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bernal\Documents\GitHub\Onsite_Analysis\results\"/>
    </mc:Choice>
  </mc:AlternateContent>
  <xr:revisionPtr revIDLastSave="0" documentId="13_ncr:1_{A63D801C-0310-44BF-87D6-F61C4E036F48}" xr6:coauthVersionLast="47" xr6:coauthVersionMax="47" xr10:uidLastSave="{00000000-0000-0000-0000-000000000000}"/>
  <bookViews>
    <workbookView xWindow="28680" yWindow="-120" windowWidth="29040" windowHeight="15840" firstSheet="30" activeTab="39" xr2:uid="{00000000-000D-0000-FFFF-FFFF00000000}"/>
  </bookViews>
  <sheets>
    <sheet name="Results_0" sheetId="2" r:id="rId1"/>
    <sheet name="Results_1" sheetId="3" r:id="rId2"/>
    <sheet name="Results_2" sheetId="4" r:id="rId3"/>
    <sheet name="Results_3" sheetId="5" r:id="rId4"/>
    <sheet name="Results_4" sheetId="6" r:id="rId5"/>
    <sheet name="Results_5" sheetId="7" r:id="rId6"/>
    <sheet name="Results_6" sheetId="8" r:id="rId7"/>
    <sheet name="Results_7" sheetId="9" r:id="rId8"/>
    <sheet name="Results_8" sheetId="10" r:id="rId9"/>
    <sheet name="Results_9" sheetId="11" r:id="rId10"/>
    <sheet name="Results_10" sheetId="12" r:id="rId11"/>
    <sheet name="Results_11" sheetId="13" r:id="rId12"/>
    <sheet name="Results_12" sheetId="14" r:id="rId13"/>
    <sheet name="Results_13" sheetId="15" r:id="rId14"/>
    <sheet name="Results_14" sheetId="16" r:id="rId15"/>
    <sheet name="Results_15" sheetId="17" r:id="rId16"/>
    <sheet name="Results_16" sheetId="18" r:id="rId17"/>
    <sheet name="Results_17" sheetId="19" r:id="rId18"/>
    <sheet name="Results_18" sheetId="20" r:id="rId19"/>
    <sheet name="Results_19" sheetId="21" r:id="rId20"/>
    <sheet name="Results_20" sheetId="22" r:id="rId21"/>
    <sheet name="Results_21" sheetId="23" r:id="rId22"/>
    <sheet name="Results_22" sheetId="24" r:id="rId23"/>
    <sheet name="Results_23" sheetId="25" r:id="rId24"/>
    <sheet name="Results_24" sheetId="26" r:id="rId25"/>
    <sheet name="Results_25" sheetId="27" r:id="rId26"/>
    <sheet name="Results_26" sheetId="28" r:id="rId27"/>
    <sheet name="Results_27" sheetId="29" r:id="rId28"/>
    <sheet name="Results_28" sheetId="30" r:id="rId29"/>
    <sheet name="Results_29" sheetId="31" r:id="rId30"/>
    <sheet name="Results_30" sheetId="32" r:id="rId31"/>
    <sheet name="Results_31" sheetId="33" r:id="rId32"/>
    <sheet name="Results_32" sheetId="34" r:id="rId33"/>
    <sheet name="Results_33" sheetId="35" r:id="rId34"/>
    <sheet name="Results_34" sheetId="36" r:id="rId35"/>
    <sheet name="Results_1_0" sheetId="37" r:id="rId36"/>
    <sheet name="Results_1_1" sheetId="38" r:id="rId37"/>
    <sheet name="Results_1_2" sheetId="39" r:id="rId38"/>
    <sheet name="Results_1_3" sheetId="40" r:id="rId39"/>
    <sheet name="Results_1_4" sheetId="41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3" l="1"/>
  <c r="G16" i="33"/>
  <c r="AE11" i="33"/>
  <c r="AE10" i="33"/>
  <c r="AE9" i="33"/>
  <c r="AE8" i="33"/>
  <c r="AE7" i="33"/>
  <c r="AE6" i="33"/>
  <c r="AE5" i="33"/>
  <c r="AE4" i="33"/>
  <c r="AE3" i="33"/>
  <c r="AE2" i="33"/>
  <c r="U7" i="23"/>
  <c r="U6" i="23"/>
  <c r="U5" i="23"/>
  <c r="U4" i="23"/>
  <c r="U3" i="23"/>
  <c r="U2" i="23"/>
  <c r="AJ4" i="21"/>
  <c r="W4" i="21"/>
  <c r="U4" i="21"/>
  <c r="AJ3" i="21"/>
  <c r="W3" i="21"/>
  <c r="U3" i="21"/>
  <c r="AJ2" i="21"/>
  <c r="W2" i="21"/>
  <c r="U2" i="21"/>
  <c r="U3" i="20"/>
  <c r="U2" i="20"/>
  <c r="V5" i="19"/>
  <c r="V4" i="19"/>
  <c r="V3" i="19"/>
  <c r="V2" i="19"/>
  <c r="AI5" i="18"/>
  <c r="V5" i="18"/>
  <c r="AI4" i="18"/>
  <c r="V4" i="18"/>
  <c r="AI3" i="18"/>
  <c r="V3" i="18"/>
  <c r="AI2" i="18"/>
  <c r="V2" i="18"/>
  <c r="AI5" i="17"/>
  <c r="V5" i="17"/>
  <c r="AI4" i="17"/>
  <c r="V4" i="17"/>
  <c r="AI3" i="17"/>
  <c r="V3" i="17"/>
  <c r="AI2" i="17"/>
  <c r="V2" i="17"/>
  <c r="AI5" i="16"/>
  <c r="V5" i="16"/>
  <c r="AI4" i="16"/>
  <c r="V4" i="16"/>
  <c r="AI3" i="16"/>
  <c r="V3" i="16"/>
  <c r="AI2" i="16"/>
  <c r="V2" i="16"/>
</calcChain>
</file>

<file path=xl/sharedStrings.xml><?xml version="1.0" encoding="utf-8"?>
<sst xmlns="http://schemas.openxmlformats.org/spreadsheetml/2006/main" count="3396" uniqueCount="239">
  <si>
    <t>MatchID</t>
  </si>
  <si>
    <t>NAICS</t>
  </si>
  <si>
    <t>name</t>
  </si>
  <si>
    <t>state</t>
  </si>
  <si>
    <t>input_Latitude</t>
  </si>
  <si>
    <t>input_Longitude</t>
  </si>
  <si>
    <t>input_PV_location</t>
  </si>
  <si>
    <t>input_Site_electric_load</t>
  </si>
  <si>
    <t>input_Site_roofspace</t>
  </si>
  <si>
    <t>input_Site_landspace</t>
  </si>
  <si>
    <t>PV_size</t>
  </si>
  <si>
    <t>PV_year1_production</t>
  </si>
  <si>
    <t>PV_annual_energy_production_avg</t>
  </si>
  <si>
    <t>PV_energy_lcoe</t>
  </si>
  <si>
    <t>PV_energy_exported</t>
  </si>
  <si>
    <t>PV_energy_curtailed</t>
  </si>
  <si>
    <t>Grid_Electricity_Supplied_kWh_annual</t>
  </si>
  <si>
    <t>Total_Annual_Emissions_CO2</t>
  </si>
  <si>
    <t>ElecUtility_Annual_Emissions_CO2</t>
  </si>
  <si>
    <t>BAU_Total_Annual_Emissions_CO2</t>
  </si>
  <si>
    <t>LifeCycle_Emissions_CO2</t>
  </si>
  <si>
    <t>BAU_LifeCycle_Emissions_CO2</t>
  </si>
  <si>
    <t>LifeCycle_Emission_Reduction_Fraction</t>
  </si>
  <si>
    <t>LifeCycle_capex_costs_for_generation_techs</t>
  </si>
  <si>
    <t>Initial_upfront_capex_wo_incentives</t>
  </si>
  <si>
    <t>Initial_upfront_capex_w_incentives</t>
  </si>
  <si>
    <t>Yr1_energy_cost_after_tax</t>
  </si>
  <si>
    <t>Yr1_demand_cost_after_tax</t>
  </si>
  <si>
    <t>Yr1_total_energy_bill_before_tax</t>
  </si>
  <si>
    <t>Yr1_export_benefit_before_tax</t>
  </si>
  <si>
    <t>Annual_renewable_electricity_kwh</t>
  </si>
  <si>
    <t>Annual_renewable_electricity_kwh_fraction</t>
  </si>
  <si>
    <t>npv</t>
  </si>
  <si>
    <t>lcc</t>
  </si>
  <si>
    <t>KYV3WEnF</t>
  </si>
  <si>
    <t>NA</t>
  </si>
  <si>
    <t>NAVAL ORDINANCE STA</t>
  </si>
  <si>
    <t>KY</t>
  </si>
  <si>
    <t>both</t>
  </si>
  <si>
    <t>MNS6uoD4</t>
  </si>
  <si>
    <t>04701 KASOTA ASPHLT PLT</t>
  </si>
  <si>
    <t>MN</t>
  </si>
  <si>
    <t>PV_size_ground</t>
  </si>
  <si>
    <t>PV_year1_production_ground</t>
  </si>
  <si>
    <t>PV_annual_energy_production_avg_ground</t>
  </si>
  <si>
    <t>PV_energy_lcoe_ground</t>
  </si>
  <si>
    <t>PV_energy_exported_ground</t>
  </si>
  <si>
    <t>PV_size_roof</t>
  </si>
  <si>
    <t>PV_year1_production_roof</t>
  </si>
  <si>
    <t>PV_annual_energy_production_avg_roof</t>
  </si>
  <si>
    <t>PV_energy_lcoe_roof</t>
  </si>
  <si>
    <t>PV_energy_exported_roof</t>
  </si>
  <si>
    <t>input_roofsqft</t>
  </si>
  <si>
    <t>input_landacres</t>
  </si>
  <si>
    <t>input_annual_electric_load_kWh</t>
  </si>
  <si>
    <t>input_PV_ground_location</t>
  </si>
  <si>
    <t>input_PV_array_type_ground</t>
  </si>
  <si>
    <t>input_PV_ground_gcr</t>
  </si>
  <si>
    <t>input_PV_ground_tilt</t>
  </si>
  <si>
    <t>input_PV_ground_power_density</t>
  </si>
  <si>
    <t>PV_size_kw_ground</t>
  </si>
  <si>
    <t>input_PV_roof_location</t>
  </si>
  <si>
    <t>input_PV_array_type_roof</t>
  </si>
  <si>
    <t>input_PV_roof_gcr</t>
  </si>
  <si>
    <t>input_PV_roof_tilt</t>
  </si>
  <si>
    <t>input_PV_roof_power_density</t>
  </si>
  <si>
    <t>PV_size_kw_roof</t>
  </si>
  <si>
    <t>ground</t>
  </si>
  <si>
    <t>roof</t>
  </si>
  <si>
    <t>PV_max_possible_size_ground</t>
  </si>
  <si>
    <t>PV_max_possible_size_roof</t>
  </si>
  <si>
    <t>IAwxTm1u</t>
  </si>
  <si>
    <t>324121</t>
  </si>
  <si>
    <t>BROWER CONSTRCTN</t>
  </si>
  <si>
    <t>IA</t>
  </si>
  <si>
    <t>PAWGhL2N</t>
  </si>
  <si>
    <t>WHEMCO FNDRY</t>
  </si>
  <si>
    <t>PA</t>
  </si>
  <si>
    <t>PV_energy_curtailed_ground</t>
  </si>
  <si>
    <t>PV_energy_curtailed_roof</t>
  </si>
  <si>
    <t>Actually consumed</t>
  </si>
  <si>
    <t>Actually consumed from ground PV</t>
  </si>
  <si>
    <t>Actually consumed from roof PV</t>
  </si>
  <si>
    <t>Actually consumed from PV ground</t>
  </si>
  <si>
    <t>Actually consumed from PV roof</t>
  </si>
  <si>
    <t>PV_serving_load_kwh_ground</t>
  </si>
  <si>
    <t>PV_serving_load_kwh_roof</t>
  </si>
  <si>
    <t>ALfzmOjA</t>
  </si>
  <si>
    <t>ALTO PROD CORPRT ALUMN</t>
  </si>
  <si>
    <t>AL</t>
  </si>
  <si>
    <t>ARES8gwC</t>
  </si>
  <si>
    <t>ELEC RESEARCH AND MFG OP</t>
  </si>
  <si>
    <t>AR</t>
  </si>
  <si>
    <t>AL1OhNYu</t>
  </si>
  <si>
    <t>TOYOTA MTR MFG AL</t>
  </si>
  <si>
    <t>ALyaSJFn</t>
  </si>
  <si>
    <t>IND STAFFING OF AL</t>
  </si>
  <si>
    <t>ARgDRVDe</t>
  </si>
  <si>
    <t>MKT FASTENING</t>
  </si>
  <si>
    <t>ARW2bggx</t>
  </si>
  <si>
    <t>POLOPLAZ</t>
  </si>
  <si>
    <t>ALB8thMo</t>
  </si>
  <si>
    <t>R L ZEIGLER</t>
  </si>
  <si>
    <t>ARUBjJ6g</t>
  </si>
  <si>
    <t>HUSQVARNA FOR PROD N A</t>
  </si>
  <si>
    <t>ARiBxyun</t>
  </si>
  <si>
    <t>DANFOSS</t>
  </si>
  <si>
    <t>ALngX1QA</t>
  </si>
  <si>
    <t>VULCAN THREADED PROD</t>
  </si>
  <si>
    <t>ARH8Q0xh</t>
  </si>
  <si>
    <t>ADAMS FACE VENEER</t>
  </si>
  <si>
    <t>AL48VbIa</t>
  </si>
  <si>
    <t>INTL PPR BAY MINETTE CONTNR</t>
  </si>
  <si>
    <t>ALdQKj52</t>
  </si>
  <si>
    <t>B AND S WELD SVC</t>
  </si>
  <si>
    <t>ALBIK5ED</t>
  </si>
  <si>
    <t>COX CONTNR</t>
  </si>
  <si>
    <t>ALI96mB9</t>
  </si>
  <si>
    <t>SIS SCHUBERTS HOMEMADE ROLLS</t>
  </si>
  <si>
    <t>ALKr6e0k</t>
  </si>
  <si>
    <t>PRCSN GRIND</t>
  </si>
  <si>
    <t>AL83YOGS</t>
  </si>
  <si>
    <t>SMITH FMLY</t>
  </si>
  <si>
    <t>AL3bW6fK</t>
  </si>
  <si>
    <t>WAYNE FARMS DECATUR EAST</t>
  </si>
  <si>
    <t>ALsauPFU</t>
  </si>
  <si>
    <t>GARCY DIV OF LEGGETT AND PLATT</t>
  </si>
  <si>
    <t>AZHSFEPu</t>
  </si>
  <si>
    <t>ADVANTAGE BOATS</t>
  </si>
  <si>
    <t>AZ</t>
  </si>
  <si>
    <t>ARWAES8T</t>
  </si>
  <si>
    <t>CROUZET GORDOS</t>
  </si>
  <si>
    <t>ALyIkkxO</t>
  </si>
  <si>
    <t>ALLEN IRON WORKS AND SUPL</t>
  </si>
  <si>
    <t>ALxyA6Sl</t>
  </si>
  <si>
    <t>ASPHALT CONTRACTERS</t>
  </si>
  <si>
    <t>ALeU1Ncm</t>
  </si>
  <si>
    <t>CUSTOM VINYLS</t>
  </si>
  <si>
    <t>ARfS5C5C</t>
  </si>
  <si>
    <t>AYERS FURN DBA AYERS FURN</t>
  </si>
  <si>
    <t>AL6fvHvK</t>
  </si>
  <si>
    <t>GLBL ARSPC AND DEFNS MFG</t>
  </si>
  <si>
    <t>AROc3jPu</t>
  </si>
  <si>
    <t>ALL STL CONSTRCTN MALVERN</t>
  </si>
  <si>
    <t>ALaMrw2t</t>
  </si>
  <si>
    <t>E BOX</t>
  </si>
  <si>
    <t>ARmq4mpm</t>
  </si>
  <si>
    <t>MOLEX HIGH PERFORMANCE CABLE</t>
  </si>
  <si>
    <t>ARdwp8ls</t>
  </si>
  <si>
    <t>SYSTEX PROD AR</t>
  </si>
  <si>
    <t>ALcP5sSU</t>
  </si>
  <si>
    <t>FUTABA OF AMER</t>
  </si>
  <si>
    <t>ALq9eqMw</t>
  </si>
  <si>
    <t>FLOWERS BKG COOPRTV ELIKA</t>
  </si>
  <si>
    <t>ARPi8q17</t>
  </si>
  <si>
    <t>ADVNCD BATH AND KTCHN</t>
  </si>
  <si>
    <t>ALRc48LI</t>
  </si>
  <si>
    <t>SPCLTY MACH COUNTY OF AL</t>
  </si>
  <si>
    <t>ARsdRF46</t>
  </si>
  <si>
    <t>PRODUCERS RICE MILL DEWITT</t>
  </si>
  <si>
    <t>ALrSNxae</t>
  </si>
  <si>
    <t>BIRMINGHAM RR AND LOCOM</t>
  </si>
  <si>
    <t>AR2vD1VZ</t>
  </si>
  <si>
    <t>BAD BOY MOWERS</t>
  </si>
  <si>
    <t>ARSXtPtg</t>
  </si>
  <si>
    <t>MISSION PLASTICS OF AR</t>
  </si>
  <si>
    <t>ALpEO7fe</t>
  </si>
  <si>
    <t>WAYNE FARMS ENTRPRS</t>
  </si>
  <si>
    <t>AL01FJ33</t>
  </si>
  <si>
    <t>CHAPMAN BLDG SYS</t>
  </si>
  <si>
    <t>ALlgJhSv</t>
  </si>
  <si>
    <t>FITCO</t>
  </si>
  <si>
    <t>AR0uSCMV</t>
  </si>
  <si>
    <t>HIWASSE MFG</t>
  </si>
  <si>
    <t>ALg5Cz9d</t>
  </si>
  <si>
    <t>SOUTHEASTERN BOLT AND SCREW</t>
  </si>
  <si>
    <t>AL2Zz7Wj</t>
  </si>
  <si>
    <t>LABEL AID SYS</t>
  </si>
  <si>
    <t>ARAqP0kT</t>
  </si>
  <si>
    <t>STRLNG MACH</t>
  </si>
  <si>
    <t>ARvI8frm</t>
  </si>
  <si>
    <t>POINSETT FERTILIZER</t>
  </si>
  <si>
    <t>ARtRZyoF</t>
  </si>
  <si>
    <t>H G TOLER AND SON LMBR</t>
  </si>
  <si>
    <t>AZ7iqjKC</t>
  </si>
  <si>
    <t>AUER PRECISION</t>
  </si>
  <si>
    <t>AR1q7wvo</t>
  </si>
  <si>
    <t>ALEXA SPRINGS</t>
  </si>
  <si>
    <t>ARBay0QZ</t>
  </si>
  <si>
    <t>BPREX DLT A SUBY OF BRY GLBL</t>
  </si>
  <si>
    <t>calculated_max_size_kw</t>
  </si>
  <si>
    <t>calculated_max_size_kw_roof</t>
  </si>
  <si>
    <t>calculated_max_size_kw_ground</t>
  </si>
  <si>
    <t>calc_energy_consumed</t>
  </si>
  <si>
    <t>DAC</t>
  </si>
  <si>
    <t>PV_year1_kwh_production_ground</t>
  </si>
  <si>
    <t>PV_annual_kwh_energy_production_avg_ground</t>
  </si>
  <si>
    <t>PV_max_possible_size_kw_ground</t>
  </si>
  <si>
    <t>PV_year1_kwh_production_roof</t>
  </si>
  <si>
    <t>PV_annual_kwh_energy_production_avg_roof</t>
  </si>
  <si>
    <t>PV_max_possible_size_kw_roof</t>
  </si>
  <si>
    <t>calc_ground_max_kw</t>
  </si>
  <si>
    <t>PV_energy_exported_total</t>
  </si>
  <si>
    <t>PV_annual_kwh_energy_production_avg_total</t>
  </si>
  <si>
    <t>PV_serving_total_load_kwh</t>
  </si>
  <si>
    <t>BAU_Total_Annual_Emissions_CO2e_aer_gen</t>
  </si>
  <si>
    <t>emissions_srmer_delta_w_tech</t>
  </si>
  <si>
    <t>Total_Annual_Emissions_CO2_aer_gen_minus_srmer_w_tech</t>
  </si>
  <si>
    <t>LifeCycle_Emission_Reduction_Fraction_aer_srmer</t>
  </si>
  <si>
    <t>Total_Annual_Emissions_CO2_aer_gen_w_tech</t>
  </si>
  <si>
    <t>LifeCycle_Emission_Reduction_Fraction_aer_aer</t>
  </si>
  <si>
    <t>BAU_Total_Annual_Emissions_CO2e_srmer</t>
  </si>
  <si>
    <t>Total_Annual_Emissions_CO2_srmer_w_tech</t>
  </si>
  <si>
    <t>LifeCycle_Emission_Reduction_Fraction_srmer_srmer</t>
  </si>
  <si>
    <t>calc'd consumption at site</t>
  </si>
  <si>
    <t>Grid_Electricity_Supplied_kWh_annual_w_tech</t>
  </si>
  <si>
    <t>BAU_Total_Annual_Emissions_lbs_CO2e_aer_gen_site</t>
  </si>
  <si>
    <t>emissions_srmer_delta_lbs_CO2e_w_tech</t>
  </si>
  <si>
    <t>Total_Annual_Emissions_lbs_CO2_aer_gen_minus_srmer_w_tech_site</t>
  </si>
  <si>
    <t>Emission_Reduction_Fraction_aer_srmer_site</t>
  </si>
  <si>
    <t>BAU_Total_Annual_Emissions_lbs_CO2e_aer_gen_elec_only</t>
  </si>
  <si>
    <t>Total_Annual_Emissions_lbs_CO2_aer_gen_minus_srmer_w_tech_elec_only</t>
  </si>
  <si>
    <t>Emission_Reduction_Fraction_aer_srmer_elec_only</t>
  </si>
  <si>
    <t>Emission_Reduction_Fraction_aer_aer_site</t>
  </si>
  <si>
    <t>Total_Annual_Emissions_lbs_CO2_aer_gen_w_tech_elec_only</t>
  </si>
  <si>
    <t>Emission_Reduction_Fraction_aer_aer_elec_only</t>
  </si>
  <si>
    <t>BAU_Total_Annual_Emissions_lbs_CO2e_srmer_site</t>
  </si>
  <si>
    <t>Emission_Reduction_Fraction_srmer_srmer_site</t>
  </si>
  <si>
    <t>BAU_Total_annual_emissions_lbs_CO2e_srmer_elec_only</t>
  </si>
  <si>
    <t>Total_Annual_Emissions_lbs_CO2_srmer_w_tech_site</t>
  </si>
  <si>
    <t>Emission_reduction_fraction_srmer_srmer_elec_only</t>
  </si>
  <si>
    <t>BAU_Total_Annual_Emissions_lbs_CO2e_lrmer_site</t>
  </si>
  <si>
    <t>Emission_Reduction_Fraction_lrmer_lrmer_site</t>
  </si>
  <si>
    <t>BAU_Total_annual_emissions_lbs_CO2e_lrmer_elec_only</t>
  </si>
  <si>
    <t>Total_Annual_Emissions_lbs_CO2_lrmer_w_tech_elec_only</t>
  </si>
  <si>
    <t>Emission_reduction_fraction_lrmer_lrmer_elec_only</t>
  </si>
  <si>
    <t>estimated_electric_load_or_real</t>
  </si>
  <si>
    <t>input_annual_ng_load_mmbtu</t>
  </si>
  <si>
    <t>estimated_ng_load_or_real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</si>
</sst>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0" fillId="2" borderId="0" xfId="0" applyFill="1" applyAlignment="1">
      <alignment wrapText="1"/>
    </xf>
    <xf numFmtId="164" fontId="0" fillId="2" borderId="0" xfId="1" applyNumberFormat="1" applyFont="1" applyFill="1"/>
    <xf numFmtId="164" fontId="0" fillId="0" borderId="0" xfId="1" applyNumberFormat="1" applyFont="1" applyAlignment="1">
      <alignment wrapText="1"/>
    </xf>
    <xf numFmtId="0" fontId="0" fillId="3" borderId="0" xfId="0" applyFill="1" applyAlignment="1">
      <alignment wrapText="1"/>
    </xf>
    <xf numFmtId="164" fontId="0" fillId="3" borderId="0" xfId="1" applyNumberFormat="1" applyFont="1" applyFill="1" applyAlignment="1">
      <alignment wrapText="1"/>
    </xf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 applyAlignment="1">
      <alignment wrapText="1"/>
    </xf>
    <xf numFmtId="164" fontId="0" fillId="4" borderId="0" xfId="1" applyNumberFormat="1" applyFont="1" applyFill="1" applyAlignment="1">
      <alignment wrapText="1"/>
    </xf>
    <xf numFmtId="43" fontId="0" fillId="4" borderId="0" xfId="1" applyFont="1" applyFill="1" applyAlignment="1">
      <alignment wrapText="1"/>
    </xf>
    <xf numFmtId="0" fontId="0" fillId="4" borderId="0" xfId="0" applyFill="1"/>
    <xf numFmtId="164" fontId="0" fillId="4" borderId="0" xfId="1" applyNumberFormat="1" applyFont="1" applyFill="1"/>
    <xf numFmtId="43" fontId="0" fillId="4" borderId="0" xfId="1" applyFont="1" applyFill="1"/>
    <xf numFmtId="0" fontId="0" fillId="0" borderId="1" xfId="0" applyBorder="1"/>
    <xf numFmtId="0" fontId="0" fillId="5" borderId="1" xfId="0" applyFill="1" applyBorder="1"/>
    <xf numFmtId="164" fontId="0" fillId="5" borderId="1" xfId="1" applyNumberFormat="1" applyFont="1" applyFill="1" applyBorder="1"/>
    <xf numFmtId="0" fontId="0" fillId="3" borderId="1" xfId="0" applyFill="1" applyBorder="1" applyAlignment="1">
      <alignment wrapText="1"/>
    </xf>
    <xf numFmtId="164" fontId="0" fillId="3" borderId="1" xfId="1" applyNumberFormat="1" applyFont="1" applyFill="1" applyBorder="1"/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/>
    <xf numFmtId="164" fontId="0" fillId="4" borderId="1" xfId="1" applyNumberFormat="1" applyFont="1" applyFill="1" applyBorder="1"/>
    <xf numFmtId="9" fontId="0" fillId="0" borderId="0" xfId="2" applyFont="1"/>
    <xf numFmtId="164" fontId="0" fillId="3" borderId="2" xfId="1" applyNumberFormat="1" applyFont="1" applyFill="1" applyBorder="1"/>
    <xf numFmtId="0" fontId="0" fillId="4" borderId="2" xfId="0" applyFill="1" applyBorder="1"/>
    <xf numFmtId="164" fontId="0" fillId="4" borderId="2" xfId="1" applyNumberFormat="1" applyFont="1" applyFill="1" applyBorder="1"/>
    <xf numFmtId="0" fontId="0" fillId="6" borderId="2" xfId="0" applyFill="1" applyBorder="1"/>
    <xf numFmtId="164" fontId="0" fillId="3" borderId="3" xfId="1" applyNumberFormat="1" applyFont="1" applyFill="1" applyBorder="1"/>
    <xf numFmtId="0" fontId="0" fillId="4" borderId="3" xfId="0" applyFill="1" applyBorder="1"/>
    <xf numFmtId="164" fontId="0" fillId="4" borderId="3" xfId="1" applyNumberFormat="1" applyFont="1" applyFill="1" applyBorder="1"/>
    <xf numFmtId="0" fontId="0" fillId="6" borderId="3" xfId="0" applyFill="1" applyBorder="1"/>
    <xf numFmtId="9" fontId="0" fillId="5" borderId="1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2C11-427D-417A-A2F8-E7DF14B7AB5D}">
  <dimension ref="A1:AH3"/>
  <sheetViews>
    <sheetView workbookViewId="0"/>
  </sheetViews>
  <sheetFormatPr defaultColWidth="11.42578125"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 t="s">
        <v>38</v>
      </c>
      <c r="H2">
        <v>100000</v>
      </c>
      <c r="I2">
        <v>962</v>
      </c>
      <c r="J2">
        <v>283618284</v>
      </c>
      <c r="K2">
        <v>19</v>
      </c>
      <c r="L2">
        <v>29195</v>
      </c>
      <c r="M2">
        <v>27825</v>
      </c>
      <c r="N2">
        <v>0</v>
      </c>
      <c r="O2">
        <v>0</v>
      </c>
      <c r="P2">
        <v>664.29899999999998</v>
      </c>
      <c r="Q2">
        <v>72839</v>
      </c>
      <c r="R2">
        <v>33.228000000000002</v>
      </c>
      <c r="S2">
        <v>33.228000000000002</v>
      </c>
      <c r="T2">
        <v>40.671999999999997</v>
      </c>
      <c r="U2">
        <v>830.7</v>
      </c>
      <c r="V2">
        <v>1016.8</v>
      </c>
      <c r="W2">
        <v>0.18</v>
      </c>
      <c r="X2">
        <v>17278.38</v>
      </c>
      <c r="Y2">
        <v>33311.589999999997</v>
      </c>
      <c r="Z2">
        <v>17278.38</v>
      </c>
      <c r="AA2">
        <v>7283.91</v>
      </c>
      <c r="AB2">
        <v>1369.86</v>
      </c>
      <c r="AC2">
        <v>8653.77</v>
      </c>
      <c r="AD2">
        <v>0</v>
      </c>
      <c r="AE2">
        <v>27160.91</v>
      </c>
      <c r="AF2">
        <v>0.27</v>
      </c>
      <c r="AG2">
        <v>8253.41</v>
      </c>
      <c r="AH2">
        <v>115210.13</v>
      </c>
    </row>
    <row r="3" spans="1:34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 t="s">
        <v>38</v>
      </c>
      <c r="H3">
        <v>100000</v>
      </c>
      <c r="I3">
        <v>20</v>
      </c>
      <c r="J3">
        <v>472255</v>
      </c>
      <c r="K3">
        <v>18</v>
      </c>
      <c r="L3">
        <v>28144</v>
      </c>
      <c r="M3">
        <v>26824</v>
      </c>
      <c r="N3">
        <v>0</v>
      </c>
      <c r="O3">
        <v>0</v>
      </c>
      <c r="P3">
        <v>577.96600000000001</v>
      </c>
      <c r="Q3">
        <v>73755</v>
      </c>
      <c r="R3">
        <v>13.051600000000001</v>
      </c>
      <c r="S3">
        <v>13.051600000000001</v>
      </c>
      <c r="T3">
        <v>15.4628</v>
      </c>
      <c r="U3">
        <v>326.29000000000002</v>
      </c>
      <c r="V3">
        <v>386.57</v>
      </c>
      <c r="W3">
        <v>0.16</v>
      </c>
      <c r="X3">
        <v>16606.37</v>
      </c>
      <c r="Y3">
        <v>32016</v>
      </c>
      <c r="Z3">
        <v>16606.37</v>
      </c>
      <c r="AA3">
        <v>7375.46</v>
      </c>
      <c r="AB3">
        <v>1369.86</v>
      </c>
      <c r="AC3">
        <v>8745.32</v>
      </c>
      <c r="AD3">
        <v>0</v>
      </c>
      <c r="AE3">
        <v>26245.360000000001</v>
      </c>
      <c r="AF3">
        <v>0.26</v>
      </c>
      <c r="AG3">
        <v>8085.32</v>
      </c>
      <c r="AH3">
        <v>115378.22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27EE-7954-442F-939A-5C1145287452}">
  <dimension ref="A1:AW5"/>
  <sheetViews>
    <sheetView workbookViewId="0">
      <selection activeCell="O2" sqref="O2"/>
    </sheetView>
  </sheetViews>
  <sheetFormatPr defaultColWidth="10.85546875" defaultRowHeight="15" x14ac:dyDescent="0.25"/>
  <sheetData>
    <row r="1" spans="1:49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70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47.389600000000002</v>
      </c>
      <c r="P2">
        <v>63506</v>
      </c>
      <c r="Q2">
        <v>60526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63393</v>
      </c>
      <c r="AG2">
        <v>30.4496</v>
      </c>
      <c r="AH2">
        <v>30.4496</v>
      </c>
      <c r="AI2">
        <v>40.671999999999997</v>
      </c>
      <c r="AJ2">
        <v>761.24</v>
      </c>
      <c r="AK2">
        <v>1016.8</v>
      </c>
      <c r="AL2">
        <v>0.25</v>
      </c>
      <c r="AM2">
        <v>330.63</v>
      </c>
      <c r="AN2">
        <v>637.42999999999995</v>
      </c>
      <c r="AO2">
        <v>330.63</v>
      </c>
      <c r="AP2">
        <v>63393.07</v>
      </c>
      <c r="AQ2">
        <v>13698.63</v>
      </c>
      <c r="AR2">
        <v>77091.7</v>
      </c>
      <c r="AS2">
        <v>0</v>
      </c>
      <c r="AT2">
        <v>36606.93</v>
      </c>
      <c r="AU2">
        <v>0.37</v>
      </c>
      <c r="AV2">
        <v>383607.98</v>
      </c>
      <c r="AW2">
        <v>851027.41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87425</v>
      </c>
      <c r="AG3">
        <v>14.337199999999999</v>
      </c>
      <c r="AH3">
        <v>14.337199999999999</v>
      </c>
      <c r="AI3">
        <v>15.4628</v>
      </c>
      <c r="AJ3">
        <v>358.43</v>
      </c>
      <c r="AK3">
        <v>386.57</v>
      </c>
      <c r="AL3">
        <v>7.0000000000000007E-2</v>
      </c>
      <c r="AM3">
        <v>49.98</v>
      </c>
      <c r="AN3">
        <v>96.35</v>
      </c>
      <c r="AO3">
        <v>49.98</v>
      </c>
      <c r="AP3">
        <v>87424.69</v>
      </c>
      <c r="AQ3">
        <v>13698.63</v>
      </c>
      <c r="AR3">
        <v>101123.32</v>
      </c>
      <c r="AS3">
        <v>0</v>
      </c>
      <c r="AT3">
        <v>12575.31</v>
      </c>
      <c r="AU3">
        <v>0.13</v>
      </c>
      <c r="AV3">
        <v>134452.07999999999</v>
      </c>
      <c r="AW3">
        <v>1100183.31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48.604700000000001</v>
      </c>
      <c r="P4">
        <v>69737</v>
      </c>
      <c r="Q4">
        <v>66465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63477</v>
      </c>
      <c r="AG4">
        <v>12.0168</v>
      </c>
      <c r="AH4">
        <v>12.0168</v>
      </c>
      <c r="AI4">
        <v>15.4628</v>
      </c>
      <c r="AJ4">
        <v>300.42</v>
      </c>
      <c r="AK4">
        <v>386.57</v>
      </c>
      <c r="AL4">
        <v>0.22</v>
      </c>
      <c r="AM4">
        <v>313.7</v>
      </c>
      <c r="AN4">
        <v>604.79</v>
      </c>
      <c r="AO4">
        <v>313.7</v>
      </c>
      <c r="AP4">
        <v>63476.73</v>
      </c>
      <c r="AQ4">
        <v>13698.63</v>
      </c>
      <c r="AR4">
        <v>77175.360000000001</v>
      </c>
      <c r="AS4">
        <v>0</v>
      </c>
      <c r="AT4">
        <v>36523.269999999997</v>
      </c>
      <c r="AU4">
        <v>0.37</v>
      </c>
      <c r="AV4">
        <v>383411.49</v>
      </c>
      <c r="AW4">
        <v>851223.91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65436</v>
      </c>
      <c r="AG5">
        <v>25.287199999999999</v>
      </c>
      <c r="AH5">
        <v>25.287199999999999</v>
      </c>
      <c r="AI5">
        <v>32.383600000000001</v>
      </c>
      <c r="AJ5">
        <v>632.17999999999995</v>
      </c>
      <c r="AK5">
        <v>809.59</v>
      </c>
      <c r="AL5">
        <v>0.22</v>
      </c>
      <c r="AM5">
        <v>292.58999999999997</v>
      </c>
      <c r="AN5">
        <v>564.09</v>
      </c>
      <c r="AO5">
        <v>292.58999999999997</v>
      </c>
      <c r="AP5">
        <v>65436.34</v>
      </c>
      <c r="AQ5">
        <v>13698.63</v>
      </c>
      <c r="AR5">
        <v>79134.97</v>
      </c>
      <c r="AS5">
        <v>0</v>
      </c>
      <c r="AT5">
        <v>34563.660000000003</v>
      </c>
      <c r="AU5">
        <v>0.35</v>
      </c>
      <c r="AV5">
        <v>363019.81</v>
      </c>
      <c r="AW5">
        <v>871615.59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0D2A-CDD3-4671-98DD-DCD7ACFDC93F}">
  <dimension ref="A1:AW5"/>
  <sheetViews>
    <sheetView workbookViewId="0"/>
  </sheetViews>
  <sheetFormatPr defaultColWidth="10.85546875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43</v>
      </c>
      <c r="Q1" t="s">
        <v>44</v>
      </c>
      <c r="R1" t="s">
        <v>45</v>
      </c>
      <c r="S1" t="s">
        <v>46</v>
      </c>
      <c r="T1" t="s">
        <v>69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48</v>
      </c>
      <c r="AB1" t="s">
        <v>49</v>
      </c>
      <c r="AC1" t="s">
        <v>50</v>
      </c>
      <c r="AD1" t="s">
        <v>51</v>
      </c>
      <c r="AE1" t="s">
        <v>70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47.389600000000002</v>
      </c>
      <c r="P2">
        <v>74344</v>
      </c>
      <c r="Q2">
        <v>70856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60935</v>
      </c>
      <c r="AG2">
        <v>29.511199999999999</v>
      </c>
      <c r="AH2">
        <v>29.511199999999999</v>
      </c>
      <c r="AI2">
        <v>40.671999999999997</v>
      </c>
      <c r="AJ2">
        <v>737.78</v>
      </c>
      <c r="AK2">
        <v>1016.8</v>
      </c>
      <c r="AL2">
        <v>0.27</v>
      </c>
      <c r="AM2">
        <v>330.63</v>
      </c>
      <c r="AN2">
        <v>637.42999999999995</v>
      </c>
      <c r="AO2">
        <v>330.63</v>
      </c>
      <c r="AP2">
        <v>60935.27</v>
      </c>
      <c r="AQ2">
        <v>13698.63</v>
      </c>
      <c r="AR2">
        <v>74633.899999999994</v>
      </c>
      <c r="AS2">
        <v>0</v>
      </c>
      <c r="AT2">
        <v>39064.730000000003</v>
      </c>
      <c r="AU2">
        <v>0.39</v>
      </c>
      <c r="AV2">
        <v>410296.81</v>
      </c>
      <c r="AW2">
        <v>824338.58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6.8571</v>
      </c>
      <c r="P3">
        <v>10790</v>
      </c>
      <c r="Q3">
        <v>10284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37.36</v>
      </c>
      <c r="AN3">
        <v>72.02</v>
      </c>
      <c r="AO3">
        <v>37.36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114739.06</v>
      </c>
      <c r="AW3">
        <v>1119896.33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48.604700000000001</v>
      </c>
      <c r="P4">
        <v>80366</v>
      </c>
      <c r="Q4">
        <v>76595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60539</v>
      </c>
      <c r="AG4">
        <v>11.6144</v>
      </c>
      <c r="AH4">
        <v>11.6144</v>
      </c>
      <c r="AI4">
        <v>15.4628</v>
      </c>
      <c r="AJ4">
        <v>290.36</v>
      </c>
      <c r="AK4">
        <v>386.57</v>
      </c>
      <c r="AL4">
        <v>0.25</v>
      </c>
      <c r="AM4">
        <v>313.7</v>
      </c>
      <c r="AN4">
        <v>604.79</v>
      </c>
      <c r="AO4">
        <v>313.7</v>
      </c>
      <c r="AP4">
        <v>60539.07</v>
      </c>
      <c r="AQ4">
        <v>13698.63</v>
      </c>
      <c r="AR4">
        <v>74237.7</v>
      </c>
      <c r="AS4">
        <v>0</v>
      </c>
      <c r="AT4">
        <v>39460.93</v>
      </c>
      <c r="AU4">
        <v>0.39</v>
      </c>
      <c r="AV4">
        <v>415311.03</v>
      </c>
      <c r="AW4">
        <v>819324.36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40.738100000000003</v>
      </c>
      <c r="P5">
        <v>57452</v>
      </c>
      <c r="Q5">
        <v>54757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65048</v>
      </c>
      <c r="AG5">
        <v>25.022400000000001</v>
      </c>
      <c r="AH5">
        <v>25.022400000000001</v>
      </c>
      <c r="AI5">
        <v>32.383600000000001</v>
      </c>
      <c r="AJ5">
        <v>625.55999999999995</v>
      </c>
      <c r="AK5">
        <v>809.59</v>
      </c>
      <c r="AL5">
        <v>0.23</v>
      </c>
      <c r="AM5">
        <v>217.61</v>
      </c>
      <c r="AN5">
        <v>419.54</v>
      </c>
      <c r="AO5">
        <v>217.61</v>
      </c>
      <c r="AP5">
        <v>65048.07</v>
      </c>
      <c r="AQ5">
        <v>13698.63</v>
      </c>
      <c r="AR5">
        <v>78746.7</v>
      </c>
      <c r="AS5">
        <v>0</v>
      </c>
      <c r="AT5">
        <v>34951.93</v>
      </c>
      <c r="AU5">
        <v>0.35</v>
      </c>
      <c r="AV5">
        <v>370388.42</v>
      </c>
      <c r="AW5">
        <v>864246.98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F77A-1F42-4F5B-B1FD-B72E9B80CB39}">
  <dimension ref="A1:AW5"/>
  <sheetViews>
    <sheetView topLeftCell="R1" workbookViewId="0">
      <selection activeCell="AE5" sqref="AE5"/>
    </sheetView>
  </sheetViews>
  <sheetFormatPr defaultColWidth="10.85546875" defaultRowHeight="15" x14ac:dyDescent="0.25"/>
  <sheetData>
    <row r="1" spans="1:49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70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47.389600000000002</v>
      </c>
      <c r="P2">
        <v>74344</v>
      </c>
      <c r="Q2">
        <v>70856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60935</v>
      </c>
      <c r="AG2">
        <v>29.511199999999999</v>
      </c>
      <c r="AH2">
        <v>29.511199999999999</v>
      </c>
      <c r="AI2">
        <v>40.671999999999997</v>
      </c>
      <c r="AJ2">
        <v>737.78</v>
      </c>
      <c r="AK2">
        <v>1016.8</v>
      </c>
      <c r="AL2">
        <v>0.27</v>
      </c>
      <c r="AM2">
        <v>330.63</v>
      </c>
      <c r="AN2">
        <v>637.42999999999995</v>
      </c>
      <c r="AO2">
        <v>330.63</v>
      </c>
      <c r="AP2">
        <v>60935.27</v>
      </c>
      <c r="AQ2">
        <v>13698.63</v>
      </c>
      <c r="AR2">
        <v>74633.899999999994</v>
      </c>
      <c r="AS2">
        <v>0</v>
      </c>
      <c r="AT2">
        <v>39064.730000000003</v>
      </c>
      <c r="AU2">
        <v>0.39</v>
      </c>
      <c r="AV2">
        <v>410296.81</v>
      </c>
      <c r="AW2">
        <v>824338.58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6.8571</v>
      </c>
      <c r="P3">
        <v>10790</v>
      </c>
      <c r="Q3">
        <v>10284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37.36</v>
      </c>
      <c r="AN3">
        <v>72.02</v>
      </c>
      <c r="AO3">
        <v>37.36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114739.06</v>
      </c>
      <c r="AW3">
        <v>1119896.33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48.604700000000001</v>
      </c>
      <c r="P4">
        <v>80366</v>
      </c>
      <c r="Q4">
        <v>76595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60539</v>
      </c>
      <c r="AG4">
        <v>11.6144</v>
      </c>
      <c r="AH4">
        <v>11.6144</v>
      </c>
      <c r="AI4">
        <v>15.4628</v>
      </c>
      <c r="AJ4">
        <v>290.36</v>
      </c>
      <c r="AK4">
        <v>386.57</v>
      </c>
      <c r="AL4">
        <v>0.25</v>
      </c>
      <c r="AM4">
        <v>313.7</v>
      </c>
      <c r="AN4">
        <v>604.79</v>
      </c>
      <c r="AO4">
        <v>313.7</v>
      </c>
      <c r="AP4">
        <v>60539.07</v>
      </c>
      <c r="AQ4">
        <v>13698.63</v>
      </c>
      <c r="AR4">
        <v>74237.7</v>
      </c>
      <c r="AS4">
        <v>0</v>
      </c>
      <c r="AT4">
        <v>39460.93</v>
      </c>
      <c r="AU4">
        <v>0.39</v>
      </c>
      <c r="AV4">
        <v>415311.03</v>
      </c>
      <c r="AW4">
        <v>819324.36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40.738100000000003</v>
      </c>
      <c r="P5">
        <v>57452</v>
      </c>
      <c r="Q5">
        <v>54757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65048</v>
      </c>
      <c r="AG5">
        <v>25.022400000000001</v>
      </c>
      <c r="AH5">
        <v>25.022400000000001</v>
      </c>
      <c r="AI5">
        <v>32.383600000000001</v>
      </c>
      <c r="AJ5">
        <v>625.55999999999995</v>
      </c>
      <c r="AK5">
        <v>809.59</v>
      </c>
      <c r="AL5">
        <v>0.23</v>
      </c>
      <c r="AM5">
        <v>217.61</v>
      </c>
      <c r="AN5">
        <v>419.54</v>
      </c>
      <c r="AO5">
        <v>217.61</v>
      </c>
      <c r="AP5">
        <v>65048.07</v>
      </c>
      <c r="AQ5">
        <v>13698.63</v>
      </c>
      <c r="AR5">
        <v>78746.7</v>
      </c>
      <c r="AS5">
        <v>0</v>
      </c>
      <c r="AT5">
        <v>34951.93</v>
      </c>
      <c r="AU5">
        <v>0.35</v>
      </c>
      <c r="AV5">
        <v>370388.42</v>
      </c>
      <c r="AW5">
        <v>864246.98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7513-0AE8-4666-8C85-1864FE894D8C}">
  <dimension ref="A1:AW5"/>
  <sheetViews>
    <sheetView topLeftCell="M1" workbookViewId="0">
      <selection activeCell="K7" sqref="K7"/>
    </sheetView>
  </sheetViews>
  <sheetFormatPr defaultColWidth="10.85546875" defaultRowHeight="15" x14ac:dyDescent="0.25"/>
  <sheetData>
    <row r="1" spans="1:49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70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47.389600000000002</v>
      </c>
      <c r="P2">
        <v>63506</v>
      </c>
      <c r="Q2">
        <v>60526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63393</v>
      </c>
      <c r="AG2">
        <v>30.4496</v>
      </c>
      <c r="AH2">
        <v>30.4496</v>
      </c>
      <c r="AI2">
        <v>40.671999999999997</v>
      </c>
      <c r="AJ2">
        <v>761.24</v>
      </c>
      <c r="AK2">
        <v>1016.8</v>
      </c>
      <c r="AL2">
        <v>0.25</v>
      </c>
      <c r="AM2">
        <v>330.63</v>
      </c>
      <c r="AN2">
        <v>637.42999999999995</v>
      </c>
      <c r="AO2">
        <v>330.63</v>
      </c>
      <c r="AP2">
        <v>63393.07</v>
      </c>
      <c r="AQ2">
        <v>13698.63</v>
      </c>
      <c r="AR2">
        <v>77091.7</v>
      </c>
      <c r="AS2">
        <v>0</v>
      </c>
      <c r="AT2">
        <v>36606.93</v>
      </c>
      <c r="AU2">
        <v>0.37</v>
      </c>
      <c r="AV2">
        <v>383607.98</v>
      </c>
      <c r="AW2">
        <v>851027.41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87425</v>
      </c>
      <c r="AG3">
        <v>14.337199999999999</v>
      </c>
      <c r="AH3">
        <v>14.337199999999999</v>
      </c>
      <c r="AI3">
        <v>15.4628</v>
      </c>
      <c r="AJ3">
        <v>358.43</v>
      </c>
      <c r="AK3">
        <v>386.57</v>
      </c>
      <c r="AL3">
        <v>7.0000000000000007E-2</v>
      </c>
      <c r="AM3">
        <v>49.98</v>
      </c>
      <c r="AN3">
        <v>96.35</v>
      </c>
      <c r="AO3">
        <v>49.98</v>
      </c>
      <c r="AP3">
        <v>87424.69</v>
      </c>
      <c r="AQ3">
        <v>13698.63</v>
      </c>
      <c r="AR3">
        <v>101123.32</v>
      </c>
      <c r="AS3">
        <v>0</v>
      </c>
      <c r="AT3">
        <v>12575.31</v>
      </c>
      <c r="AU3">
        <v>0.13</v>
      </c>
      <c r="AV3">
        <v>134452.07999999999</v>
      </c>
      <c r="AW3">
        <v>1100183.31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48.604700000000001</v>
      </c>
      <c r="P4">
        <v>69737</v>
      </c>
      <c r="Q4">
        <v>66465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63477</v>
      </c>
      <c r="AG4">
        <v>12.0168</v>
      </c>
      <c r="AH4">
        <v>12.0168</v>
      </c>
      <c r="AI4">
        <v>15.4628</v>
      </c>
      <c r="AJ4">
        <v>300.42</v>
      </c>
      <c r="AK4">
        <v>386.57</v>
      </c>
      <c r="AL4">
        <v>0.22</v>
      </c>
      <c r="AM4">
        <v>313.7</v>
      </c>
      <c r="AN4">
        <v>604.79</v>
      </c>
      <c r="AO4">
        <v>313.7</v>
      </c>
      <c r="AP4">
        <v>63476.73</v>
      </c>
      <c r="AQ4">
        <v>13698.63</v>
      </c>
      <c r="AR4">
        <v>77175.360000000001</v>
      </c>
      <c r="AS4">
        <v>0</v>
      </c>
      <c r="AT4">
        <v>36523.269999999997</v>
      </c>
      <c r="AU4">
        <v>0.37</v>
      </c>
      <c r="AV4">
        <v>383411.49</v>
      </c>
      <c r="AW4">
        <v>851223.91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65436</v>
      </c>
      <c r="AG5">
        <v>25.287199999999999</v>
      </c>
      <c r="AH5">
        <v>25.287199999999999</v>
      </c>
      <c r="AI5">
        <v>32.383600000000001</v>
      </c>
      <c r="AJ5">
        <v>632.17999999999995</v>
      </c>
      <c r="AK5">
        <v>809.59</v>
      </c>
      <c r="AL5">
        <v>0.22</v>
      </c>
      <c r="AM5">
        <v>292.58999999999997</v>
      </c>
      <c r="AN5">
        <v>564.09</v>
      </c>
      <c r="AO5">
        <v>292.58999999999997</v>
      </c>
      <c r="AP5">
        <v>65436.34</v>
      </c>
      <c r="AQ5">
        <v>13698.63</v>
      </c>
      <c r="AR5">
        <v>79134.97</v>
      </c>
      <c r="AS5">
        <v>0</v>
      </c>
      <c r="AT5">
        <v>34563.660000000003</v>
      </c>
      <c r="AU5">
        <v>0.35</v>
      </c>
      <c r="AV5">
        <v>363019.81</v>
      </c>
      <c r="AW5">
        <v>871615.59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F4E5-4F2B-43A1-9BF7-487CA573A633}">
  <dimension ref="A1:AW5"/>
  <sheetViews>
    <sheetView workbookViewId="0">
      <selection activeCell="H11" sqref="H11"/>
    </sheetView>
  </sheetViews>
  <sheetFormatPr defaultColWidth="10.85546875" defaultRowHeight="15" x14ac:dyDescent="0.25"/>
  <sheetData>
    <row r="1" spans="1:49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70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153.2398</v>
      </c>
      <c r="P2">
        <v>240401</v>
      </c>
      <c r="Q2">
        <v>229122</v>
      </c>
      <c r="R2">
        <v>0</v>
      </c>
      <c r="S2">
        <v>0</v>
      </c>
      <c r="T2">
        <v>4106.9795999999997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56328</v>
      </c>
      <c r="AG2">
        <v>27.953199999999999</v>
      </c>
      <c r="AH2">
        <v>27.953199999999999</v>
      </c>
      <c r="AI2">
        <v>40.671999999999997</v>
      </c>
      <c r="AJ2">
        <v>698.83</v>
      </c>
      <c r="AK2">
        <v>1016.8</v>
      </c>
      <c r="AL2">
        <v>0.31</v>
      </c>
      <c r="AM2">
        <v>879.66</v>
      </c>
      <c r="AN2">
        <v>1695.94</v>
      </c>
      <c r="AO2">
        <v>879.66</v>
      </c>
      <c r="AP2">
        <v>56328.14</v>
      </c>
      <c r="AQ2">
        <v>13698.63</v>
      </c>
      <c r="AR2">
        <v>70026.77</v>
      </c>
      <c r="AS2">
        <v>0</v>
      </c>
      <c r="AT2">
        <v>43671.86</v>
      </c>
      <c r="AU2">
        <v>0.44</v>
      </c>
      <c r="AV2">
        <v>437241.63</v>
      </c>
      <c r="AW2">
        <v>797393.76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87425</v>
      </c>
      <c r="AG3">
        <v>14.337199999999999</v>
      </c>
      <c r="AH3">
        <v>14.337199999999999</v>
      </c>
      <c r="AI3">
        <v>15.4628</v>
      </c>
      <c r="AJ3">
        <v>358.43</v>
      </c>
      <c r="AK3">
        <v>386.57</v>
      </c>
      <c r="AL3">
        <v>7.0000000000000007E-2</v>
      </c>
      <c r="AM3">
        <v>49.98</v>
      </c>
      <c r="AN3">
        <v>96.35</v>
      </c>
      <c r="AO3">
        <v>49.98</v>
      </c>
      <c r="AP3">
        <v>87424.69</v>
      </c>
      <c r="AQ3">
        <v>13698.63</v>
      </c>
      <c r="AR3">
        <v>101123.32</v>
      </c>
      <c r="AS3">
        <v>0</v>
      </c>
      <c r="AT3">
        <v>12575.31</v>
      </c>
      <c r="AU3">
        <v>0.13</v>
      </c>
      <c r="AV3">
        <v>134452.07999999999</v>
      </c>
      <c r="AW3">
        <v>1100183.31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60.670200000000001</v>
      </c>
      <c r="P4">
        <v>87048</v>
      </c>
      <c r="Q4">
        <v>82964</v>
      </c>
      <c r="R4">
        <v>0</v>
      </c>
      <c r="S4">
        <v>0</v>
      </c>
      <c r="T4">
        <v>60.670200000000001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62251</v>
      </c>
      <c r="AG4">
        <v>11.875999999999999</v>
      </c>
      <c r="AH4">
        <v>11.875999999999999</v>
      </c>
      <c r="AI4">
        <v>15.4628</v>
      </c>
      <c r="AJ4">
        <v>296.89999999999998</v>
      </c>
      <c r="AK4">
        <v>386.57</v>
      </c>
      <c r="AL4">
        <v>0.23</v>
      </c>
      <c r="AM4">
        <v>376.28</v>
      </c>
      <c r="AN4">
        <v>725.44</v>
      </c>
      <c r="AO4">
        <v>376.28</v>
      </c>
      <c r="AP4">
        <v>62251.06</v>
      </c>
      <c r="AQ4">
        <v>13698.63</v>
      </c>
      <c r="AR4">
        <v>75949.69</v>
      </c>
      <c r="AS4">
        <v>0</v>
      </c>
      <c r="AT4">
        <v>37748.94</v>
      </c>
      <c r="AU4">
        <v>0.38</v>
      </c>
      <c r="AV4">
        <v>394089.63</v>
      </c>
      <c r="AW4">
        <v>840545.76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55.1935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65436</v>
      </c>
      <c r="AG5">
        <v>25.287199999999999</v>
      </c>
      <c r="AH5">
        <v>25.287199999999999</v>
      </c>
      <c r="AI5">
        <v>32.383600000000001</v>
      </c>
      <c r="AJ5">
        <v>632.17999999999995</v>
      </c>
      <c r="AK5">
        <v>809.59</v>
      </c>
      <c r="AL5">
        <v>0.22</v>
      </c>
      <c r="AM5">
        <v>292.58999999999997</v>
      </c>
      <c r="AN5">
        <v>564.09</v>
      </c>
      <c r="AO5">
        <v>292.58999999999997</v>
      </c>
      <c r="AP5">
        <v>65436.34</v>
      </c>
      <c r="AQ5">
        <v>13698.63</v>
      </c>
      <c r="AR5">
        <v>79134.97</v>
      </c>
      <c r="AS5">
        <v>0</v>
      </c>
      <c r="AT5">
        <v>34563.660000000003</v>
      </c>
      <c r="AU5">
        <v>0.35</v>
      </c>
      <c r="AV5">
        <v>363019.81</v>
      </c>
      <c r="AW5">
        <v>871615.59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2F40-7088-4757-B9C0-570A2A30F3E6}">
  <dimension ref="A1:BA5"/>
  <sheetViews>
    <sheetView workbookViewId="0">
      <selection activeCell="K2" sqref="K2"/>
    </sheetView>
  </sheetViews>
  <sheetFormatPr defaultColWidth="10.85546875" defaultRowHeight="15" x14ac:dyDescent="0.25"/>
  <cols>
    <col min="16" max="16" width="11.140625" bestFit="1" customWidth="1"/>
    <col min="21" max="21" width="11.140625" bestFit="1" customWidth="1"/>
  </cols>
  <sheetData>
    <row r="1" spans="1:53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78</v>
      </c>
      <c r="V1" s="1" t="s">
        <v>81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70</v>
      </c>
      <c r="AH1" s="1" t="s">
        <v>79</v>
      </c>
      <c r="AI1" s="1" t="s">
        <v>82</v>
      </c>
      <c r="AJ1" s="1" t="s">
        <v>16</v>
      </c>
      <c r="AK1" s="1" t="s">
        <v>17</v>
      </c>
      <c r="AL1" s="1" t="s">
        <v>18</v>
      </c>
      <c r="AM1" s="1" t="s">
        <v>19</v>
      </c>
      <c r="AN1" s="1" t="s">
        <v>20</v>
      </c>
      <c r="AO1" s="1" t="s">
        <v>21</v>
      </c>
      <c r="AP1" s="1" t="s">
        <v>22</v>
      </c>
      <c r="AQ1" s="1" t="s">
        <v>23</v>
      </c>
      <c r="AR1" s="1" t="s">
        <v>24</v>
      </c>
      <c r="AS1" s="1" t="s">
        <v>25</v>
      </c>
      <c r="AT1" s="1" t="s">
        <v>26</v>
      </c>
      <c r="AU1" s="1" t="s">
        <v>27</v>
      </c>
      <c r="AV1" s="1" t="s">
        <v>28</v>
      </c>
      <c r="AW1" s="1" t="s">
        <v>29</v>
      </c>
      <c r="AX1" s="1" t="s">
        <v>30</v>
      </c>
      <c r="AY1" s="1" t="s">
        <v>31</v>
      </c>
      <c r="AZ1" s="1" t="s">
        <v>32</v>
      </c>
      <c r="BA1" s="1" t="s">
        <v>33</v>
      </c>
    </row>
    <row r="2" spans="1:53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153.2398</v>
      </c>
      <c r="P2" s="2">
        <v>240401</v>
      </c>
      <c r="Q2">
        <v>229122</v>
      </c>
      <c r="R2">
        <v>0</v>
      </c>
      <c r="S2">
        <v>0</v>
      </c>
      <c r="T2">
        <v>4106.9795999999997</v>
      </c>
      <c r="U2" s="2">
        <v>195879.01800000001</v>
      </c>
      <c r="V2" s="2">
        <f>P2-U2</f>
        <v>44521.981999999989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16.3538</v>
      </c>
      <c r="AC2">
        <v>21399</v>
      </c>
      <c r="AD2">
        <v>20395</v>
      </c>
      <c r="AE2">
        <v>0</v>
      </c>
      <c r="AF2">
        <v>0</v>
      </c>
      <c r="AG2">
        <v>16.3538</v>
      </c>
      <c r="AH2">
        <v>9967.02</v>
      </c>
      <c r="AI2" s="2">
        <f>AC2-AH2</f>
        <v>11431.98</v>
      </c>
      <c r="AJ2">
        <v>56328</v>
      </c>
      <c r="AK2">
        <v>27.953199999999999</v>
      </c>
      <c r="AL2">
        <v>27.953199999999999</v>
      </c>
      <c r="AM2">
        <v>40.671999999999997</v>
      </c>
      <c r="AN2">
        <v>698.83</v>
      </c>
      <c r="AO2">
        <v>1016.8</v>
      </c>
      <c r="AP2">
        <v>0.31</v>
      </c>
      <c r="AQ2">
        <v>879.66</v>
      </c>
      <c r="AR2">
        <v>1695.94</v>
      </c>
      <c r="AS2">
        <v>879.66</v>
      </c>
      <c r="AT2">
        <v>56328.14</v>
      </c>
      <c r="AU2">
        <v>13698.63</v>
      </c>
      <c r="AV2">
        <v>70026.77</v>
      </c>
      <c r="AW2">
        <v>0</v>
      </c>
      <c r="AX2">
        <v>43671.86</v>
      </c>
      <c r="AY2">
        <v>0.44</v>
      </c>
      <c r="AZ2">
        <v>437241.63</v>
      </c>
      <c r="BA2">
        <v>797393.76</v>
      </c>
    </row>
    <row r="3" spans="1:53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>
        <v>0</v>
      </c>
      <c r="V3" s="2">
        <f t="shared" ref="V3:V5" si="0">P3-U3</f>
        <v>12746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0.34510000000000002</v>
      </c>
      <c r="AC3">
        <v>449</v>
      </c>
      <c r="AD3">
        <v>428</v>
      </c>
      <c r="AE3">
        <v>0</v>
      </c>
      <c r="AF3">
        <v>0</v>
      </c>
      <c r="AG3">
        <v>0.34510000000000002</v>
      </c>
      <c r="AH3">
        <v>0</v>
      </c>
      <c r="AI3" s="2">
        <f t="shared" ref="AI3:AI5" si="1">AC3-AH3</f>
        <v>449</v>
      </c>
      <c r="AJ3">
        <v>87425</v>
      </c>
      <c r="AK3">
        <v>14.337199999999999</v>
      </c>
      <c r="AL3">
        <v>14.337199999999999</v>
      </c>
      <c r="AM3">
        <v>15.4628</v>
      </c>
      <c r="AN3">
        <v>358.43</v>
      </c>
      <c r="AO3">
        <v>386.57</v>
      </c>
      <c r="AP3">
        <v>7.0000000000000007E-2</v>
      </c>
      <c r="AQ3">
        <v>49.98</v>
      </c>
      <c r="AR3">
        <v>96.35</v>
      </c>
      <c r="AS3">
        <v>49.98</v>
      </c>
      <c r="AT3">
        <v>87424.69</v>
      </c>
      <c r="AU3">
        <v>13698.63</v>
      </c>
      <c r="AV3">
        <v>101123.32</v>
      </c>
      <c r="AW3">
        <v>0</v>
      </c>
      <c r="AX3">
        <v>12575.31</v>
      </c>
      <c r="AY3">
        <v>0.13</v>
      </c>
      <c r="AZ3">
        <v>134452.07999999999</v>
      </c>
      <c r="BA3">
        <v>1100183.31</v>
      </c>
    </row>
    <row r="4" spans="1:53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60.670200000000001</v>
      </c>
      <c r="P4">
        <v>87048</v>
      </c>
      <c r="Q4">
        <v>82964</v>
      </c>
      <c r="R4">
        <v>0</v>
      </c>
      <c r="S4">
        <v>0</v>
      </c>
      <c r="T4">
        <v>60.670200000000001</v>
      </c>
      <c r="U4">
        <v>53027.941999999995</v>
      </c>
      <c r="V4" s="2">
        <f t="shared" si="0"/>
        <v>34020.058000000005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11.8742</v>
      </c>
      <c r="AC4">
        <v>16183</v>
      </c>
      <c r="AD4">
        <v>15424</v>
      </c>
      <c r="AE4">
        <v>0</v>
      </c>
      <c r="AF4">
        <v>0</v>
      </c>
      <c r="AG4">
        <v>11.8742</v>
      </c>
      <c r="AH4">
        <v>7610.8549999999996</v>
      </c>
      <c r="AI4" s="2">
        <f t="shared" si="1"/>
        <v>8572.1450000000004</v>
      </c>
      <c r="AJ4">
        <v>62251</v>
      </c>
      <c r="AK4">
        <v>11.875999999999999</v>
      </c>
      <c r="AL4">
        <v>11.875999999999999</v>
      </c>
      <c r="AM4">
        <v>15.4628</v>
      </c>
      <c r="AN4">
        <v>296.89999999999998</v>
      </c>
      <c r="AO4">
        <v>386.57</v>
      </c>
      <c r="AP4">
        <v>0.23</v>
      </c>
      <c r="AQ4">
        <v>376.28</v>
      </c>
      <c r="AR4">
        <v>725.44</v>
      </c>
      <c r="AS4">
        <v>376.28</v>
      </c>
      <c r="AT4">
        <v>62251.06</v>
      </c>
      <c r="AU4">
        <v>13698.63</v>
      </c>
      <c r="AV4">
        <v>75949.69</v>
      </c>
      <c r="AW4">
        <v>0</v>
      </c>
      <c r="AX4">
        <v>37748.94</v>
      </c>
      <c r="AY4">
        <v>0.38</v>
      </c>
      <c r="AZ4">
        <v>394089.63</v>
      </c>
      <c r="BA4">
        <v>840545.76</v>
      </c>
    </row>
    <row r="5" spans="1:53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55.1935</v>
      </c>
      <c r="U5">
        <v>29447.784</v>
      </c>
      <c r="V5" s="2">
        <f t="shared" si="0"/>
        <v>36934.216</v>
      </c>
      <c r="W5" t="s">
        <v>68</v>
      </c>
      <c r="X5">
        <v>1</v>
      </c>
      <c r="Y5">
        <v>0.4</v>
      </c>
      <c r="Z5">
        <v>15</v>
      </c>
      <c r="AA5">
        <v>1.7000000000000001E-2</v>
      </c>
      <c r="AB5">
        <v>1.2157</v>
      </c>
      <c r="AC5">
        <v>1421</v>
      </c>
      <c r="AD5">
        <v>1354</v>
      </c>
      <c r="AE5">
        <v>0</v>
      </c>
      <c r="AF5">
        <v>0</v>
      </c>
      <c r="AG5">
        <v>1.2157</v>
      </c>
      <c r="AH5">
        <v>610.45100000000002</v>
      </c>
      <c r="AI5" s="2">
        <f t="shared" si="1"/>
        <v>810.54899999999998</v>
      </c>
      <c r="AJ5">
        <v>65436</v>
      </c>
      <c r="AK5">
        <v>25.287199999999999</v>
      </c>
      <c r="AL5">
        <v>25.287199999999999</v>
      </c>
      <c r="AM5">
        <v>32.383600000000001</v>
      </c>
      <c r="AN5">
        <v>632.17999999999995</v>
      </c>
      <c r="AO5">
        <v>809.59</v>
      </c>
      <c r="AP5">
        <v>0.22</v>
      </c>
      <c r="AQ5">
        <v>292.58999999999997</v>
      </c>
      <c r="AR5">
        <v>564.09</v>
      </c>
      <c r="AS5">
        <v>292.58999999999997</v>
      </c>
      <c r="AT5">
        <v>65436.34</v>
      </c>
      <c r="AU5">
        <v>13698.63</v>
      </c>
      <c r="AV5">
        <v>79134.97</v>
      </c>
      <c r="AW5">
        <v>0</v>
      </c>
      <c r="AX5">
        <v>34563.660000000003</v>
      </c>
      <c r="AY5">
        <v>0.35</v>
      </c>
      <c r="AZ5">
        <v>363019.81</v>
      </c>
      <c r="BA5">
        <v>871615.59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B3AE-03F3-4FAB-B3F4-A01E8DE53CDA}">
  <dimension ref="A1:AR5"/>
  <sheetViews>
    <sheetView workbookViewId="0">
      <selection activeCell="V2" sqref="V2:V5"/>
    </sheetView>
  </sheetViews>
  <sheetFormatPr defaultColWidth="10.85546875" defaultRowHeight="15" x14ac:dyDescent="0.25"/>
  <sheetData>
    <row r="1" spans="1:44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78</v>
      </c>
      <c r="V1" s="1" t="s">
        <v>80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70</v>
      </c>
      <c r="AH1" s="1" t="s">
        <v>79</v>
      </c>
      <c r="AI1" s="1" t="s">
        <v>80</v>
      </c>
      <c r="AJ1" s="1" t="s">
        <v>16</v>
      </c>
      <c r="AK1" s="1" t="s">
        <v>17</v>
      </c>
      <c r="AL1" s="1" t="s">
        <v>18</v>
      </c>
      <c r="AM1" s="1" t="s">
        <v>19</v>
      </c>
      <c r="AN1" s="1" t="s">
        <v>20</v>
      </c>
      <c r="AO1" s="1" t="s">
        <v>21</v>
      </c>
      <c r="AP1" s="1" t="s">
        <v>22</v>
      </c>
      <c r="AQ1" s="1" t="s">
        <v>30</v>
      </c>
      <c r="AR1" s="1" t="s">
        <v>31</v>
      </c>
    </row>
    <row r="2" spans="1:44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31.035799999999998</v>
      </c>
      <c r="P2">
        <v>41591</v>
      </c>
      <c r="Q2" s="2">
        <v>39640</v>
      </c>
      <c r="R2">
        <v>0</v>
      </c>
      <c r="S2">
        <v>0</v>
      </c>
      <c r="T2">
        <v>31.035799999999998</v>
      </c>
      <c r="U2" s="2">
        <v>17066.533000000003</v>
      </c>
      <c r="V2" s="2">
        <f>P2-U2</f>
        <v>24524.466999999997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16.3538</v>
      </c>
      <c r="AC2">
        <v>21399</v>
      </c>
      <c r="AD2" s="2">
        <v>20395</v>
      </c>
      <c r="AE2">
        <v>0</v>
      </c>
      <c r="AF2">
        <v>0</v>
      </c>
      <c r="AG2">
        <v>16.3538</v>
      </c>
      <c r="AH2" s="2">
        <v>8687.8790000000008</v>
      </c>
      <c r="AI2" s="2">
        <f>AC2-AH2</f>
        <v>12711.120999999999</v>
      </c>
      <c r="AJ2">
        <v>65720</v>
      </c>
      <c r="AK2">
        <v>31.219200000000001</v>
      </c>
      <c r="AL2">
        <v>31.219200000000001</v>
      </c>
      <c r="AM2">
        <v>40.671999999999997</v>
      </c>
      <c r="AN2">
        <v>780.48</v>
      </c>
      <c r="AO2">
        <v>1016.8</v>
      </c>
      <c r="AP2">
        <v>0.23</v>
      </c>
      <c r="AQ2">
        <v>34280.29</v>
      </c>
      <c r="AR2">
        <v>0.34</v>
      </c>
    </row>
    <row r="3" spans="1:44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 s="2">
        <v>12148</v>
      </c>
      <c r="R3">
        <v>0</v>
      </c>
      <c r="S3">
        <v>0</v>
      </c>
      <c r="T3">
        <v>9.2903000000000002</v>
      </c>
      <c r="U3" s="2">
        <v>0</v>
      </c>
      <c r="V3" s="2">
        <f t="shared" ref="V3:V5" si="0">P3-U3</f>
        <v>12746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0.34510000000000002</v>
      </c>
      <c r="AC3">
        <v>449</v>
      </c>
      <c r="AD3" s="2">
        <v>428</v>
      </c>
      <c r="AE3">
        <v>0</v>
      </c>
      <c r="AF3">
        <v>0</v>
      </c>
      <c r="AG3">
        <v>0.34510000000000002</v>
      </c>
      <c r="AH3" s="2">
        <v>0</v>
      </c>
      <c r="AI3" s="2">
        <f t="shared" ref="AI3:AI5" si="1">AC3-AH3</f>
        <v>449</v>
      </c>
      <c r="AJ3">
        <v>87425</v>
      </c>
      <c r="AK3">
        <v>14.337199999999999</v>
      </c>
      <c r="AL3">
        <v>14.337199999999999</v>
      </c>
      <c r="AM3">
        <v>15.4628</v>
      </c>
      <c r="AN3">
        <v>358.43</v>
      </c>
      <c r="AO3">
        <v>386.57</v>
      </c>
      <c r="AP3">
        <v>7.0000000000000007E-2</v>
      </c>
      <c r="AQ3">
        <v>12575.31</v>
      </c>
      <c r="AR3">
        <v>0.13</v>
      </c>
    </row>
    <row r="4" spans="1:44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36.730600000000003</v>
      </c>
      <c r="P4">
        <v>52700</v>
      </c>
      <c r="Q4" s="2">
        <v>50227</v>
      </c>
      <c r="R4">
        <v>0</v>
      </c>
      <c r="S4">
        <v>0</v>
      </c>
      <c r="T4">
        <v>36.730600000000003</v>
      </c>
      <c r="U4" s="2">
        <v>23976.925000000003</v>
      </c>
      <c r="V4" s="2">
        <f t="shared" si="0"/>
        <v>28723.074999999997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11.8742</v>
      </c>
      <c r="AC4">
        <v>16183</v>
      </c>
      <c r="AD4" s="2">
        <v>15424</v>
      </c>
      <c r="AE4">
        <v>0</v>
      </c>
      <c r="AF4">
        <v>0</v>
      </c>
      <c r="AG4">
        <v>11.8742</v>
      </c>
      <c r="AH4" s="2">
        <v>6870.1260000000002</v>
      </c>
      <c r="AI4" s="2">
        <f t="shared" si="1"/>
        <v>9312.8739999999998</v>
      </c>
      <c r="AJ4">
        <v>65196</v>
      </c>
      <c r="AK4">
        <v>12.206799999999999</v>
      </c>
      <c r="AL4">
        <v>12.206799999999999</v>
      </c>
      <c r="AM4">
        <v>15.4628</v>
      </c>
      <c r="AN4">
        <v>305.17</v>
      </c>
      <c r="AO4">
        <v>386.57</v>
      </c>
      <c r="AP4">
        <v>0.21</v>
      </c>
      <c r="AQ4">
        <v>34804.15</v>
      </c>
      <c r="AR4">
        <v>0.35</v>
      </c>
    </row>
    <row r="5" spans="1:44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 s="2">
        <v>63268</v>
      </c>
      <c r="R5">
        <v>0</v>
      </c>
      <c r="S5">
        <v>0</v>
      </c>
      <c r="T5">
        <v>55.1935</v>
      </c>
      <c r="U5" s="2">
        <v>29447.784</v>
      </c>
      <c r="V5" s="2">
        <f t="shared" si="0"/>
        <v>36934.216</v>
      </c>
      <c r="W5" t="s">
        <v>68</v>
      </c>
      <c r="X5">
        <v>1</v>
      </c>
      <c r="Y5">
        <v>0.4</v>
      </c>
      <c r="Z5">
        <v>15</v>
      </c>
      <c r="AA5">
        <v>1.7000000000000001E-2</v>
      </c>
      <c r="AB5">
        <v>1.2157</v>
      </c>
      <c r="AC5">
        <v>1421</v>
      </c>
      <c r="AD5" s="2">
        <v>1354</v>
      </c>
      <c r="AE5">
        <v>0</v>
      </c>
      <c r="AF5">
        <v>0</v>
      </c>
      <c r="AG5">
        <v>1.2157</v>
      </c>
      <c r="AH5" s="2">
        <v>610.45100000000002</v>
      </c>
      <c r="AI5" s="2">
        <f t="shared" si="1"/>
        <v>810.54899999999998</v>
      </c>
      <c r="AJ5">
        <v>65436</v>
      </c>
      <c r="AK5">
        <v>25.287199999999999</v>
      </c>
      <c r="AL5">
        <v>25.287199999999999</v>
      </c>
      <c r="AM5">
        <v>32.383600000000001</v>
      </c>
      <c r="AN5">
        <v>632.17999999999995</v>
      </c>
      <c r="AO5">
        <v>809.59</v>
      </c>
      <c r="AP5">
        <v>0.22</v>
      </c>
      <c r="AQ5">
        <v>34563.660000000003</v>
      </c>
      <c r="AR5">
        <v>0.35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5470-C209-4D13-87B6-10745174B9C9}">
  <dimension ref="A1:AR5"/>
  <sheetViews>
    <sheetView workbookViewId="0">
      <selection activeCell="AR2" sqref="AR2"/>
    </sheetView>
  </sheetViews>
  <sheetFormatPr defaultColWidth="10.85546875" defaultRowHeight="15" x14ac:dyDescent="0.25"/>
  <sheetData>
    <row r="1" spans="1:44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78</v>
      </c>
      <c r="V1" s="1" t="s">
        <v>83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70</v>
      </c>
      <c r="AH1" s="1" t="s">
        <v>79</v>
      </c>
      <c r="AI1" s="1" t="s">
        <v>84</v>
      </c>
      <c r="AJ1" s="1" t="s">
        <v>16</v>
      </c>
      <c r="AK1" s="1" t="s">
        <v>17</v>
      </c>
      <c r="AL1" s="1" t="s">
        <v>18</v>
      </c>
      <c r="AM1" s="1" t="s">
        <v>19</v>
      </c>
      <c r="AN1" s="1" t="s">
        <v>20</v>
      </c>
      <c r="AO1" s="1" t="s">
        <v>21</v>
      </c>
      <c r="AP1" s="1" t="s">
        <v>22</v>
      </c>
      <c r="AQ1" s="1" t="s">
        <v>30</v>
      </c>
      <c r="AR1" s="1" t="s">
        <v>31</v>
      </c>
    </row>
    <row r="2" spans="1:44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47.109099999999998</v>
      </c>
      <c r="P2">
        <v>63130</v>
      </c>
      <c r="Q2">
        <v>60168</v>
      </c>
      <c r="R2">
        <v>0</v>
      </c>
      <c r="S2">
        <v>0</v>
      </c>
      <c r="T2">
        <v>4106.9795999999997</v>
      </c>
      <c r="U2">
        <v>34287.671999999999</v>
      </c>
      <c r="V2" s="2">
        <f>P2-U2</f>
        <v>28842.328000000001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16.3538</v>
      </c>
      <c r="AC2">
        <v>21399</v>
      </c>
      <c r="AD2">
        <v>20395</v>
      </c>
      <c r="AE2">
        <v>0</v>
      </c>
      <c r="AF2">
        <v>0</v>
      </c>
      <c r="AG2">
        <v>16.3538</v>
      </c>
      <c r="AH2">
        <v>9701.1330000000016</v>
      </c>
      <c r="AI2" s="2">
        <f>AC2-AH2</f>
        <v>11697.866999999998</v>
      </c>
      <c r="AJ2">
        <v>63425</v>
      </c>
      <c r="AK2">
        <v>30.46</v>
      </c>
      <c r="AL2">
        <v>30.46</v>
      </c>
      <c r="AM2">
        <v>40.671999999999997</v>
      </c>
      <c r="AN2">
        <v>761.5</v>
      </c>
      <c r="AO2">
        <v>1016.8</v>
      </c>
      <c r="AP2">
        <v>0.25</v>
      </c>
      <c r="AQ2">
        <v>36574.81</v>
      </c>
      <c r="AR2">
        <v>0.37</v>
      </c>
    </row>
    <row r="3" spans="1:44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>
        <v>0</v>
      </c>
      <c r="V3" s="2">
        <f t="shared" ref="V3:V5" si="0">P3-U3</f>
        <v>12746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0.34510000000000002</v>
      </c>
      <c r="AC3">
        <v>449</v>
      </c>
      <c r="AD3">
        <v>428</v>
      </c>
      <c r="AE3">
        <v>0</v>
      </c>
      <c r="AF3">
        <v>0</v>
      </c>
      <c r="AG3">
        <v>0.34510000000000002</v>
      </c>
      <c r="AH3">
        <v>0</v>
      </c>
      <c r="AI3" s="2">
        <f t="shared" ref="AI3:AI5" si="1">AC3-AH3</f>
        <v>449</v>
      </c>
      <c r="AJ3">
        <v>87425</v>
      </c>
      <c r="AK3">
        <v>14.337199999999999</v>
      </c>
      <c r="AL3">
        <v>14.337199999999999</v>
      </c>
      <c r="AM3">
        <v>15.4628</v>
      </c>
      <c r="AN3">
        <v>358.43</v>
      </c>
      <c r="AO3">
        <v>386.57</v>
      </c>
      <c r="AP3">
        <v>7.0000000000000007E-2</v>
      </c>
      <c r="AQ3">
        <v>12575.31</v>
      </c>
      <c r="AR3">
        <v>0.13</v>
      </c>
    </row>
    <row r="4" spans="1:44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49.491399999999999</v>
      </c>
      <c r="P4">
        <v>71009</v>
      </c>
      <c r="Q4">
        <v>67677</v>
      </c>
      <c r="R4">
        <v>0</v>
      </c>
      <c r="S4">
        <v>0</v>
      </c>
      <c r="T4">
        <v>60.670200000000001</v>
      </c>
      <c r="U4">
        <v>39241.476999999999</v>
      </c>
      <c r="V4" s="2">
        <f t="shared" si="0"/>
        <v>31767.523000000001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11.8742</v>
      </c>
      <c r="AC4">
        <v>16183</v>
      </c>
      <c r="AD4">
        <v>15424</v>
      </c>
      <c r="AE4">
        <v>0</v>
      </c>
      <c r="AF4">
        <v>0</v>
      </c>
      <c r="AG4">
        <v>11.8742</v>
      </c>
      <c r="AH4">
        <v>7232.6129999999994</v>
      </c>
      <c r="AI4" s="2">
        <f t="shared" si="1"/>
        <v>8950.3870000000006</v>
      </c>
      <c r="AJ4">
        <v>63373</v>
      </c>
      <c r="AK4">
        <v>12.0052</v>
      </c>
      <c r="AL4">
        <v>12.0052</v>
      </c>
      <c r="AM4">
        <v>15.4628</v>
      </c>
      <c r="AN4">
        <v>300.13</v>
      </c>
      <c r="AO4">
        <v>386.57</v>
      </c>
      <c r="AP4">
        <v>0.22</v>
      </c>
      <c r="AQ4">
        <v>36627.03</v>
      </c>
      <c r="AR4">
        <v>0.37</v>
      </c>
    </row>
    <row r="5" spans="1:44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55.1935</v>
      </c>
      <c r="U5">
        <v>29447.784</v>
      </c>
      <c r="V5" s="2">
        <f t="shared" si="0"/>
        <v>36934.216</v>
      </c>
      <c r="W5" t="s">
        <v>68</v>
      </c>
      <c r="X5">
        <v>1</v>
      </c>
      <c r="Y5">
        <v>0.4</v>
      </c>
      <c r="Z5">
        <v>15</v>
      </c>
      <c r="AA5">
        <v>1.7000000000000001E-2</v>
      </c>
      <c r="AB5">
        <v>1.2157</v>
      </c>
      <c r="AC5">
        <v>1421</v>
      </c>
      <c r="AD5">
        <v>1354</v>
      </c>
      <c r="AE5">
        <v>0</v>
      </c>
      <c r="AF5">
        <v>0</v>
      </c>
      <c r="AG5">
        <v>1.2157</v>
      </c>
      <c r="AH5">
        <v>610.45100000000002</v>
      </c>
      <c r="AI5" s="2">
        <f t="shared" si="1"/>
        <v>810.54899999999998</v>
      </c>
      <c r="AJ5">
        <v>65436</v>
      </c>
      <c r="AK5">
        <v>25.287199999999999</v>
      </c>
      <c r="AL5">
        <v>25.287199999999999</v>
      </c>
      <c r="AM5">
        <v>32.383600000000001</v>
      </c>
      <c r="AN5">
        <v>632.17999999999995</v>
      </c>
      <c r="AO5">
        <v>809.59</v>
      </c>
      <c r="AP5">
        <v>0.22</v>
      </c>
      <c r="AQ5">
        <v>34563.660000000003</v>
      </c>
      <c r="AR5">
        <v>0.35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7A61-6F3A-47ED-BD20-ED8DE2549551}">
  <dimension ref="A1:AQ5"/>
  <sheetViews>
    <sheetView workbookViewId="0">
      <selection activeCell="J13" sqref="J13"/>
    </sheetView>
  </sheetViews>
  <sheetFormatPr defaultColWidth="10.85546875" defaultRowHeight="15" x14ac:dyDescent="0.25"/>
  <cols>
    <col min="9" max="9" width="11.140625" bestFit="1" customWidth="1"/>
    <col min="16" max="16" width="11.140625" bestFit="1" customWidth="1"/>
    <col min="21" max="21" width="11.140625" bestFit="1" customWidth="1"/>
    <col min="22" max="22" width="11.140625" customWidth="1"/>
  </cols>
  <sheetData>
    <row r="1" spans="1:43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78</v>
      </c>
      <c r="V1" s="1" t="s">
        <v>83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70</v>
      </c>
      <c r="AH1" s="1" t="s">
        <v>79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30</v>
      </c>
      <c r="AQ1" s="1" t="s">
        <v>31</v>
      </c>
    </row>
    <row r="2" spans="1:43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 s="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177.83109999999999</v>
      </c>
      <c r="P2" s="2">
        <v>238308</v>
      </c>
      <c r="Q2">
        <v>227127</v>
      </c>
      <c r="R2">
        <v>0</v>
      </c>
      <c r="S2">
        <v>0</v>
      </c>
      <c r="T2">
        <v>4106.9795999999997</v>
      </c>
      <c r="U2" s="2">
        <v>194175.413</v>
      </c>
      <c r="V2" s="2">
        <f>P2-U2</f>
        <v>44132.587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16.3538</v>
      </c>
      <c r="AC2">
        <v>21399</v>
      </c>
      <c r="AD2">
        <v>20395</v>
      </c>
      <c r="AE2">
        <v>0</v>
      </c>
      <c r="AF2">
        <v>0</v>
      </c>
      <c r="AG2">
        <v>16.3538</v>
      </c>
      <c r="AH2">
        <v>10433.699000000001</v>
      </c>
      <c r="AI2">
        <v>57086</v>
      </c>
      <c r="AJ2">
        <v>28.249600000000001</v>
      </c>
      <c r="AK2">
        <v>28.249600000000001</v>
      </c>
      <c r="AL2">
        <v>40.671999999999997</v>
      </c>
      <c r="AM2">
        <v>706.24</v>
      </c>
      <c r="AN2">
        <v>1016.8</v>
      </c>
      <c r="AO2">
        <v>0.31</v>
      </c>
      <c r="AP2">
        <v>42913.86</v>
      </c>
      <c r="AQ2">
        <v>0.43</v>
      </c>
    </row>
    <row r="3" spans="1:43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 s="2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 s="2">
        <v>0</v>
      </c>
      <c r="V3" s="2">
        <f t="shared" ref="V3:V5" si="0">P3-U3</f>
        <v>12746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0.34510000000000002</v>
      </c>
      <c r="AC3">
        <v>449</v>
      </c>
      <c r="AD3">
        <v>428</v>
      </c>
      <c r="AE3">
        <v>0</v>
      </c>
      <c r="AF3">
        <v>0</v>
      </c>
      <c r="AG3">
        <v>0.34510000000000002</v>
      </c>
      <c r="AH3">
        <v>0</v>
      </c>
      <c r="AI3">
        <v>87425</v>
      </c>
      <c r="AJ3">
        <v>14.337199999999999</v>
      </c>
      <c r="AK3">
        <v>14.337199999999999</v>
      </c>
      <c r="AL3">
        <v>15.4628</v>
      </c>
      <c r="AM3">
        <v>358.43</v>
      </c>
      <c r="AN3">
        <v>386.57</v>
      </c>
      <c r="AO3">
        <v>7.0000000000000007E-2</v>
      </c>
      <c r="AP3">
        <v>12575.31</v>
      </c>
      <c r="AQ3">
        <v>0.13</v>
      </c>
    </row>
    <row r="4" spans="1:43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 s="2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60.670200000000001</v>
      </c>
      <c r="P4">
        <v>87048</v>
      </c>
      <c r="Q4">
        <v>82964</v>
      </c>
      <c r="R4">
        <v>0</v>
      </c>
      <c r="S4">
        <v>0</v>
      </c>
      <c r="T4">
        <v>60.670200000000001</v>
      </c>
      <c r="U4" s="2">
        <v>53027.941999999995</v>
      </c>
      <c r="V4" s="2">
        <f t="shared" si="0"/>
        <v>34020.058000000005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11.8742</v>
      </c>
      <c r="AC4">
        <v>16183</v>
      </c>
      <c r="AD4">
        <v>15424</v>
      </c>
      <c r="AE4">
        <v>0</v>
      </c>
      <c r="AF4">
        <v>0</v>
      </c>
      <c r="AG4">
        <v>11.8742</v>
      </c>
      <c r="AH4">
        <v>7610.8549999999996</v>
      </c>
      <c r="AI4">
        <v>62251</v>
      </c>
      <c r="AJ4">
        <v>11.875999999999999</v>
      </c>
      <c r="AK4">
        <v>11.875999999999999</v>
      </c>
      <c r="AL4">
        <v>15.4628</v>
      </c>
      <c r="AM4">
        <v>296.89999999999998</v>
      </c>
      <c r="AN4">
        <v>386.57</v>
      </c>
      <c r="AO4">
        <v>0.23</v>
      </c>
      <c r="AP4">
        <v>37748.94</v>
      </c>
      <c r="AQ4">
        <v>0.38</v>
      </c>
    </row>
    <row r="5" spans="1:43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 s="2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55.1935</v>
      </c>
      <c r="U5" s="2">
        <v>29447.784</v>
      </c>
      <c r="V5" s="2">
        <f t="shared" si="0"/>
        <v>36934.216</v>
      </c>
      <c r="W5" t="s">
        <v>68</v>
      </c>
      <c r="X5">
        <v>1</v>
      </c>
      <c r="Y5">
        <v>0.4</v>
      </c>
      <c r="Z5">
        <v>15</v>
      </c>
      <c r="AA5">
        <v>1.7000000000000001E-2</v>
      </c>
      <c r="AB5">
        <v>1.2157</v>
      </c>
      <c r="AC5">
        <v>1421</v>
      </c>
      <c r="AD5">
        <v>1354</v>
      </c>
      <c r="AE5">
        <v>0</v>
      </c>
      <c r="AF5">
        <v>0</v>
      </c>
      <c r="AG5">
        <v>1.2157</v>
      </c>
      <c r="AH5">
        <v>610.45100000000002</v>
      </c>
      <c r="AI5">
        <v>65436</v>
      </c>
      <c r="AJ5">
        <v>25.287199999999999</v>
      </c>
      <c r="AK5">
        <v>25.287199999999999</v>
      </c>
      <c r="AL5">
        <v>32.383600000000001</v>
      </c>
      <c r="AM5">
        <v>632.17999999999995</v>
      </c>
      <c r="AN5">
        <v>809.59</v>
      </c>
      <c r="AO5">
        <v>0.22</v>
      </c>
      <c r="AP5">
        <v>34563.660000000003</v>
      </c>
      <c r="AQ5">
        <v>0.35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08C2-87E1-4D7F-B888-8CCF974F1F4C}">
  <dimension ref="A1:AS51"/>
  <sheetViews>
    <sheetView workbookViewId="0">
      <selection activeCell="U3" sqref="U3"/>
    </sheetView>
  </sheetViews>
  <sheetFormatPr defaultColWidth="10.85546875" defaultRowHeight="15" x14ac:dyDescent="0.25"/>
  <cols>
    <col min="9" max="9" width="13.5703125" bestFit="1" customWidth="1"/>
  </cols>
  <sheetData>
    <row r="1" spans="1:45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192</v>
      </c>
      <c r="V1" s="1" t="s">
        <v>78</v>
      </c>
      <c r="W1" s="1" t="s">
        <v>85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70</v>
      </c>
      <c r="AI1" s="1" t="s">
        <v>79</v>
      </c>
      <c r="AJ1" s="1" t="s">
        <v>86</v>
      </c>
      <c r="AK1" s="1" t="s">
        <v>16</v>
      </c>
      <c r="AL1" s="1" t="s">
        <v>17</v>
      </c>
      <c r="AM1" s="1" t="s">
        <v>18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30</v>
      </c>
      <c r="AS1" s="1" t="s">
        <v>31</v>
      </c>
    </row>
    <row r="2" spans="1:45" x14ac:dyDescent="0.25">
      <c r="A2" t="s">
        <v>87</v>
      </c>
      <c r="B2">
        <v>33635</v>
      </c>
      <c r="C2" t="s">
        <v>88</v>
      </c>
      <c r="D2" t="s">
        <v>89</v>
      </c>
      <c r="E2">
        <v>31.023800000000001</v>
      </c>
      <c r="F2">
        <v>-87.535399999999996</v>
      </c>
      <c r="G2">
        <v>814.53769999999997</v>
      </c>
      <c r="H2">
        <v>1.4116</v>
      </c>
      <c r="I2" s="2">
        <v>6743709.9770000009</v>
      </c>
      <c r="J2" t="s">
        <v>67</v>
      </c>
      <c r="K2">
        <v>0</v>
      </c>
      <c r="L2">
        <v>0.62561115286798841</v>
      </c>
      <c r="M2">
        <v>16.323800000000002</v>
      </c>
      <c r="N2">
        <v>3.0999999999999999E-3</v>
      </c>
      <c r="O2">
        <v>441.5077</v>
      </c>
      <c r="P2">
        <v>615168</v>
      </c>
      <c r="Q2">
        <v>586306</v>
      </c>
      <c r="R2">
        <v>0</v>
      </c>
      <c r="S2">
        <v>0</v>
      </c>
      <c r="T2">
        <v>441.5077</v>
      </c>
      <c r="U2">
        <f>H2*(1/N2)</f>
        <v>455.35483870967738</v>
      </c>
      <c r="V2">
        <v>28577.544999999998</v>
      </c>
      <c r="W2">
        <v>557728.21100000013</v>
      </c>
      <c r="X2" t="s">
        <v>68</v>
      </c>
      <c r="Y2">
        <v>1</v>
      </c>
      <c r="Z2">
        <v>0.4</v>
      </c>
      <c r="AA2">
        <v>15</v>
      </c>
      <c r="AB2">
        <v>1.7000000000000001E-2</v>
      </c>
      <c r="AC2">
        <v>13.847099999999999</v>
      </c>
      <c r="AD2">
        <v>19104</v>
      </c>
      <c r="AE2">
        <v>18208</v>
      </c>
      <c r="AF2">
        <v>0</v>
      </c>
      <c r="AG2">
        <v>0</v>
      </c>
      <c r="AH2">
        <v>13.847099999999999</v>
      </c>
      <c r="AI2">
        <v>1335.5409999999999</v>
      </c>
      <c r="AJ2">
        <v>16872.429000000004</v>
      </c>
      <c r="AK2">
        <v>6169109</v>
      </c>
      <c r="AL2">
        <v>4780.2488000000003</v>
      </c>
      <c r="AM2">
        <v>4780.2488000000003</v>
      </c>
      <c r="AN2">
        <v>5230.4856</v>
      </c>
      <c r="AO2">
        <v>119506.22</v>
      </c>
      <c r="AP2">
        <v>130762.14</v>
      </c>
      <c r="AQ2">
        <v>0.09</v>
      </c>
      <c r="AR2">
        <v>574600.66</v>
      </c>
      <c r="AS2">
        <v>0.09</v>
      </c>
    </row>
    <row r="3" spans="1:45" x14ac:dyDescent="0.25">
      <c r="A3" t="s">
        <v>90</v>
      </c>
      <c r="B3">
        <v>335311</v>
      </c>
      <c r="C3" t="s">
        <v>91</v>
      </c>
      <c r="D3" t="s">
        <v>92</v>
      </c>
      <c r="E3">
        <v>34.677199999999999</v>
      </c>
      <c r="F3">
        <v>-92.324799999999996</v>
      </c>
      <c r="G3">
        <v>885.76059999999995</v>
      </c>
      <c r="H3">
        <v>11.3881</v>
      </c>
      <c r="I3" s="2">
        <v>8252599.9859999949</v>
      </c>
      <c r="J3" t="s">
        <v>67</v>
      </c>
      <c r="K3">
        <v>0</v>
      </c>
      <c r="L3">
        <v>0.58305549091469833</v>
      </c>
      <c r="M3">
        <v>25.277149999999999</v>
      </c>
      <c r="N3">
        <v>3.0999999999999999E-3</v>
      </c>
      <c r="O3">
        <v>426.44979999999998</v>
      </c>
      <c r="P3">
        <v>590379</v>
      </c>
      <c r="Q3">
        <v>562680</v>
      </c>
      <c r="R3">
        <v>0</v>
      </c>
      <c r="S3">
        <v>0</v>
      </c>
      <c r="T3">
        <v>426.44979999999998</v>
      </c>
      <c r="U3">
        <f>H3*(1/N3)</f>
        <v>3673.5806451612902</v>
      </c>
      <c r="V3">
        <v>20722.135999999999</v>
      </c>
      <c r="W3">
        <v>541957.93700000003</v>
      </c>
      <c r="X3" t="s">
        <v>68</v>
      </c>
      <c r="Y3">
        <v>1</v>
      </c>
      <c r="Z3">
        <v>0.4</v>
      </c>
      <c r="AA3">
        <v>15</v>
      </c>
      <c r="AB3">
        <v>1.7000000000000001E-2</v>
      </c>
      <c r="AC3">
        <v>15.0579</v>
      </c>
      <c r="AD3">
        <v>20384</v>
      </c>
      <c r="AE3">
        <v>19428</v>
      </c>
      <c r="AF3">
        <v>0</v>
      </c>
      <c r="AG3">
        <v>0</v>
      </c>
      <c r="AH3">
        <v>15.0579</v>
      </c>
      <c r="AI3">
        <v>1221.6380000000001</v>
      </c>
      <c r="AJ3">
        <v>18205.654000000002</v>
      </c>
      <c r="AK3">
        <v>7692436</v>
      </c>
      <c r="AL3">
        <v>6157.6124</v>
      </c>
      <c r="AM3">
        <v>6157.6124</v>
      </c>
      <c r="AN3">
        <v>6616.6072000000004</v>
      </c>
      <c r="AO3">
        <v>153940.31</v>
      </c>
      <c r="AP3">
        <v>165415.18</v>
      </c>
      <c r="AQ3">
        <v>7.0000000000000007E-2</v>
      </c>
      <c r="AR3">
        <v>560163.56000000006</v>
      </c>
      <c r="AS3">
        <v>7.0000000000000007E-2</v>
      </c>
    </row>
    <row r="4" spans="1:45" x14ac:dyDescent="0.25">
      <c r="A4" t="s">
        <v>93</v>
      </c>
      <c r="B4">
        <v>335312</v>
      </c>
      <c r="C4" t="s">
        <v>94</v>
      </c>
      <c r="D4" t="s">
        <v>89</v>
      </c>
      <c r="E4">
        <v>34.825000000000003</v>
      </c>
      <c r="F4">
        <v>-86.6417</v>
      </c>
      <c r="G4">
        <v>6965.6462000000001</v>
      </c>
      <c r="H4">
        <v>35.194899999999997</v>
      </c>
      <c r="I4" s="2">
        <v>30139600.030999999</v>
      </c>
      <c r="J4" t="s">
        <v>67</v>
      </c>
      <c r="K4">
        <v>2</v>
      </c>
      <c r="L4">
        <v>0.28979350000000004</v>
      </c>
      <c r="M4">
        <v>0</v>
      </c>
      <c r="N4">
        <v>4.1999999999999997E-3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 t="s">
        <v>68</v>
      </c>
      <c r="Y4">
        <v>1</v>
      </c>
      <c r="Z4">
        <v>0.4</v>
      </c>
      <c r="AA4">
        <v>15</v>
      </c>
      <c r="AB4">
        <v>1.7000000000000001E-2</v>
      </c>
      <c r="AC4">
        <v>118.416</v>
      </c>
      <c r="AD4">
        <v>162106</v>
      </c>
      <c r="AE4">
        <v>154500</v>
      </c>
      <c r="AF4">
        <v>0</v>
      </c>
      <c r="AG4">
        <v>0</v>
      </c>
      <c r="AH4">
        <v>118.416</v>
      </c>
      <c r="AI4">
        <v>0</v>
      </c>
      <c r="AJ4">
        <v>154500.609</v>
      </c>
      <c r="AK4">
        <v>29985099</v>
      </c>
      <c r="AL4">
        <v>23190.786</v>
      </c>
      <c r="AM4">
        <v>23190.786</v>
      </c>
      <c r="AN4">
        <v>23312.497599999999</v>
      </c>
      <c r="AO4">
        <v>579769.65</v>
      </c>
      <c r="AP4">
        <v>582812.43999999994</v>
      </c>
      <c r="AQ4">
        <v>0.01</v>
      </c>
      <c r="AR4">
        <v>154500.60999999999</v>
      </c>
      <c r="AS4">
        <v>0.01</v>
      </c>
    </row>
    <row r="5" spans="1:45" x14ac:dyDescent="0.25">
      <c r="A5" t="s">
        <v>95</v>
      </c>
      <c r="B5">
        <v>311919</v>
      </c>
      <c r="C5" t="s">
        <v>96</v>
      </c>
      <c r="D5" t="s">
        <v>89</v>
      </c>
      <c r="E5">
        <v>33.502099999999999</v>
      </c>
      <c r="F5">
        <v>-86.822699999999998</v>
      </c>
      <c r="G5">
        <v>98.120699999999999</v>
      </c>
      <c r="H5">
        <v>1.5998000000000001</v>
      </c>
      <c r="I5" s="2">
        <v>7954099.9839999992</v>
      </c>
      <c r="J5" t="s">
        <v>67</v>
      </c>
      <c r="K5">
        <v>0</v>
      </c>
      <c r="L5">
        <v>0.59819497378094111</v>
      </c>
      <c r="M5">
        <v>17.202119999999997</v>
      </c>
      <c r="N5">
        <v>3.0999999999999999E-3</v>
      </c>
      <c r="O5">
        <v>72.849500000000006</v>
      </c>
      <c r="P5">
        <v>97762</v>
      </c>
      <c r="Q5">
        <v>93175</v>
      </c>
      <c r="R5">
        <v>0</v>
      </c>
      <c r="S5">
        <v>0</v>
      </c>
      <c r="T5">
        <v>72.849500000000006</v>
      </c>
      <c r="V5">
        <v>778.19200000000001</v>
      </c>
      <c r="W5">
        <v>92396.671000000002</v>
      </c>
      <c r="X5" t="s">
        <v>68</v>
      </c>
      <c r="Y5">
        <v>1</v>
      </c>
      <c r="Z5">
        <v>0.4</v>
      </c>
      <c r="AA5">
        <v>15</v>
      </c>
      <c r="AB5">
        <v>1.7000000000000001E-2</v>
      </c>
      <c r="AC5">
        <v>1.6680999999999999</v>
      </c>
      <c r="AD5">
        <v>2208</v>
      </c>
      <c r="AE5">
        <v>2104</v>
      </c>
      <c r="AF5">
        <v>0</v>
      </c>
      <c r="AG5">
        <v>0</v>
      </c>
      <c r="AH5">
        <v>1.6680999999999999</v>
      </c>
      <c r="AI5">
        <v>43.277000000000001</v>
      </c>
      <c r="AJ5">
        <v>2061.2370000000001</v>
      </c>
      <c r="AK5">
        <v>7859642</v>
      </c>
      <c r="AL5">
        <v>6087.3828000000003</v>
      </c>
      <c r="AM5">
        <v>6087.3828000000003</v>
      </c>
      <c r="AN5">
        <v>6161.4856</v>
      </c>
      <c r="AO5">
        <v>152184.57</v>
      </c>
      <c r="AP5">
        <v>154037.14000000001</v>
      </c>
      <c r="AQ5">
        <v>0.01</v>
      </c>
      <c r="AR5">
        <v>94457.95</v>
      </c>
      <c r="AS5">
        <v>0.01</v>
      </c>
    </row>
    <row r="6" spans="1:45" x14ac:dyDescent="0.25">
      <c r="A6" t="s">
        <v>97</v>
      </c>
      <c r="B6">
        <v>332722</v>
      </c>
      <c r="C6" t="s">
        <v>98</v>
      </c>
      <c r="D6" t="s">
        <v>92</v>
      </c>
      <c r="E6">
        <v>34.786299999999997</v>
      </c>
      <c r="F6">
        <v>-91.891400000000004</v>
      </c>
      <c r="G6">
        <v>727.53779999999995</v>
      </c>
      <c r="H6">
        <v>6.6654999999999998</v>
      </c>
      <c r="I6" s="2">
        <v>1260199.9700000002</v>
      </c>
      <c r="J6" t="s">
        <v>67</v>
      </c>
      <c r="K6">
        <v>0</v>
      </c>
      <c r="L6">
        <v>0.58157819514371911</v>
      </c>
      <c r="M6">
        <v>25.386340000000004</v>
      </c>
      <c r="N6">
        <v>3.0999999999999999E-3</v>
      </c>
      <c r="O6">
        <v>60.481299999999997</v>
      </c>
      <c r="P6">
        <v>85764</v>
      </c>
      <c r="Q6">
        <v>81740</v>
      </c>
      <c r="R6">
        <v>0</v>
      </c>
      <c r="S6">
        <v>0</v>
      </c>
      <c r="T6">
        <v>60.481299999999997</v>
      </c>
      <c r="V6">
        <v>2888.0970000000002</v>
      </c>
      <c r="W6">
        <v>78852.120999999999</v>
      </c>
      <c r="X6" t="s">
        <v>68</v>
      </c>
      <c r="Y6">
        <v>1</v>
      </c>
      <c r="Z6">
        <v>0.4</v>
      </c>
      <c r="AA6">
        <v>15</v>
      </c>
      <c r="AB6">
        <v>1.7000000000000001E-2</v>
      </c>
      <c r="AC6">
        <v>12.3681</v>
      </c>
      <c r="AD6">
        <v>17215</v>
      </c>
      <c r="AE6">
        <v>16407</v>
      </c>
      <c r="AF6">
        <v>0</v>
      </c>
      <c r="AG6">
        <v>0</v>
      </c>
      <c r="AH6">
        <v>12.3681</v>
      </c>
      <c r="AI6">
        <v>863.66200000000003</v>
      </c>
      <c r="AJ6">
        <v>15543.796999999999</v>
      </c>
      <c r="AK6">
        <v>1165804</v>
      </c>
      <c r="AL6">
        <v>933.59360000000004</v>
      </c>
      <c r="AM6">
        <v>933.59360000000004</v>
      </c>
      <c r="AN6">
        <v>1011.0236</v>
      </c>
      <c r="AO6">
        <v>23339.84</v>
      </c>
      <c r="AP6">
        <v>25275.59</v>
      </c>
      <c r="AQ6">
        <v>0.08</v>
      </c>
      <c r="AR6">
        <v>94395.92</v>
      </c>
      <c r="AS6">
        <v>7.0000000000000007E-2</v>
      </c>
    </row>
    <row r="7" spans="1:45" x14ac:dyDescent="0.25">
      <c r="A7" t="s">
        <v>99</v>
      </c>
      <c r="B7">
        <v>325510</v>
      </c>
      <c r="C7" t="s">
        <v>100</v>
      </c>
      <c r="D7" t="s">
        <v>92</v>
      </c>
      <c r="E7">
        <v>34.885399999999997</v>
      </c>
      <c r="F7">
        <v>-92.140600000000006</v>
      </c>
      <c r="G7">
        <v>136.33940000000001</v>
      </c>
      <c r="H7">
        <v>0.54649999999999999</v>
      </c>
      <c r="I7" s="2">
        <v>3588525.9960000003</v>
      </c>
      <c r="J7" t="s">
        <v>67</v>
      </c>
      <c r="K7">
        <v>0</v>
      </c>
      <c r="L7">
        <v>0.58022737369145527</v>
      </c>
      <c r="M7">
        <v>25.485420000000005</v>
      </c>
      <c r="N7">
        <v>3.0999999999999999E-3</v>
      </c>
      <c r="O7">
        <v>66.535600000000002</v>
      </c>
      <c r="P7">
        <v>96634</v>
      </c>
      <c r="Q7">
        <v>92100</v>
      </c>
      <c r="R7">
        <v>0</v>
      </c>
      <c r="S7">
        <v>0</v>
      </c>
      <c r="T7">
        <v>66.535600000000002</v>
      </c>
      <c r="V7">
        <v>670.52599999999984</v>
      </c>
      <c r="W7">
        <v>91429.475000000006</v>
      </c>
      <c r="X7" t="s">
        <v>68</v>
      </c>
      <c r="Y7">
        <v>1</v>
      </c>
      <c r="Z7">
        <v>0.4</v>
      </c>
      <c r="AA7">
        <v>15</v>
      </c>
      <c r="AB7">
        <v>1.7000000000000001E-2</v>
      </c>
      <c r="AC7">
        <v>2.3178000000000001</v>
      </c>
      <c r="AD7">
        <v>3298</v>
      </c>
      <c r="AE7">
        <v>3143</v>
      </c>
      <c r="AF7">
        <v>0</v>
      </c>
      <c r="AG7">
        <v>0</v>
      </c>
      <c r="AH7">
        <v>2.3178000000000001</v>
      </c>
      <c r="AI7">
        <v>62.045999999999992</v>
      </c>
      <c r="AJ7">
        <v>3081.3109999999997</v>
      </c>
      <c r="AK7">
        <v>3494015</v>
      </c>
      <c r="AL7">
        <v>2801.9807999999998</v>
      </c>
      <c r="AM7">
        <v>2801.9807999999998</v>
      </c>
      <c r="AN7">
        <v>2879.2487999999998</v>
      </c>
      <c r="AO7">
        <v>70049.52</v>
      </c>
      <c r="AP7">
        <v>71981.22</v>
      </c>
      <c r="AQ7">
        <v>0.03</v>
      </c>
      <c r="AR7">
        <v>94510.75</v>
      </c>
      <c r="AS7">
        <v>0.03</v>
      </c>
    </row>
    <row r="8" spans="1:45" x14ac:dyDescent="0.25">
      <c r="A8" t="s">
        <v>101</v>
      </c>
      <c r="B8">
        <v>311612</v>
      </c>
      <c r="C8" t="s">
        <v>102</v>
      </c>
      <c r="D8" t="s">
        <v>89</v>
      </c>
      <c r="E8">
        <v>32.411499999999997</v>
      </c>
      <c r="F8">
        <v>-87.004099999999994</v>
      </c>
      <c r="G8">
        <v>64.262100000000004</v>
      </c>
      <c r="H8">
        <v>2.3485</v>
      </c>
      <c r="I8">
        <v>9447599.9890000001</v>
      </c>
      <c r="J8" t="s">
        <v>67</v>
      </c>
      <c r="K8">
        <v>0</v>
      </c>
      <c r="L8">
        <v>0.61100543006526598</v>
      </c>
      <c r="M8">
        <v>16.11149</v>
      </c>
      <c r="N8">
        <v>3.0999999999999999E-3</v>
      </c>
      <c r="O8">
        <v>70.417699999999996</v>
      </c>
      <c r="P8">
        <v>98472</v>
      </c>
      <c r="Q8">
        <v>93852</v>
      </c>
      <c r="R8">
        <v>0</v>
      </c>
      <c r="S8">
        <v>0</v>
      </c>
      <c r="T8">
        <v>70.417699999999996</v>
      </c>
      <c r="V8">
        <v>122.39299999999999</v>
      </c>
      <c r="W8">
        <v>93729.885999999999</v>
      </c>
      <c r="X8" t="s">
        <v>68</v>
      </c>
      <c r="Y8">
        <v>1</v>
      </c>
      <c r="Z8">
        <v>0.4</v>
      </c>
      <c r="AA8">
        <v>15</v>
      </c>
      <c r="AB8">
        <v>1.7000000000000001E-2</v>
      </c>
      <c r="AC8">
        <v>1.0925</v>
      </c>
      <c r="AD8">
        <v>1515</v>
      </c>
      <c r="AE8">
        <v>1444</v>
      </c>
      <c r="AF8">
        <v>0</v>
      </c>
      <c r="AG8">
        <v>0</v>
      </c>
      <c r="AH8">
        <v>1.0925</v>
      </c>
      <c r="AI8">
        <v>5.0129999999999999</v>
      </c>
      <c r="AJ8">
        <v>1438.444</v>
      </c>
      <c r="AK8">
        <v>9352432</v>
      </c>
      <c r="AL8">
        <v>7254.6232</v>
      </c>
      <c r="AM8">
        <v>7254.6232</v>
      </c>
      <c r="AN8">
        <v>7329.2608</v>
      </c>
      <c r="AO8">
        <v>181365.58</v>
      </c>
      <c r="AP8">
        <v>183231.52</v>
      </c>
      <c r="AQ8">
        <v>0.01</v>
      </c>
      <c r="AR8">
        <v>95168.34</v>
      </c>
      <c r="AS8">
        <v>0.01</v>
      </c>
    </row>
    <row r="9" spans="1:45" x14ac:dyDescent="0.25">
      <c r="A9" t="s">
        <v>103</v>
      </c>
      <c r="B9">
        <v>333991</v>
      </c>
      <c r="C9" t="s">
        <v>104</v>
      </c>
      <c r="D9" t="s">
        <v>92</v>
      </c>
      <c r="E9">
        <v>33.9253</v>
      </c>
      <c r="F9">
        <v>-93.852000000000004</v>
      </c>
      <c r="G9">
        <v>56.552900000000001</v>
      </c>
      <c r="H9">
        <v>7.8912000000000004</v>
      </c>
      <c r="I9">
        <v>11720420.050000001</v>
      </c>
      <c r="J9" t="s">
        <v>67</v>
      </c>
      <c r="K9">
        <v>0</v>
      </c>
      <c r="L9">
        <v>0.5929024323185621</v>
      </c>
      <c r="M9">
        <v>17.625327000000002</v>
      </c>
      <c r="N9">
        <v>3.0999999999999999E-3</v>
      </c>
      <c r="O9">
        <v>69.456299999999999</v>
      </c>
      <c r="P9">
        <v>94532</v>
      </c>
      <c r="Q9">
        <v>90097</v>
      </c>
      <c r="R9">
        <v>0</v>
      </c>
      <c r="S9">
        <v>0</v>
      </c>
      <c r="T9">
        <v>69.456299999999999</v>
      </c>
      <c r="V9">
        <v>42.283000000000001</v>
      </c>
      <c r="W9">
        <v>90054.975999999995</v>
      </c>
      <c r="X9" t="s">
        <v>68</v>
      </c>
      <c r="Y9">
        <v>1</v>
      </c>
      <c r="Z9">
        <v>0.4</v>
      </c>
      <c r="AA9">
        <v>15</v>
      </c>
      <c r="AB9">
        <v>1.7000000000000001E-2</v>
      </c>
      <c r="AC9">
        <v>0.96140000000000003</v>
      </c>
      <c r="AD9">
        <v>1289</v>
      </c>
      <c r="AE9">
        <v>1229</v>
      </c>
      <c r="AF9">
        <v>0</v>
      </c>
      <c r="AG9">
        <v>0</v>
      </c>
      <c r="AH9">
        <v>0.96140000000000003</v>
      </c>
      <c r="AI9">
        <v>2.2229999999999999</v>
      </c>
      <c r="AJ9">
        <v>1225.903</v>
      </c>
      <c r="AK9">
        <v>11629139</v>
      </c>
      <c r="AL9">
        <v>7071.5367999999999</v>
      </c>
      <c r="AM9">
        <v>7071.5367999999999</v>
      </c>
      <c r="AN9">
        <v>7129.1692000000003</v>
      </c>
      <c r="AO9">
        <v>176788.42</v>
      </c>
      <c r="AP9">
        <v>178229.23</v>
      </c>
      <c r="AQ9">
        <v>0.01</v>
      </c>
      <c r="AR9">
        <v>91280.87</v>
      </c>
      <c r="AS9">
        <v>0.01</v>
      </c>
    </row>
    <row r="10" spans="1:45" x14ac:dyDescent="0.25">
      <c r="A10" t="s">
        <v>105</v>
      </c>
      <c r="B10">
        <v>333415</v>
      </c>
      <c r="C10" t="s">
        <v>106</v>
      </c>
      <c r="D10" t="s">
        <v>92</v>
      </c>
      <c r="E10">
        <v>34.050899999999999</v>
      </c>
      <c r="F10">
        <v>-93.094499999999996</v>
      </c>
      <c r="G10">
        <v>1834.51</v>
      </c>
      <c r="H10">
        <v>6.3564999999999996</v>
      </c>
      <c r="I10">
        <v>4429716.0279999999</v>
      </c>
      <c r="J10" t="s">
        <v>67</v>
      </c>
      <c r="K10">
        <v>0</v>
      </c>
      <c r="L10">
        <v>0.59129744747148094</v>
      </c>
      <c r="M10">
        <v>17.750890000000002</v>
      </c>
      <c r="N10">
        <v>3.0999999999999999E-3</v>
      </c>
      <c r="O10">
        <v>38.269599999999997</v>
      </c>
      <c r="P10">
        <v>51258</v>
      </c>
      <c r="Q10">
        <v>48853</v>
      </c>
      <c r="R10">
        <v>0</v>
      </c>
      <c r="S10">
        <v>0</v>
      </c>
      <c r="T10">
        <v>38.269599999999997</v>
      </c>
      <c r="V10">
        <v>385.40600000000001</v>
      </c>
      <c r="W10">
        <v>48467.445999999996</v>
      </c>
      <c r="X10" t="s">
        <v>68</v>
      </c>
      <c r="Y10">
        <v>1</v>
      </c>
      <c r="Z10">
        <v>0.4</v>
      </c>
      <c r="AA10">
        <v>15</v>
      </c>
      <c r="AB10">
        <v>1.7000000000000001E-2</v>
      </c>
      <c r="AC10">
        <v>31.186699999999998</v>
      </c>
      <c r="AD10">
        <v>41102</v>
      </c>
      <c r="AE10">
        <v>39174</v>
      </c>
      <c r="AF10">
        <v>0</v>
      </c>
      <c r="AG10">
        <v>0</v>
      </c>
      <c r="AH10">
        <v>31.186699999999998</v>
      </c>
      <c r="AI10">
        <v>756.22299999999996</v>
      </c>
      <c r="AJ10">
        <v>38417.485000000001</v>
      </c>
      <c r="AK10">
        <v>4342831</v>
      </c>
      <c r="AL10">
        <v>3492.2739999999999</v>
      </c>
      <c r="AM10">
        <v>3492.2739999999999</v>
      </c>
      <c r="AN10">
        <v>3563.8755999999998</v>
      </c>
      <c r="AO10">
        <v>87306.85</v>
      </c>
      <c r="AP10">
        <v>89096.89</v>
      </c>
      <c r="AQ10">
        <v>0.02</v>
      </c>
      <c r="AR10">
        <v>86884.89</v>
      </c>
      <c r="AS10">
        <v>0.02</v>
      </c>
    </row>
    <row r="11" spans="1:45" x14ac:dyDescent="0.25">
      <c r="A11" t="s">
        <v>107</v>
      </c>
      <c r="B11">
        <v>332722</v>
      </c>
      <c r="C11" t="s">
        <v>108</v>
      </c>
      <c r="D11" t="s">
        <v>89</v>
      </c>
      <c r="E11">
        <v>33.312399999999997</v>
      </c>
      <c r="F11">
        <v>-86.802300000000002</v>
      </c>
      <c r="G11">
        <v>1943.7585999999999</v>
      </c>
      <c r="H11">
        <v>4.6738</v>
      </c>
      <c r="I11">
        <v>5002179.9819999998</v>
      </c>
      <c r="J11" t="s">
        <v>67</v>
      </c>
      <c r="K11">
        <v>0</v>
      </c>
      <c r="L11">
        <v>0.60050909695479404</v>
      </c>
      <c r="M11">
        <v>17.012393999999997</v>
      </c>
      <c r="N11">
        <v>3.0999999999999999E-3</v>
      </c>
      <c r="O11">
        <v>40.7545</v>
      </c>
      <c r="P11">
        <v>55224</v>
      </c>
      <c r="Q11">
        <v>52633</v>
      </c>
      <c r="R11">
        <v>0</v>
      </c>
      <c r="S11">
        <v>0</v>
      </c>
      <c r="T11">
        <v>40.7545</v>
      </c>
      <c r="V11">
        <v>246.94499999999999</v>
      </c>
      <c r="W11">
        <v>52386.214999999997</v>
      </c>
      <c r="X11" t="s">
        <v>68</v>
      </c>
      <c r="Y11">
        <v>1</v>
      </c>
      <c r="Z11">
        <v>0.4</v>
      </c>
      <c r="AA11">
        <v>15</v>
      </c>
      <c r="AB11">
        <v>1.7000000000000001E-2</v>
      </c>
      <c r="AC11">
        <v>33.043900000000001</v>
      </c>
      <c r="AD11">
        <v>44191</v>
      </c>
      <c r="AE11">
        <v>42118</v>
      </c>
      <c r="AF11">
        <v>0</v>
      </c>
      <c r="AG11">
        <v>0</v>
      </c>
      <c r="AH11">
        <v>33.043900000000001</v>
      </c>
      <c r="AI11">
        <v>335.7</v>
      </c>
      <c r="AJ11">
        <v>41782.159</v>
      </c>
      <c r="AK11">
        <v>4908012</v>
      </c>
      <c r="AL11">
        <v>3795.2620000000002</v>
      </c>
      <c r="AM11">
        <v>3795.2620000000002</v>
      </c>
      <c r="AN11">
        <v>3869.3224</v>
      </c>
      <c r="AO11">
        <v>94881.55</v>
      </c>
      <c r="AP11">
        <v>96733.06</v>
      </c>
      <c r="AQ11">
        <v>0.02</v>
      </c>
      <c r="AR11">
        <v>94168.35</v>
      </c>
      <c r="AS11">
        <v>0.02</v>
      </c>
    </row>
    <row r="12" spans="1:45" x14ac:dyDescent="0.25">
      <c r="A12" t="s">
        <v>109</v>
      </c>
      <c r="B12">
        <v>321211</v>
      </c>
      <c r="C12" t="s">
        <v>110</v>
      </c>
      <c r="D12" t="s">
        <v>92</v>
      </c>
      <c r="E12">
        <v>34.368099999999998</v>
      </c>
      <c r="F12">
        <v>-92.811700000000002</v>
      </c>
      <c r="G12">
        <v>79.483900000000006</v>
      </c>
      <c r="H12">
        <v>0.1804</v>
      </c>
      <c r="I12">
        <v>1284919.0280000002</v>
      </c>
      <c r="J12" t="s">
        <v>67</v>
      </c>
      <c r="K12">
        <v>0</v>
      </c>
      <c r="L12">
        <v>0.58717262316698737</v>
      </c>
      <c r="M12">
        <v>16.668056000000004</v>
      </c>
      <c r="N12">
        <v>3.0999999999999999E-3</v>
      </c>
      <c r="O12">
        <v>58.1935</v>
      </c>
      <c r="P12">
        <v>77292</v>
      </c>
      <c r="Q12">
        <v>73666</v>
      </c>
      <c r="R12">
        <v>0</v>
      </c>
      <c r="S12">
        <v>0</v>
      </c>
      <c r="T12">
        <v>58.1935</v>
      </c>
      <c r="V12">
        <v>2036.1289999999999</v>
      </c>
      <c r="W12">
        <v>71629.527999999991</v>
      </c>
      <c r="X12" t="s">
        <v>68</v>
      </c>
      <c r="Y12">
        <v>1</v>
      </c>
      <c r="Z12">
        <v>0.4</v>
      </c>
      <c r="AA12">
        <v>15</v>
      </c>
      <c r="AB12">
        <v>1.7000000000000001E-2</v>
      </c>
      <c r="AC12">
        <v>1.3512</v>
      </c>
      <c r="AD12">
        <v>1770</v>
      </c>
      <c r="AE12">
        <v>1687</v>
      </c>
      <c r="AF12">
        <v>0</v>
      </c>
      <c r="AG12">
        <v>0</v>
      </c>
      <c r="AH12">
        <v>1.3512</v>
      </c>
      <c r="AI12">
        <v>83.531999999999996</v>
      </c>
      <c r="AJ12">
        <v>1603.1590000000001</v>
      </c>
      <c r="AK12">
        <v>1211686</v>
      </c>
      <c r="AL12">
        <v>969.70799999999997</v>
      </c>
      <c r="AM12">
        <v>969.70799999999997</v>
      </c>
      <c r="AN12">
        <v>1029.9536000000001</v>
      </c>
      <c r="AO12">
        <v>24242.7</v>
      </c>
      <c r="AP12">
        <v>25748.84</v>
      </c>
      <c r="AQ12">
        <v>0.06</v>
      </c>
      <c r="AR12">
        <v>73232.67</v>
      </c>
      <c r="AS12">
        <v>0.06</v>
      </c>
    </row>
    <row r="13" spans="1:45" x14ac:dyDescent="0.25">
      <c r="A13" t="s">
        <v>111</v>
      </c>
      <c r="B13">
        <v>322211</v>
      </c>
      <c r="C13" t="s">
        <v>112</v>
      </c>
      <c r="D13" t="s">
        <v>89</v>
      </c>
      <c r="E13">
        <v>30.8627</v>
      </c>
      <c r="F13">
        <v>-87.774699999999996</v>
      </c>
      <c r="G13">
        <v>1251.7236</v>
      </c>
      <c r="H13">
        <v>5.8922999999999996</v>
      </c>
      <c r="I13">
        <v>5652439.959999999</v>
      </c>
      <c r="J13" t="s">
        <v>67</v>
      </c>
      <c r="K13">
        <v>0</v>
      </c>
      <c r="L13">
        <v>0.62718729742166346</v>
      </c>
      <c r="M13">
        <v>16.162690000000001</v>
      </c>
      <c r="N13">
        <v>3.0999999999999999E-3</v>
      </c>
      <c r="O13">
        <v>52.66</v>
      </c>
      <c r="P13">
        <v>73405</v>
      </c>
      <c r="Q13">
        <v>69961</v>
      </c>
      <c r="R13">
        <v>0</v>
      </c>
      <c r="S13">
        <v>0</v>
      </c>
      <c r="T13">
        <v>52.66</v>
      </c>
      <c r="V13">
        <v>2.722</v>
      </c>
      <c r="W13">
        <v>69958.498000000007</v>
      </c>
      <c r="X13" t="s">
        <v>68</v>
      </c>
      <c r="Y13">
        <v>1</v>
      </c>
      <c r="Z13">
        <v>0.4</v>
      </c>
      <c r="AA13">
        <v>15</v>
      </c>
      <c r="AB13">
        <v>1.7000000000000001E-2</v>
      </c>
      <c r="AC13">
        <v>21.279299999999999</v>
      </c>
      <c r="AD13">
        <v>29412</v>
      </c>
      <c r="AE13">
        <v>28032</v>
      </c>
      <c r="AF13">
        <v>0</v>
      </c>
      <c r="AG13">
        <v>0</v>
      </c>
      <c r="AH13">
        <v>21.279299999999999</v>
      </c>
      <c r="AI13">
        <v>21.564</v>
      </c>
      <c r="AJ13">
        <v>28010.608</v>
      </c>
      <c r="AK13">
        <v>5554471</v>
      </c>
      <c r="AL13">
        <v>4297.942</v>
      </c>
      <c r="AM13">
        <v>4297.942</v>
      </c>
      <c r="AN13">
        <v>4374.6275999999998</v>
      </c>
      <c r="AO13">
        <v>107448.55</v>
      </c>
      <c r="AP13">
        <v>109365.69</v>
      </c>
      <c r="AQ13">
        <v>0.02</v>
      </c>
      <c r="AR13">
        <v>97969.08</v>
      </c>
      <c r="AS13">
        <v>0.02</v>
      </c>
    </row>
    <row r="14" spans="1:45" x14ac:dyDescent="0.25">
      <c r="A14" t="s">
        <v>113</v>
      </c>
      <c r="B14">
        <v>332999</v>
      </c>
      <c r="C14" t="s">
        <v>114</v>
      </c>
      <c r="D14" t="s">
        <v>89</v>
      </c>
      <c r="E14">
        <v>31.268799999999999</v>
      </c>
      <c r="F14">
        <v>-86.223399999999998</v>
      </c>
      <c r="G14">
        <v>60.44</v>
      </c>
      <c r="H14">
        <v>0.2019</v>
      </c>
      <c r="I14">
        <v>783948.01699999976</v>
      </c>
      <c r="J14" t="s">
        <v>67</v>
      </c>
      <c r="K14">
        <v>0</v>
      </c>
      <c r="L14">
        <v>0.62316754210670089</v>
      </c>
      <c r="M14">
        <v>16.56878</v>
      </c>
      <c r="N14">
        <v>3.0999999999999999E-3</v>
      </c>
      <c r="O14">
        <v>65.129000000000005</v>
      </c>
      <c r="P14">
        <v>94239</v>
      </c>
      <c r="Q14">
        <v>89818</v>
      </c>
      <c r="R14">
        <v>0</v>
      </c>
      <c r="S14">
        <v>0</v>
      </c>
      <c r="T14">
        <v>65.129000000000005</v>
      </c>
      <c r="V14">
        <v>6246.3619999999992</v>
      </c>
      <c r="W14">
        <v>83571.345000000001</v>
      </c>
      <c r="X14" t="s">
        <v>68</v>
      </c>
      <c r="Y14">
        <v>1</v>
      </c>
      <c r="Z14">
        <v>0.4</v>
      </c>
      <c r="AA14">
        <v>15</v>
      </c>
      <c r="AB14">
        <v>1.7000000000000001E-2</v>
      </c>
      <c r="AC14">
        <v>1.0275000000000001</v>
      </c>
      <c r="AD14">
        <v>1476</v>
      </c>
      <c r="AE14">
        <v>1407</v>
      </c>
      <c r="AF14">
        <v>0</v>
      </c>
      <c r="AG14">
        <v>0</v>
      </c>
      <c r="AH14">
        <v>1.0275000000000001</v>
      </c>
      <c r="AI14">
        <v>126.998</v>
      </c>
      <c r="AJ14">
        <v>1279.5709999999999</v>
      </c>
      <c r="AK14">
        <v>699097</v>
      </c>
      <c r="AL14">
        <v>541.21320000000003</v>
      </c>
      <c r="AM14">
        <v>541.21320000000003</v>
      </c>
      <c r="AN14">
        <v>607.5104</v>
      </c>
      <c r="AO14">
        <v>13530.33</v>
      </c>
      <c r="AP14">
        <v>15187.76</v>
      </c>
      <c r="AQ14">
        <v>0.11</v>
      </c>
      <c r="AR14">
        <v>84850.94</v>
      </c>
      <c r="AS14">
        <v>0.11</v>
      </c>
    </row>
    <row r="15" spans="1:45" x14ac:dyDescent="0.25">
      <c r="A15" t="s">
        <v>115</v>
      </c>
      <c r="B15">
        <v>326160</v>
      </c>
      <c r="C15" t="s">
        <v>116</v>
      </c>
      <c r="D15" t="s">
        <v>89</v>
      </c>
      <c r="E15">
        <v>31.779399999999999</v>
      </c>
      <c r="F15">
        <v>-86.000299999999996</v>
      </c>
      <c r="G15">
        <v>276.58629999999999</v>
      </c>
      <c r="H15">
        <v>1.5457000000000001</v>
      </c>
      <c r="I15">
        <v>5352969.9979999997</v>
      </c>
      <c r="J15" t="s">
        <v>67</v>
      </c>
      <c r="K15">
        <v>0</v>
      </c>
      <c r="L15">
        <v>0.61788979559109991</v>
      </c>
      <c r="M15">
        <v>15.479399999999998</v>
      </c>
      <c r="N15">
        <v>3.0999999999999999E-3</v>
      </c>
      <c r="O15">
        <v>65.919899999999998</v>
      </c>
      <c r="P15">
        <v>93342</v>
      </c>
      <c r="Q15">
        <v>88963</v>
      </c>
      <c r="R15">
        <v>0</v>
      </c>
      <c r="S15">
        <v>0</v>
      </c>
      <c r="T15">
        <v>65.919899999999998</v>
      </c>
      <c r="V15">
        <v>305.07799999999997</v>
      </c>
      <c r="W15">
        <v>88657.638999999996</v>
      </c>
      <c r="X15" t="s">
        <v>68</v>
      </c>
      <c r="Y15">
        <v>1</v>
      </c>
      <c r="Z15">
        <v>0.4</v>
      </c>
      <c r="AA15">
        <v>15</v>
      </c>
      <c r="AB15">
        <v>1.7000000000000001E-2</v>
      </c>
      <c r="AC15">
        <v>4.702</v>
      </c>
      <c r="AD15">
        <v>6580</v>
      </c>
      <c r="AE15">
        <v>6271</v>
      </c>
      <c r="AF15">
        <v>0</v>
      </c>
      <c r="AG15">
        <v>0</v>
      </c>
      <c r="AH15">
        <v>4.702</v>
      </c>
      <c r="AI15">
        <v>49.12</v>
      </c>
      <c r="AJ15">
        <v>6222.3099999999995</v>
      </c>
      <c r="AK15">
        <v>5258090</v>
      </c>
      <c r="AL15">
        <v>4072.4304000000002</v>
      </c>
      <c r="AM15">
        <v>4072.4304000000002</v>
      </c>
      <c r="AN15">
        <v>4146.6819999999998</v>
      </c>
      <c r="AO15">
        <v>101810.76</v>
      </c>
      <c r="AP15">
        <v>103667.05</v>
      </c>
      <c r="AQ15">
        <v>0.02</v>
      </c>
      <c r="AR15">
        <v>94879.99</v>
      </c>
      <c r="AS15">
        <v>0.02</v>
      </c>
    </row>
    <row r="16" spans="1:45" x14ac:dyDescent="0.25">
      <c r="A16" t="s">
        <v>117</v>
      </c>
      <c r="B16">
        <v>311812</v>
      </c>
      <c r="C16" t="s">
        <v>118</v>
      </c>
      <c r="D16" t="s">
        <v>89</v>
      </c>
      <c r="E16">
        <v>30.805</v>
      </c>
      <c r="F16">
        <v>-88.070999999999998</v>
      </c>
      <c r="G16">
        <v>509.0532</v>
      </c>
      <c r="H16">
        <v>1.276</v>
      </c>
      <c r="I16">
        <v>2398280.0269999998</v>
      </c>
      <c r="J16" t="s">
        <v>67</v>
      </c>
      <c r="K16">
        <v>0</v>
      </c>
      <c r="L16">
        <v>0.62774620671983972</v>
      </c>
      <c r="M16">
        <v>16.104953999999999</v>
      </c>
      <c r="N16">
        <v>3.0999999999999999E-3</v>
      </c>
      <c r="O16">
        <v>63.25</v>
      </c>
      <c r="P16">
        <v>87965</v>
      </c>
      <c r="Q16">
        <v>83838</v>
      </c>
      <c r="R16">
        <v>0</v>
      </c>
      <c r="S16">
        <v>0</v>
      </c>
      <c r="T16">
        <v>63.25</v>
      </c>
      <c r="V16">
        <v>1115.9569999999999</v>
      </c>
      <c r="W16">
        <v>82721.646000000008</v>
      </c>
      <c r="X16" t="s">
        <v>68</v>
      </c>
      <c r="Y16">
        <v>1</v>
      </c>
      <c r="Z16">
        <v>0.4</v>
      </c>
      <c r="AA16">
        <v>15</v>
      </c>
      <c r="AB16">
        <v>1.7000000000000001E-2</v>
      </c>
      <c r="AC16">
        <v>8.6539000000000001</v>
      </c>
      <c r="AD16">
        <v>11905</v>
      </c>
      <c r="AE16">
        <v>11346</v>
      </c>
      <c r="AF16">
        <v>0</v>
      </c>
      <c r="AG16">
        <v>0</v>
      </c>
      <c r="AH16">
        <v>8.6539000000000001</v>
      </c>
      <c r="AI16">
        <v>405.88600000000002</v>
      </c>
      <c r="AJ16">
        <v>10940.587</v>
      </c>
      <c r="AK16">
        <v>2304618</v>
      </c>
      <c r="AL16">
        <v>1785.7628</v>
      </c>
      <c r="AM16">
        <v>1785.7628</v>
      </c>
      <c r="AN16">
        <v>1859.0576000000001</v>
      </c>
      <c r="AO16">
        <v>44644.07</v>
      </c>
      <c r="AP16">
        <v>46476.44</v>
      </c>
      <c r="AQ16">
        <v>0.04</v>
      </c>
      <c r="AR16">
        <v>93662.21</v>
      </c>
      <c r="AS16">
        <v>0.04</v>
      </c>
    </row>
    <row r="17" spans="1:45" x14ac:dyDescent="0.25">
      <c r="A17" t="s">
        <v>119</v>
      </c>
      <c r="B17">
        <v>332312</v>
      </c>
      <c r="C17" t="s">
        <v>120</v>
      </c>
      <c r="D17" t="s">
        <v>89</v>
      </c>
      <c r="E17">
        <v>33.364699999999999</v>
      </c>
      <c r="F17">
        <v>-86.9024</v>
      </c>
      <c r="G17">
        <v>383.27089999999998</v>
      </c>
      <c r="H17">
        <v>0.64870000000000005</v>
      </c>
      <c r="I17">
        <v>1260200.0009999997</v>
      </c>
      <c r="J17" t="s">
        <v>67</v>
      </c>
      <c r="K17">
        <v>0</v>
      </c>
      <c r="L17">
        <v>0.59987423978900856</v>
      </c>
      <c r="M17">
        <v>17.064739999999997</v>
      </c>
      <c r="N17">
        <v>3.0999999999999999E-3</v>
      </c>
      <c r="O17">
        <v>66.697199999999995</v>
      </c>
      <c r="P17">
        <v>91100</v>
      </c>
      <c r="Q17">
        <v>86826</v>
      </c>
      <c r="R17">
        <v>0</v>
      </c>
      <c r="S17">
        <v>0</v>
      </c>
      <c r="T17">
        <v>66.697199999999995</v>
      </c>
      <c r="V17">
        <v>3612.3360000000002</v>
      </c>
      <c r="W17">
        <v>83213.979000000007</v>
      </c>
      <c r="X17" t="s">
        <v>68</v>
      </c>
      <c r="Y17">
        <v>1</v>
      </c>
      <c r="Z17">
        <v>0.4</v>
      </c>
      <c r="AA17">
        <v>15</v>
      </c>
      <c r="AB17">
        <v>1.7000000000000001E-2</v>
      </c>
      <c r="AC17">
        <v>6.5156000000000001</v>
      </c>
      <c r="AD17">
        <v>8783</v>
      </c>
      <c r="AE17">
        <v>8371</v>
      </c>
      <c r="AF17">
        <v>0</v>
      </c>
      <c r="AG17">
        <v>0</v>
      </c>
      <c r="AH17">
        <v>6.5156000000000001</v>
      </c>
      <c r="AI17">
        <v>501.09800000000001</v>
      </c>
      <c r="AJ17">
        <v>7869.9639999999999</v>
      </c>
      <c r="AK17">
        <v>1169116</v>
      </c>
      <c r="AL17">
        <v>904.40639999999996</v>
      </c>
      <c r="AM17">
        <v>904.40639999999996</v>
      </c>
      <c r="AN17">
        <v>976.01679999999999</v>
      </c>
      <c r="AO17">
        <v>22610.16</v>
      </c>
      <c r="AP17">
        <v>24400.42</v>
      </c>
      <c r="AQ17">
        <v>7.0000000000000007E-2</v>
      </c>
      <c r="AR17">
        <v>91083.95</v>
      </c>
      <c r="AS17">
        <v>7.0000000000000007E-2</v>
      </c>
    </row>
    <row r="18" spans="1:45" x14ac:dyDescent="0.25">
      <c r="A18" t="s">
        <v>121</v>
      </c>
      <c r="B18">
        <v>321211</v>
      </c>
      <c r="C18" t="s">
        <v>122</v>
      </c>
      <c r="D18" t="s">
        <v>89</v>
      </c>
      <c r="E18">
        <v>33.268099999999997</v>
      </c>
      <c r="F18">
        <v>-86.795599999999993</v>
      </c>
      <c r="G18">
        <v>355.505</v>
      </c>
      <c r="H18">
        <v>0.33660000000000001</v>
      </c>
      <c r="I18">
        <v>4125075</v>
      </c>
      <c r="J18" t="s">
        <v>67</v>
      </c>
      <c r="K18">
        <v>0</v>
      </c>
      <c r="L18">
        <v>0.60104462971168893</v>
      </c>
      <c r="M18">
        <v>16.968059999999998</v>
      </c>
      <c r="N18">
        <v>3.0999999999999999E-3</v>
      </c>
      <c r="O18">
        <v>67.328100000000006</v>
      </c>
      <c r="P18">
        <v>91763</v>
      </c>
      <c r="Q18">
        <v>87458</v>
      </c>
      <c r="R18">
        <v>0</v>
      </c>
      <c r="S18">
        <v>0</v>
      </c>
      <c r="T18">
        <v>67.328100000000006</v>
      </c>
      <c r="V18">
        <v>499.923</v>
      </c>
      <c r="W18">
        <v>86957.940999999992</v>
      </c>
      <c r="X18" t="s">
        <v>68</v>
      </c>
      <c r="Y18">
        <v>1</v>
      </c>
      <c r="Z18">
        <v>0.4</v>
      </c>
      <c r="AA18">
        <v>15</v>
      </c>
      <c r="AB18">
        <v>1.7000000000000001E-2</v>
      </c>
      <c r="AC18">
        <v>6.0435999999999996</v>
      </c>
      <c r="AD18">
        <v>8126</v>
      </c>
      <c r="AE18">
        <v>7745</v>
      </c>
      <c r="AF18">
        <v>0</v>
      </c>
      <c r="AG18">
        <v>0</v>
      </c>
      <c r="AH18">
        <v>6.0435999999999996</v>
      </c>
      <c r="AI18">
        <v>90.283999999999992</v>
      </c>
      <c r="AJ18">
        <v>7654.0740000000005</v>
      </c>
      <c r="AK18">
        <v>4030463</v>
      </c>
      <c r="AL18">
        <v>3126.6084000000001</v>
      </c>
      <c r="AM18">
        <v>3126.6084000000001</v>
      </c>
      <c r="AN18">
        <v>3201.0111999999999</v>
      </c>
      <c r="AO18">
        <v>78165.210000000006</v>
      </c>
      <c r="AP18">
        <v>80025.279999999999</v>
      </c>
      <c r="AQ18">
        <v>0.02</v>
      </c>
      <c r="AR18">
        <v>94611.98</v>
      </c>
      <c r="AS18">
        <v>0.02</v>
      </c>
    </row>
    <row r="19" spans="1:45" x14ac:dyDescent="0.25">
      <c r="A19" t="s">
        <v>123</v>
      </c>
      <c r="B19">
        <v>311615</v>
      </c>
      <c r="C19" t="s">
        <v>124</v>
      </c>
      <c r="D19" t="s">
        <v>89</v>
      </c>
      <c r="E19">
        <v>34.610500000000002</v>
      </c>
      <c r="F19">
        <v>-87.045500000000004</v>
      </c>
      <c r="G19">
        <v>3342.1913</v>
      </c>
      <c r="H19">
        <v>18.322600000000001</v>
      </c>
      <c r="I19">
        <v>15122899.958999999</v>
      </c>
      <c r="J19" t="s">
        <v>67</v>
      </c>
      <c r="K19">
        <v>0</v>
      </c>
      <c r="L19">
        <v>0.58395164104117625</v>
      </c>
      <c r="M19">
        <v>16.910480000000003</v>
      </c>
      <c r="N19">
        <v>3.0999999999999999E-3</v>
      </c>
      <c r="O19">
        <v>10.510899999999999</v>
      </c>
      <c r="P19">
        <v>14566</v>
      </c>
      <c r="Q19">
        <v>13883</v>
      </c>
      <c r="R19">
        <v>0</v>
      </c>
      <c r="S19">
        <v>0</v>
      </c>
      <c r="T19">
        <v>10.510899999999999</v>
      </c>
      <c r="V19">
        <v>0</v>
      </c>
      <c r="W19">
        <v>13882.782999999999</v>
      </c>
      <c r="X19" t="s">
        <v>68</v>
      </c>
      <c r="Y19">
        <v>1</v>
      </c>
      <c r="Z19">
        <v>0.4</v>
      </c>
      <c r="AA19">
        <v>15</v>
      </c>
      <c r="AB19">
        <v>1.7000000000000001E-2</v>
      </c>
      <c r="AC19">
        <v>56.817300000000003</v>
      </c>
      <c r="AD19">
        <v>77985</v>
      </c>
      <c r="AE19">
        <v>74326</v>
      </c>
      <c r="AF19">
        <v>0</v>
      </c>
      <c r="AG19">
        <v>0</v>
      </c>
      <c r="AH19">
        <v>56.817300000000003</v>
      </c>
      <c r="AI19">
        <v>0</v>
      </c>
      <c r="AJ19">
        <v>74326.010000000009</v>
      </c>
      <c r="AK19">
        <v>15034691</v>
      </c>
      <c r="AL19">
        <v>11679.099200000001</v>
      </c>
      <c r="AM19">
        <v>11679.099200000001</v>
      </c>
      <c r="AN19">
        <v>11748.616400000001</v>
      </c>
      <c r="AO19">
        <v>291977.48</v>
      </c>
      <c r="AP19">
        <v>293715.40999999997</v>
      </c>
      <c r="AQ19">
        <v>0.01</v>
      </c>
      <c r="AR19">
        <v>88208.79</v>
      </c>
      <c r="AS19">
        <v>0.01</v>
      </c>
    </row>
    <row r="20" spans="1:45" x14ac:dyDescent="0.25">
      <c r="A20" t="s">
        <v>125</v>
      </c>
      <c r="B20">
        <v>332116</v>
      </c>
      <c r="C20" t="s">
        <v>126</v>
      </c>
      <c r="D20" t="s">
        <v>89</v>
      </c>
      <c r="E20">
        <v>33.929699999999997</v>
      </c>
      <c r="F20">
        <v>-85.586399999999998</v>
      </c>
      <c r="G20">
        <v>532.00570000000005</v>
      </c>
      <c r="H20">
        <v>4.3493000000000004</v>
      </c>
      <c r="I20">
        <v>1430289.9740000004</v>
      </c>
      <c r="J20" t="s">
        <v>67</v>
      </c>
      <c r="K20">
        <v>0</v>
      </c>
      <c r="L20">
        <v>0.59284667509029687</v>
      </c>
      <c r="M20">
        <v>17.629709999999999</v>
      </c>
      <c r="N20">
        <v>3.0999999999999999E-3</v>
      </c>
      <c r="O20">
        <v>64.210700000000003</v>
      </c>
      <c r="P20">
        <v>87654</v>
      </c>
      <c r="Q20">
        <v>83542</v>
      </c>
      <c r="R20">
        <v>0</v>
      </c>
      <c r="S20">
        <v>0</v>
      </c>
      <c r="T20">
        <v>64.210700000000003</v>
      </c>
      <c r="V20">
        <v>2591.2200000000003</v>
      </c>
      <c r="W20">
        <v>80950.261999999988</v>
      </c>
      <c r="X20" t="s">
        <v>68</v>
      </c>
      <c r="Y20">
        <v>1</v>
      </c>
      <c r="Z20">
        <v>0.4</v>
      </c>
      <c r="AA20">
        <v>15</v>
      </c>
      <c r="AB20">
        <v>1.7000000000000001E-2</v>
      </c>
      <c r="AC20">
        <v>9.0441000000000003</v>
      </c>
      <c r="AD20">
        <v>12173</v>
      </c>
      <c r="AE20">
        <v>11602</v>
      </c>
      <c r="AF20">
        <v>0</v>
      </c>
      <c r="AG20">
        <v>0</v>
      </c>
      <c r="AH20">
        <v>9.0441000000000003</v>
      </c>
      <c r="AI20">
        <v>662.25800000000004</v>
      </c>
      <c r="AJ20">
        <v>10939.495999999999</v>
      </c>
      <c r="AK20">
        <v>1338400</v>
      </c>
      <c r="AL20">
        <v>1035.3148000000001</v>
      </c>
      <c r="AM20">
        <v>1035.3148000000001</v>
      </c>
      <c r="AN20">
        <v>1107.232</v>
      </c>
      <c r="AO20">
        <v>25882.87</v>
      </c>
      <c r="AP20">
        <v>27680.799999999999</v>
      </c>
      <c r="AQ20">
        <v>0.06</v>
      </c>
      <c r="AR20">
        <v>91889.77</v>
      </c>
      <c r="AS20">
        <v>0.06</v>
      </c>
    </row>
    <row r="21" spans="1:45" x14ac:dyDescent="0.25">
      <c r="A21" t="s">
        <v>127</v>
      </c>
      <c r="B21">
        <v>336612</v>
      </c>
      <c r="C21" t="s">
        <v>128</v>
      </c>
      <c r="D21" t="s">
        <v>129</v>
      </c>
      <c r="E21">
        <v>34.503700000000002</v>
      </c>
      <c r="F21">
        <v>-114.348</v>
      </c>
      <c r="G21">
        <v>346.62430000000001</v>
      </c>
      <c r="H21">
        <v>0.43890000000000001</v>
      </c>
      <c r="I21">
        <v>134100.02800000005</v>
      </c>
      <c r="J21" t="s">
        <v>67</v>
      </c>
      <c r="K21">
        <v>0</v>
      </c>
      <c r="L21">
        <v>0.58537751714966357</v>
      </c>
      <c r="M21">
        <v>16.803709999999999</v>
      </c>
      <c r="N21">
        <v>3.0999999999999999E-3</v>
      </c>
      <c r="O21">
        <v>58.318100000000001</v>
      </c>
      <c r="P21">
        <v>101895</v>
      </c>
      <c r="Q21">
        <v>97114</v>
      </c>
      <c r="R21">
        <v>0</v>
      </c>
      <c r="S21">
        <v>0</v>
      </c>
      <c r="T21">
        <v>58.318100000000001</v>
      </c>
      <c r="V21">
        <v>41027.991000000002</v>
      </c>
      <c r="W21">
        <v>56086.858999999997</v>
      </c>
      <c r="X21" t="s">
        <v>68</v>
      </c>
      <c r="Y21">
        <v>1</v>
      </c>
      <c r="Z21">
        <v>0.4</v>
      </c>
      <c r="AA21">
        <v>15</v>
      </c>
      <c r="AB21">
        <v>1.7000000000000001E-2</v>
      </c>
      <c r="AC21">
        <v>5.8925999999999998</v>
      </c>
      <c r="AD21">
        <v>10187</v>
      </c>
      <c r="AE21">
        <v>9709</v>
      </c>
      <c r="AF21">
        <v>0</v>
      </c>
      <c r="AG21">
        <v>0</v>
      </c>
      <c r="AH21">
        <v>5.8925999999999998</v>
      </c>
      <c r="AI21">
        <v>4014.5549999999998</v>
      </c>
      <c r="AJ21">
        <v>5694.8250000000007</v>
      </c>
      <c r="AK21">
        <v>72318</v>
      </c>
      <c r="AL21">
        <v>54.846400000000003</v>
      </c>
      <c r="AM21">
        <v>54.846400000000003</v>
      </c>
      <c r="AN21">
        <v>91.133200000000002</v>
      </c>
      <c r="AO21">
        <v>1371.16</v>
      </c>
      <c r="AP21">
        <v>2278.33</v>
      </c>
      <c r="AQ21">
        <v>0.4</v>
      </c>
      <c r="AR21">
        <v>61781.7</v>
      </c>
      <c r="AS21">
        <v>0.46</v>
      </c>
    </row>
    <row r="22" spans="1:45" x14ac:dyDescent="0.25">
      <c r="A22" t="s">
        <v>130</v>
      </c>
      <c r="B22">
        <v>335314</v>
      </c>
      <c r="C22" t="s">
        <v>131</v>
      </c>
      <c r="D22" t="s">
        <v>92</v>
      </c>
      <c r="E22">
        <v>36.344799999999999</v>
      </c>
      <c r="F22">
        <v>-94.116500000000002</v>
      </c>
      <c r="G22">
        <v>169.46029999999999</v>
      </c>
      <c r="H22">
        <v>3.6082999999999998</v>
      </c>
      <c r="I22">
        <v>1029889.9760000003</v>
      </c>
      <c r="J22" t="s">
        <v>67</v>
      </c>
      <c r="K22">
        <v>0</v>
      </c>
      <c r="L22">
        <v>0.55921168399123844</v>
      </c>
      <c r="M22">
        <v>23.144819999999999</v>
      </c>
      <c r="N22">
        <v>3.0999999999999999E-3</v>
      </c>
      <c r="O22">
        <v>67.2196</v>
      </c>
      <c r="P22">
        <v>95890</v>
      </c>
      <c r="Q22">
        <v>91391</v>
      </c>
      <c r="R22">
        <v>0</v>
      </c>
      <c r="S22">
        <v>0</v>
      </c>
      <c r="T22">
        <v>67.2196</v>
      </c>
      <c r="V22">
        <v>3080.4080000000004</v>
      </c>
      <c r="W22">
        <v>88311.15400000001</v>
      </c>
      <c r="X22" t="s">
        <v>68</v>
      </c>
      <c r="Y22">
        <v>1</v>
      </c>
      <c r="Z22">
        <v>0.4</v>
      </c>
      <c r="AA22">
        <v>15</v>
      </c>
      <c r="AB22">
        <v>1.7000000000000001E-2</v>
      </c>
      <c r="AC22">
        <v>2.8807999999999998</v>
      </c>
      <c r="AD22">
        <v>4017</v>
      </c>
      <c r="AE22">
        <v>3829</v>
      </c>
      <c r="AF22">
        <v>0</v>
      </c>
      <c r="AG22">
        <v>0</v>
      </c>
      <c r="AH22">
        <v>2.8807999999999998</v>
      </c>
      <c r="AI22">
        <v>227.09399999999999</v>
      </c>
      <c r="AJ22">
        <v>3601.6350000000002</v>
      </c>
      <c r="AK22">
        <v>937977</v>
      </c>
      <c r="AL22">
        <v>568.50800000000004</v>
      </c>
      <c r="AM22">
        <v>568.50800000000004</v>
      </c>
      <c r="AN22">
        <v>626.14679999999998</v>
      </c>
      <c r="AO22">
        <v>14212.7</v>
      </c>
      <c r="AP22">
        <v>15653.67</v>
      </c>
      <c r="AQ22">
        <v>0.09</v>
      </c>
      <c r="AR22">
        <v>91912.77</v>
      </c>
      <c r="AS22">
        <v>0.09</v>
      </c>
    </row>
    <row r="23" spans="1:45" x14ac:dyDescent="0.25">
      <c r="A23" t="s">
        <v>132</v>
      </c>
      <c r="B23">
        <v>332312</v>
      </c>
      <c r="C23" t="s">
        <v>133</v>
      </c>
      <c r="D23" t="s">
        <v>89</v>
      </c>
      <c r="E23">
        <v>33.577399999999997</v>
      </c>
      <c r="F23">
        <v>-86.780699999999996</v>
      </c>
      <c r="G23">
        <v>55.312100000000001</v>
      </c>
      <c r="H23">
        <v>8.8300000000000003E-2</v>
      </c>
      <c r="I23">
        <v>903011.03099999996</v>
      </c>
      <c r="J23" t="s">
        <v>67</v>
      </c>
      <c r="K23">
        <v>0</v>
      </c>
      <c r="L23">
        <v>0.5972663599293444</v>
      </c>
      <c r="M23">
        <v>17.277429999999999</v>
      </c>
      <c r="N23">
        <v>3.0999999999999999E-3</v>
      </c>
      <c r="O23">
        <v>28.483899999999998</v>
      </c>
      <c r="P23">
        <v>38665</v>
      </c>
      <c r="Q23">
        <v>36851</v>
      </c>
      <c r="R23">
        <v>0</v>
      </c>
      <c r="S23">
        <v>0</v>
      </c>
      <c r="T23">
        <v>28.483899999999998</v>
      </c>
      <c r="V23">
        <v>1030.4489999999998</v>
      </c>
      <c r="W23">
        <v>35820.747000000003</v>
      </c>
      <c r="X23" t="s">
        <v>68</v>
      </c>
      <c r="Y23">
        <v>1</v>
      </c>
      <c r="Z23">
        <v>0.4</v>
      </c>
      <c r="AA23">
        <v>15</v>
      </c>
      <c r="AB23">
        <v>1.7000000000000001E-2</v>
      </c>
      <c r="AC23">
        <v>0.94030000000000002</v>
      </c>
      <c r="AD23">
        <v>1258</v>
      </c>
      <c r="AE23">
        <v>1199</v>
      </c>
      <c r="AF23">
        <v>0</v>
      </c>
      <c r="AG23">
        <v>0</v>
      </c>
      <c r="AH23">
        <v>0.94030000000000002</v>
      </c>
      <c r="AI23">
        <v>59.726999999999997</v>
      </c>
      <c r="AJ23">
        <v>1139.2190000000001</v>
      </c>
      <c r="AK23">
        <v>866051</v>
      </c>
      <c r="AL23">
        <v>672.2328</v>
      </c>
      <c r="AM23">
        <v>672.2328</v>
      </c>
      <c r="AN23">
        <v>701.31479999999999</v>
      </c>
      <c r="AO23">
        <v>16805.82</v>
      </c>
      <c r="AP23">
        <v>17532.87</v>
      </c>
      <c r="AQ23">
        <v>0.04</v>
      </c>
      <c r="AR23">
        <v>36959.99</v>
      </c>
      <c r="AS23">
        <v>0.04</v>
      </c>
    </row>
    <row r="24" spans="1:45" x14ac:dyDescent="0.25">
      <c r="A24" t="s">
        <v>134</v>
      </c>
      <c r="B24">
        <v>324121</v>
      </c>
      <c r="C24" t="s">
        <v>135</v>
      </c>
      <c r="D24" t="s">
        <v>89</v>
      </c>
      <c r="E24">
        <v>32.4</v>
      </c>
      <c r="F24">
        <v>-87.100099999999998</v>
      </c>
      <c r="G24">
        <v>15.8161</v>
      </c>
      <c r="H24">
        <v>15.566000000000001</v>
      </c>
      <c r="I24">
        <v>3816169.9979999997</v>
      </c>
      <c r="J24" t="s">
        <v>67</v>
      </c>
      <c r="K24">
        <v>0</v>
      </c>
      <c r="L24">
        <v>0.61113452751964026</v>
      </c>
      <c r="M24">
        <v>16.099959999999999</v>
      </c>
      <c r="N24">
        <v>3.0999999999999999E-3</v>
      </c>
      <c r="O24">
        <v>72.458600000000004</v>
      </c>
      <c r="P24">
        <v>102901</v>
      </c>
      <c r="Q24">
        <v>98073</v>
      </c>
      <c r="R24">
        <v>0</v>
      </c>
      <c r="S24">
        <v>0</v>
      </c>
      <c r="T24">
        <v>72.458600000000004</v>
      </c>
      <c r="V24">
        <v>65.322000000000003</v>
      </c>
      <c r="W24">
        <v>98008.313999999998</v>
      </c>
      <c r="X24" t="s">
        <v>68</v>
      </c>
      <c r="Y24">
        <v>1</v>
      </c>
      <c r="Z24">
        <v>0.4</v>
      </c>
      <c r="AA24">
        <v>15</v>
      </c>
      <c r="AB24">
        <v>1.7000000000000001E-2</v>
      </c>
      <c r="AC24">
        <v>0.26889999999999997</v>
      </c>
      <c r="AD24">
        <v>379</v>
      </c>
      <c r="AE24">
        <v>361</v>
      </c>
      <c r="AF24">
        <v>0</v>
      </c>
      <c r="AG24">
        <v>0</v>
      </c>
      <c r="AH24">
        <v>0.26889999999999997</v>
      </c>
      <c r="AI24">
        <v>2.4020000000000001</v>
      </c>
      <c r="AJ24">
        <v>358.47399999999999</v>
      </c>
      <c r="AK24">
        <v>3717803</v>
      </c>
      <c r="AL24">
        <v>2879.2552000000001</v>
      </c>
      <c r="AM24">
        <v>2879.2552000000001</v>
      </c>
      <c r="AN24">
        <v>2956.4684000000002</v>
      </c>
      <c r="AO24">
        <v>71981.38</v>
      </c>
      <c r="AP24">
        <v>73911.710000000006</v>
      </c>
      <c r="AQ24">
        <v>0.03</v>
      </c>
      <c r="AR24">
        <v>98366.78</v>
      </c>
      <c r="AS24">
        <v>0.03</v>
      </c>
    </row>
    <row r="25" spans="1:45" x14ac:dyDescent="0.25">
      <c r="A25" t="s">
        <v>136</v>
      </c>
      <c r="B25">
        <v>321219</v>
      </c>
      <c r="C25" t="s">
        <v>137</v>
      </c>
      <c r="D25" t="s">
        <v>89</v>
      </c>
      <c r="E25">
        <v>34.561399999999999</v>
      </c>
      <c r="F25">
        <v>-86.980800000000002</v>
      </c>
      <c r="G25">
        <v>557.27629999999999</v>
      </c>
      <c r="H25">
        <v>1.5732999999999999</v>
      </c>
      <c r="I25">
        <v>3080899.9879999994</v>
      </c>
      <c r="J25" t="s">
        <v>67</v>
      </c>
      <c r="K25">
        <v>0</v>
      </c>
      <c r="L25">
        <v>0.58460877442968506</v>
      </c>
      <c r="M25">
        <v>16.86138</v>
      </c>
      <c r="N25">
        <v>3.0999999999999999E-3</v>
      </c>
      <c r="O25">
        <v>62.984900000000003</v>
      </c>
      <c r="P25">
        <v>87238</v>
      </c>
      <c r="Q25">
        <v>83145</v>
      </c>
      <c r="R25">
        <v>0</v>
      </c>
      <c r="S25">
        <v>0</v>
      </c>
      <c r="T25">
        <v>62.984900000000003</v>
      </c>
      <c r="V25">
        <v>1141.4879999999998</v>
      </c>
      <c r="W25">
        <v>82003.199999999997</v>
      </c>
      <c r="X25" t="s">
        <v>68</v>
      </c>
      <c r="Y25">
        <v>1</v>
      </c>
      <c r="Z25">
        <v>0.4</v>
      </c>
      <c r="AA25">
        <v>15</v>
      </c>
      <c r="AB25">
        <v>1.7000000000000001E-2</v>
      </c>
      <c r="AC25">
        <v>9.4736999999999991</v>
      </c>
      <c r="AD25">
        <v>12997</v>
      </c>
      <c r="AE25">
        <v>12387</v>
      </c>
      <c r="AF25">
        <v>0</v>
      </c>
      <c r="AG25">
        <v>0</v>
      </c>
      <c r="AH25">
        <v>9.4736999999999991</v>
      </c>
      <c r="AI25">
        <v>371.05500000000001</v>
      </c>
      <c r="AJ25">
        <v>12015.815999999999</v>
      </c>
      <c r="AK25">
        <v>2986881</v>
      </c>
      <c r="AL25">
        <v>2316.4512</v>
      </c>
      <c r="AM25">
        <v>2316.4512</v>
      </c>
      <c r="AN25">
        <v>2390.6464000000001</v>
      </c>
      <c r="AO25">
        <v>57911.28</v>
      </c>
      <c r="AP25">
        <v>59766.16</v>
      </c>
      <c r="AQ25">
        <v>0.03</v>
      </c>
      <c r="AR25">
        <v>94019.05</v>
      </c>
      <c r="AS25">
        <v>0.03</v>
      </c>
    </row>
    <row r="26" spans="1:45" x14ac:dyDescent="0.25">
      <c r="A26" t="s">
        <v>138</v>
      </c>
      <c r="B26">
        <v>337121</v>
      </c>
      <c r="C26" t="s">
        <v>139</v>
      </c>
      <c r="D26" t="s">
        <v>92</v>
      </c>
      <c r="E26">
        <v>35.396500000000003</v>
      </c>
      <c r="F26">
        <v>-94.4208</v>
      </c>
      <c r="G26">
        <v>893.6807</v>
      </c>
      <c r="H26">
        <v>0.71360000000000001</v>
      </c>
      <c r="I26">
        <v>947095.00899999985</v>
      </c>
      <c r="J26" t="s">
        <v>67</v>
      </c>
      <c r="K26">
        <v>0</v>
      </c>
      <c r="L26">
        <v>0.57310503893673104</v>
      </c>
      <c r="M26">
        <v>24.296464</v>
      </c>
      <c r="N26">
        <v>3.0999999999999999E-3</v>
      </c>
      <c r="O26">
        <v>55.506799999999998</v>
      </c>
      <c r="P26">
        <v>78511</v>
      </c>
      <c r="Q26">
        <v>74828</v>
      </c>
      <c r="R26">
        <v>0</v>
      </c>
      <c r="S26">
        <v>0</v>
      </c>
      <c r="T26">
        <v>55.506799999999998</v>
      </c>
      <c r="V26">
        <v>3817.3999999999996</v>
      </c>
      <c r="W26">
        <v>71010.135999999999</v>
      </c>
      <c r="X26" t="s">
        <v>68</v>
      </c>
      <c r="Y26">
        <v>1</v>
      </c>
      <c r="Z26">
        <v>0.4</v>
      </c>
      <c r="AA26">
        <v>15</v>
      </c>
      <c r="AB26">
        <v>1.7000000000000001E-2</v>
      </c>
      <c r="AC26">
        <v>15.192600000000001</v>
      </c>
      <c r="AD26">
        <v>21058</v>
      </c>
      <c r="AE26">
        <v>20070</v>
      </c>
      <c r="AF26">
        <v>0</v>
      </c>
      <c r="AG26">
        <v>0</v>
      </c>
      <c r="AH26">
        <v>15.192600000000001</v>
      </c>
      <c r="AI26">
        <v>1363.3719999999998</v>
      </c>
      <c r="AJ26">
        <v>18707.078000000001</v>
      </c>
      <c r="AK26">
        <v>857378</v>
      </c>
      <c r="AL26">
        <v>519.63599999999997</v>
      </c>
      <c r="AM26">
        <v>519.63599999999997</v>
      </c>
      <c r="AN26">
        <v>576.02239999999995</v>
      </c>
      <c r="AO26">
        <v>12990.9</v>
      </c>
      <c r="AP26">
        <v>14400.56</v>
      </c>
      <c r="AQ26">
        <v>0.1</v>
      </c>
      <c r="AR26">
        <v>89717.21</v>
      </c>
      <c r="AS26">
        <v>0.09</v>
      </c>
    </row>
    <row r="27" spans="1:45" x14ac:dyDescent="0.25">
      <c r="A27" t="s">
        <v>140</v>
      </c>
      <c r="B27">
        <v>336413</v>
      </c>
      <c r="C27" t="s">
        <v>141</v>
      </c>
      <c r="D27" t="s">
        <v>89</v>
      </c>
      <c r="E27">
        <v>31.279199999999999</v>
      </c>
      <c r="F27">
        <v>-86.270600000000002</v>
      </c>
      <c r="G27">
        <v>536.23</v>
      </c>
      <c r="H27">
        <v>0.92149999999999999</v>
      </c>
      <c r="I27">
        <v>696619.9850000001</v>
      </c>
      <c r="J27" t="s">
        <v>67</v>
      </c>
      <c r="K27">
        <v>0</v>
      </c>
      <c r="L27">
        <v>0.62306213954890877</v>
      </c>
      <c r="M27">
        <v>16.579219999999999</v>
      </c>
      <c r="N27">
        <v>3.0999999999999999E-3</v>
      </c>
      <c r="O27">
        <v>61.795400000000001</v>
      </c>
      <c r="P27">
        <v>87145</v>
      </c>
      <c r="Q27">
        <v>83056</v>
      </c>
      <c r="R27">
        <v>0</v>
      </c>
      <c r="S27">
        <v>0</v>
      </c>
      <c r="T27">
        <v>61.795400000000001</v>
      </c>
      <c r="V27">
        <v>6167.5209999999997</v>
      </c>
      <c r="W27">
        <v>76888.561000000002</v>
      </c>
      <c r="X27" t="s">
        <v>68</v>
      </c>
      <c r="Y27">
        <v>1</v>
      </c>
      <c r="Z27">
        <v>0.4</v>
      </c>
      <c r="AA27">
        <v>15</v>
      </c>
      <c r="AB27">
        <v>1.7000000000000001E-2</v>
      </c>
      <c r="AC27">
        <v>9.1158999999999999</v>
      </c>
      <c r="AD27">
        <v>12704</v>
      </c>
      <c r="AE27">
        <v>12108</v>
      </c>
      <c r="AF27">
        <v>0</v>
      </c>
      <c r="AG27">
        <v>0</v>
      </c>
      <c r="AH27">
        <v>9.1158999999999999</v>
      </c>
      <c r="AI27">
        <v>1127.5219999999999</v>
      </c>
      <c r="AJ27">
        <v>10980.079</v>
      </c>
      <c r="AK27">
        <v>608751</v>
      </c>
      <c r="AL27">
        <v>471.16719999999998</v>
      </c>
      <c r="AM27">
        <v>471.16719999999998</v>
      </c>
      <c r="AN27">
        <v>539.8048</v>
      </c>
      <c r="AO27">
        <v>11779.18</v>
      </c>
      <c r="AP27">
        <v>13495.12</v>
      </c>
      <c r="AQ27">
        <v>0.13</v>
      </c>
      <c r="AR27">
        <v>87868.67</v>
      </c>
      <c r="AS27">
        <v>0.13</v>
      </c>
    </row>
    <row r="28" spans="1:45" x14ac:dyDescent="0.25">
      <c r="A28" t="s">
        <v>142</v>
      </c>
      <c r="B28">
        <v>332312</v>
      </c>
      <c r="C28" t="s">
        <v>143</v>
      </c>
      <c r="D28" t="s">
        <v>92</v>
      </c>
      <c r="E28">
        <v>34.366399999999999</v>
      </c>
      <c r="F28">
        <v>-92.798900000000003</v>
      </c>
      <c r="G28">
        <v>689.28859999999997</v>
      </c>
      <c r="H28">
        <v>1.397</v>
      </c>
      <c r="I28">
        <v>1260200.0000000005</v>
      </c>
      <c r="J28" t="s">
        <v>67</v>
      </c>
      <c r="K28">
        <v>0</v>
      </c>
      <c r="L28">
        <v>0.58719419895965574</v>
      </c>
      <c r="M28">
        <v>16.666416999999999</v>
      </c>
      <c r="N28">
        <v>3.0999999999999999E-3</v>
      </c>
      <c r="O28">
        <v>62.74</v>
      </c>
      <c r="P28">
        <v>84262</v>
      </c>
      <c r="Q28">
        <v>80309</v>
      </c>
      <c r="R28">
        <v>0</v>
      </c>
      <c r="S28">
        <v>0</v>
      </c>
      <c r="T28">
        <v>62.74</v>
      </c>
      <c r="V28">
        <v>3519.1489999999994</v>
      </c>
      <c r="W28">
        <v>76789.950000000012</v>
      </c>
      <c r="X28" t="s">
        <v>68</v>
      </c>
      <c r="Y28">
        <v>1</v>
      </c>
      <c r="Z28">
        <v>0.4</v>
      </c>
      <c r="AA28">
        <v>15</v>
      </c>
      <c r="AB28">
        <v>1.7000000000000001E-2</v>
      </c>
      <c r="AC28">
        <v>11.7179</v>
      </c>
      <c r="AD28">
        <v>15547</v>
      </c>
      <c r="AE28">
        <v>14818</v>
      </c>
      <c r="AF28">
        <v>0</v>
      </c>
      <c r="AG28">
        <v>0</v>
      </c>
      <c r="AH28">
        <v>11.7179</v>
      </c>
      <c r="AI28">
        <v>988.79499999999985</v>
      </c>
      <c r="AJ28">
        <v>13828.624</v>
      </c>
      <c r="AK28">
        <v>1169581</v>
      </c>
      <c r="AL28">
        <v>938.44759999999997</v>
      </c>
      <c r="AM28">
        <v>938.44759999999997</v>
      </c>
      <c r="AN28">
        <v>1012.9952</v>
      </c>
      <c r="AO28">
        <v>23461.19</v>
      </c>
      <c r="AP28">
        <v>25324.880000000001</v>
      </c>
      <c r="AQ28">
        <v>7.0000000000000007E-2</v>
      </c>
      <c r="AR28">
        <v>90618.53</v>
      </c>
      <c r="AS28">
        <v>7.0000000000000007E-2</v>
      </c>
    </row>
    <row r="29" spans="1:45" x14ac:dyDescent="0.25">
      <c r="A29" t="s">
        <v>144</v>
      </c>
      <c r="B29">
        <v>335999</v>
      </c>
      <c r="C29" t="s">
        <v>145</v>
      </c>
      <c r="D29" t="s">
        <v>89</v>
      </c>
      <c r="E29">
        <v>33.196599999999997</v>
      </c>
      <c r="F29">
        <v>-86.780199999999994</v>
      </c>
      <c r="G29">
        <v>823.45140000000004</v>
      </c>
      <c r="H29">
        <v>1.5275000000000001</v>
      </c>
      <c r="I29">
        <v>2014804.986</v>
      </c>
      <c r="J29" t="s">
        <v>67</v>
      </c>
      <c r="K29">
        <v>0</v>
      </c>
      <c r="L29">
        <v>0.60190391464870285</v>
      </c>
      <c r="M29">
        <v>16.896579999999997</v>
      </c>
      <c r="N29">
        <v>3.0999999999999999E-3</v>
      </c>
      <c r="O29">
        <v>58.559399999999997</v>
      </c>
      <c r="P29">
        <v>80707</v>
      </c>
      <c r="Q29">
        <v>76920</v>
      </c>
      <c r="R29">
        <v>0</v>
      </c>
      <c r="S29">
        <v>0</v>
      </c>
      <c r="T29">
        <v>58.559399999999997</v>
      </c>
      <c r="V29">
        <v>1218.5370000000003</v>
      </c>
      <c r="W29">
        <v>75701.879000000001</v>
      </c>
      <c r="X29" t="s">
        <v>68</v>
      </c>
      <c r="Y29">
        <v>1</v>
      </c>
      <c r="Z29">
        <v>0.4</v>
      </c>
      <c r="AA29">
        <v>15</v>
      </c>
      <c r="AB29">
        <v>1.7000000000000001E-2</v>
      </c>
      <c r="AC29">
        <v>13.998699999999999</v>
      </c>
      <c r="AD29">
        <v>19029</v>
      </c>
      <c r="AE29">
        <v>18136</v>
      </c>
      <c r="AF29">
        <v>0</v>
      </c>
      <c r="AG29">
        <v>0</v>
      </c>
      <c r="AH29">
        <v>13.998699999999999</v>
      </c>
      <c r="AI29">
        <v>749.56500000000005</v>
      </c>
      <c r="AJ29">
        <v>17386.328999999998</v>
      </c>
      <c r="AK29">
        <v>1921717</v>
      </c>
      <c r="AL29">
        <v>1490.1088</v>
      </c>
      <c r="AM29">
        <v>1490.1088</v>
      </c>
      <c r="AN29">
        <v>1563.2819999999999</v>
      </c>
      <c r="AO29">
        <v>37252.720000000001</v>
      </c>
      <c r="AP29">
        <v>39082.050000000003</v>
      </c>
      <c r="AQ29">
        <v>0.05</v>
      </c>
      <c r="AR29">
        <v>93088.22</v>
      </c>
      <c r="AS29">
        <v>0.05</v>
      </c>
    </row>
    <row r="30" spans="1:45" x14ac:dyDescent="0.25">
      <c r="A30" t="s">
        <v>146</v>
      </c>
      <c r="B30">
        <v>334417</v>
      </c>
      <c r="C30" t="s">
        <v>147</v>
      </c>
      <c r="D30" t="s">
        <v>92</v>
      </c>
      <c r="E30">
        <v>34.869199999999999</v>
      </c>
      <c r="F30">
        <v>-92.395499999999998</v>
      </c>
      <c r="G30">
        <v>236.8065</v>
      </c>
      <c r="H30">
        <v>2.1783000000000001</v>
      </c>
      <c r="I30">
        <v>3950965.0130000003</v>
      </c>
      <c r="J30" t="s">
        <v>67</v>
      </c>
      <c r="K30">
        <v>0</v>
      </c>
      <c r="L30">
        <v>0.58044963304782793</v>
      </c>
      <c r="M30">
        <v>25.469166999999999</v>
      </c>
      <c r="N30">
        <v>3.0999999999999999E-3</v>
      </c>
      <c r="O30">
        <v>67.225300000000004</v>
      </c>
      <c r="P30">
        <v>94350</v>
      </c>
      <c r="Q30">
        <v>89923</v>
      </c>
      <c r="R30">
        <v>0</v>
      </c>
      <c r="S30">
        <v>0</v>
      </c>
      <c r="T30">
        <v>67.225300000000004</v>
      </c>
      <c r="V30">
        <v>580.05200000000002</v>
      </c>
      <c r="W30">
        <v>89343.295999999988</v>
      </c>
      <c r="X30" t="s">
        <v>68</v>
      </c>
      <c r="Y30">
        <v>1</v>
      </c>
      <c r="Z30">
        <v>0.4</v>
      </c>
      <c r="AA30">
        <v>15</v>
      </c>
      <c r="AB30">
        <v>1.7000000000000001E-2</v>
      </c>
      <c r="AC30">
        <v>4.0256999999999996</v>
      </c>
      <c r="AD30">
        <v>5549</v>
      </c>
      <c r="AE30">
        <v>5289</v>
      </c>
      <c r="AF30">
        <v>0</v>
      </c>
      <c r="AG30">
        <v>0</v>
      </c>
      <c r="AH30">
        <v>4.0256999999999996</v>
      </c>
      <c r="AI30">
        <v>51.158000000000001</v>
      </c>
      <c r="AJ30">
        <v>5237.1869999999999</v>
      </c>
      <c r="AK30">
        <v>3856385</v>
      </c>
      <c r="AL30">
        <v>3107.5731999999998</v>
      </c>
      <c r="AM30">
        <v>3107.5731999999998</v>
      </c>
      <c r="AN30">
        <v>3185.1615999999999</v>
      </c>
      <c r="AO30">
        <v>77689.33</v>
      </c>
      <c r="AP30">
        <v>79629.039999999994</v>
      </c>
      <c r="AQ30">
        <v>0.02</v>
      </c>
      <c r="AR30">
        <v>94580.49</v>
      </c>
      <c r="AS30">
        <v>0.02</v>
      </c>
    </row>
    <row r="31" spans="1:45" x14ac:dyDescent="0.25">
      <c r="A31" t="s">
        <v>148</v>
      </c>
      <c r="B31">
        <v>326199</v>
      </c>
      <c r="C31" t="s">
        <v>149</v>
      </c>
      <c r="D31" t="s">
        <v>92</v>
      </c>
      <c r="E31">
        <v>35.699100000000001</v>
      </c>
      <c r="F31">
        <v>-90.040999999999997</v>
      </c>
      <c r="G31">
        <v>474.18979999999999</v>
      </c>
      <c r="H31">
        <v>2.3302999999999998</v>
      </c>
      <c r="I31">
        <v>5219526.0050000018</v>
      </c>
      <c r="J31" t="s">
        <v>67</v>
      </c>
      <c r="K31">
        <v>0</v>
      </c>
      <c r="L31">
        <v>0.56876663484764822</v>
      </c>
      <c r="M31">
        <v>24.599052</v>
      </c>
      <c r="N31">
        <v>3.0999999999999999E-3</v>
      </c>
      <c r="O31">
        <v>62.9178</v>
      </c>
      <c r="P31">
        <v>88643</v>
      </c>
      <c r="Q31">
        <v>84484</v>
      </c>
      <c r="R31">
        <v>0</v>
      </c>
      <c r="S31">
        <v>0</v>
      </c>
      <c r="T31">
        <v>62.9178</v>
      </c>
      <c r="V31">
        <v>611.12199999999996</v>
      </c>
      <c r="W31">
        <v>83872.816999999995</v>
      </c>
      <c r="X31" t="s">
        <v>68</v>
      </c>
      <c r="Y31">
        <v>1</v>
      </c>
      <c r="Z31">
        <v>0.4</v>
      </c>
      <c r="AA31">
        <v>15</v>
      </c>
      <c r="AB31">
        <v>1.7000000000000001E-2</v>
      </c>
      <c r="AC31">
        <v>8.0611999999999995</v>
      </c>
      <c r="AD31">
        <v>11163</v>
      </c>
      <c r="AE31">
        <v>10639</v>
      </c>
      <c r="AF31">
        <v>0</v>
      </c>
      <c r="AG31">
        <v>0</v>
      </c>
      <c r="AH31">
        <v>8.0611999999999995</v>
      </c>
      <c r="AI31">
        <v>185.37299999999999</v>
      </c>
      <c r="AJ31">
        <v>10454.394</v>
      </c>
      <c r="AK31">
        <v>5125199</v>
      </c>
      <c r="AL31">
        <v>4114.66</v>
      </c>
      <c r="AM31">
        <v>4114.66</v>
      </c>
      <c r="AN31">
        <v>4192.3239999999996</v>
      </c>
      <c r="AO31">
        <v>102866.5</v>
      </c>
      <c r="AP31">
        <v>104808.1</v>
      </c>
      <c r="AQ31">
        <v>0.02</v>
      </c>
      <c r="AR31">
        <v>94327.19</v>
      </c>
      <c r="AS31">
        <v>0.02</v>
      </c>
    </row>
    <row r="32" spans="1:45" x14ac:dyDescent="0.25">
      <c r="A32" t="s">
        <v>150</v>
      </c>
      <c r="B32">
        <v>334418</v>
      </c>
      <c r="C32" t="s">
        <v>151</v>
      </c>
      <c r="D32" t="s">
        <v>89</v>
      </c>
      <c r="E32">
        <v>34.640599999999999</v>
      </c>
      <c r="F32">
        <v>-86.757800000000003</v>
      </c>
      <c r="G32">
        <v>244.7116</v>
      </c>
      <c r="H32">
        <v>0.92830000000000001</v>
      </c>
      <c r="I32">
        <v>1928089.9810000001</v>
      </c>
      <c r="J32" t="s">
        <v>67</v>
      </c>
      <c r="K32">
        <v>0</v>
      </c>
      <c r="L32">
        <v>0.58354719765748175</v>
      </c>
      <c r="M32">
        <v>16.940610000000003</v>
      </c>
      <c r="N32">
        <v>3.0999999999999999E-3</v>
      </c>
      <c r="O32">
        <v>68.015199999999993</v>
      </c>
      <c r="P32">
        <v>94236</v>
      </c>
      <c r="Q32">
        <v>89815</v>
      </c>
      <c r="R32">
        <v>0</v>
      </c>
      <c r="S32">
        <v>0</v>
      </c>
      <c r="T32">
        <v>68.015199999999993</v>
      </c>
      <c r="V32">
        <v>1939.624</v>
      </c>
      <c r="W32">
        <v>87875.244999999995</v>
      </c>
      <c r="X32" t="s">
        <v>68</v>
      </c>
      <c r="Y32">
        <v>1</v>
      </c>
      <c r="Z32">
        <v>0.4</v>
      </c>
      <c r="AA32">
        <v>15</v>
      </c>
      <c r="AB32">
        <v>1.7000000000000001E-2</v>
      </c>
      <c r="AC32">
        <v>4.1600999999999999</v>
      </c>
      <c r="AD32">
        <v>5707</v>
      </c>
      <c r="AE32">
        <v>5439</v>
      </c>
      <c r="AF32">
        <v>0</v>
      </c>
      <c r="AG32">
        <v>0</v>
      </c>
      <c r="AH32">
        <v>4.1600999999999999</v>
      </c>
      <c r="AI32">
        <v>248.173</v>
      </c>
      <c r="AJ32">
        <v>5190.8710000000001</v>
      </c>
      <c r="AK32">
        <v>1835024</v>
      </c>
      <c r="AL32">
        <v>1423.3824</v>
      </c>
      <c r="AM32">
        <v>1423.3824</v>
      </c>
      <c r="AN32">
        <v>1496.6684</v>
      </c>
      <c r="AO32">
        <v>35584.559999999998</v>
      </c>
      <c r="AP32">
        <v>37416.71</v>
      </c>
      <c r="AQ32">
        <v>0.05</v>
      </c>
      <c r="AR32">
        <v>93066.06</v>
      </c>
      <c r="AS32">
        <v>0.05</v>
      </c>
    </row>
    <row r="33" spans="1:45" x14ac:dyDescent="0.25">
      <c r="A33" t="s">
        <v>152</v>
      </c>
      <c r="B33">
        <v>311812</v>
      </c>
      <c r="C33" t="s">
        <v>153</v>
      </c>
      <c r="D33" t="s">
        <v>89</v>
      </c>
      <c r="E33">
        <v>32.642099999999999</v>
      </c>
      <c r="F33">
        <v>-85.390100000000004</v>
      </c>
      <c r="G33">
        <v>247.65700000000001</v>
      </c>
      <c r="H33">
        <v>0.18820000000000001</v>
      </c>
      <c r="I33">
        <v>5474890.0009999992</v>
      </c>
      <c r="J33" t="s">
        <v>67</v>
      </c>
      <c r="K33">
        <v>0</v>
      </c>
      <c r="L33">
        <v>0.60839523907397686</v>
      </c>
      <c r="M33">
        <v>16.342139999999997</v>
      </c>
      <c r="N33">
        <v>3.0999999999999999E-3</v>
      </c>
      <c r="O33">
        <v>60.709699999999998</v>
      </c>
      <c r="P33">
        <v>84643</v>
      </c>
      <c r="Q33">
        <v>80672</v>
      </c>
      <c r="R33">
        <v>0</v>
      </c>
      <c r="S33">
        <v>0</v>
      </c>
      <c r="T33">
        <v>60.709699999999998</v>
      </c>
      <c r="V33">
        <v>674.74099999999999</v>
      </c>
      <c r="W33">
        <v>79997.016000000003</v>
      </c>
      <c r="X33" t="s">
        <v>68</v>
      </c>
      <c r="Y33">
        <v>1</v>
      </c>
      <c r="Z33">
        <v>0.4</v>
      </c>
      <c r="AA33">
        <v>15</v>
      </c>
      <c r="AB33">
        <v>1.7000000000000001E-2</v>
      </c>
      <c r="AC33">
        <v>4.2102000000000004</v>
      </c>
      <c r="AD33">
        <v>5808</v>
      </c>
      <c r="AE33">
        <v>5536</v>
      </c>
      <c r="AF33">
        <v>0</v>
      </c>
      <c r="AG33">
        <v>0</v>
      </c>
      <c r="AH33">
        <v>4.2102000000000004</v>
      </c>
      <c r="AI33">
        <v>97.867999999999995</v>
      </c>
      <c r="AJ33">
        <v>5437.6689999999999</v>
      </c>
      <c r="AK33">
        <v>5389455</v>
      </c>
      <c r="AL33">
        <v>4178.7839999999997</v>
      </c>
      <c r="AM33">
        <v>4178.7839999999997</v>
      </c>
      <c r="AN33">
        <v>4245.6868000000004</v>
      </c>
      <c r="AO33">
        <v>104469.6</v>
      </c>
      <c r="AP33">
        <v>106142.17</v>
      </c>
      <c r="AQ33">
        <v>0.02</v>
      </c>
      <c r="AR33">
        <v>85434.68</v>
      </c>
      <c r="AS33">
        <v>0.02</v>
      </c>
    </row>
    <row r="34" spans="1:45" x14ac:dyDescent="0.25">
      <c r="A34" t="s">
        <v>154</v>
      </c>
      <c r="B34">
        <v>327991</v>
      </c>
      <c r="C34" t="s">
        <v>155</v>
      </c>
      <c r="D34" t="s">
        <v>92</v>
      </c>
      <c r="E34">
        <v>34.759</v>
      </c>
      <c r="F34">
        <v>-92.3005</v>
      </c>
      <c r="G34">
        <v>70.523700000000005</v>
      </c>
      <c r="H34">
        <v>0.15479999999999999</v>
      </c>
      <c r="I34">
        <v>2505557.9460000005</v>
      </c>
      <c r="J34" t="s">
        <v>67</v>
      </c>
      <c r="K34">
        <v>0</v>
      </c>
      <c r="L34">
        <v>0.58194867074588097</v>
      </c>
      <c r="M34">
        <v>25.35904</v>
      </c>
      <c r="N34">
        <v>3.0999999999999999E-3</v>
      </c>
      <c r="O34">
        <v>49.935499999999998</v>
      </c>
      <c r="P34">
        <v>70651</v>
      </c>
      <c r="Q34">
        <v>67336</v>
      </c>
      <c r="R34">
        <v>0</v>
      </c>
      <c r="S34">
        <v>0</v>
      </c>
      <c r="T34">
        <v>49.935499999999998</v>
      </c>
      <c r="V34">
        <v>1813.9650000000001</v>
      </c>
      <c r="W34">
        <v>65522.356</v>
      </c>
      <c r="X34" t="s">
        <v>68</v>
      </c>
      <c r="Y34">
        <v>1</v>
      </c>
      <c r="Z34">
        <v>0.4</v>
      </c>
      <c r="AA34">
        <v>15</v>
      </c>
      <c r="AB34">
        <v>1.7000000000000001E-2</v>
      </c>
      <c r="AC34">
        <v>1.1989000000000001</v>
      </c>
      <c r="AD34">
        <v>1664</v>
      </c>
      <c r="AE34">
        <v>1586</v>
      </c>
      <c r="AF34">
        <v>0</v>
      </c>
      <c r="AG34">
        <v>0</v>
      </c>
      <c r="AH34">
        <v>1.1989000000000001</v>
      </c>
      <c r="AI34">
        <v>62.112000000000002</v>
      </c>
      <c r="AJ34">
        <v>1523.8029999999999</v>
      </c>
      <c r="AK34">
        <v>2438512</v>
      </c>
      <c r="AL34">
        <v>1958.9956</v>
      </c>
      <c r="AM34">
        <v>1958.9956</v>
      </c>
      <c r="AN34">
        <v>2014.0640000000001</v>
      </c>
      <c r="AO34">
        <v>48974.89</v>
      </c>
      <c r="AP34">
        <v>50351.6</v>
      </c>
      <c r="AQ34">
        <v>0.03</v>
      </c>
      <c r="AR34">
        <v>67046.149999999994</v>
      </c>
      <c r="AS34">
        <v>0.03</v>
      </c>
    </row>
    <row r="35" spans="1:45" x14ac:dyDescent="0.25">
      <c r="A35" t="s">
        <v>156</v>
      </c>
      <c r="B35">
        <v>332722</v>
      </c>
      <c r="C35" t="s">
        <v>157</v>
      </c>
      <c r="D35" t="s">
        <v>89</v>
      </c>
      <c r="E35">
        <v>34.552500000000002</v>
      </c>
      <c r="F35">
        <v>-86.978099999999998</v>
      </c>
      <c r="G35">
        <v>146.7603</v>
      </c>
      <c r="H35">
        <v>0.40429999999999999</v>
      </c>
      <c r="I35">
        <v>954038.04999999958</v>
      </c>
      <c r="J35" t="s">
        <v>67</v>
      </c>
      <c r="K35">
        <v>0</v>
      </c>
      <c r="L35">
        <v>0.58472736241113865</v>
      </c>
      <c r="M35">
        <v>16.852500000000003</v>
      </c>
      <c r="N35">
        <v>3.0999999999999999E-3</v>
      </c>
      <c r="O35">
        <v>69.706199999999995</v>
      </c>
      <c r="P35">
        <v>96544</v>
      </c>
      <c r="Q35">
        <v>92014</v>
      </c>
      <c r="R35">
        <v>0</v>
      </c>
      <c r="S35">
        <v>0</v>
      </c>
      <c r="T35">
        <v>69.706199999999995</v>
      </c>
      <c r="V35">
        <v>5256.2420000000002</v>
      </c>
      <c r="W35">
        <v>86758.68</v>
      </c>
      <c r="X35" t="s">
        <v>68</v>
      </c>
      <c r="Y35">
        <v>1</v>
      </c>
      <c r="Z35">
        <v>0.4</v>
      </c>
      <c r="AA35">
        <v>15</v>
      </c>
      <c r="AB35">
        <v>1.7000000000000001E-2</v>
      </c>
      <c r="AC35">
        <v>2.4948999999999999</v>
      </c>
      <c r="AD35">
        <v>3423</v>
      </c>
      <c r="AE35">
        <v>3262</v>
      </c>
      <c r="AF35">
        <v>0</v>
      </c>
      <c r="AG35">
        <v>0</v>
      </c>
      <c r="AH35">
        <v>2.4948999999999999</v>
      </c>
      <c r="AI35">
        <v>260.51900000000001</v>
      </c>
      <c r="AJ35">
        <v>3001.6200000000003</v>
      </c>
      <c r="AK35">
        <v>864278</v>
      </c>
      <c r="AL35">
        <v>671.75639999999999</v>
      </c>
      <c r="AM35">
        <v>671.75639999999999</v>
      </c>
      <c r="AN35">
        <v>742.56960000000004</v>
      </c>
      <c r="AO35">
        <v>16793.91</v>
      </c>
      <c r="AP35">
        <v>18564.240000000002</v>
      </c>
      <c r="AQ35">
        <v>0.1</v>
      </c>
      <c r="AR35">
        <v>89760.28</v>
      </c>
      <c r="AS35">
        <v>0.09</v>
      </c>
    </row>
    <row r="36" spans="1:45" x14ac:dyDescent="0.25">
      <c r="A36" t="s">
        <v>158</v>
      </c>
      <c r="B36">
        <v>311212</v>
      </c>
      <c r="C36" t="s">
        <v>159</v>
      </c>
      <c r="D36" t="s">
        <v>92</v>
      </c>
      <c r="E36">
        <v>34.293199999999999</v>
      </c>
      <c r="F36">
        <v>-91.347800000000007</v>
      </c>
      <c r="G36">
        <v>162.393</v>
      </c>
      <c r="H36">
        <v>15.775</v>
      </c>
      <c r="I36">
        <v>2129449.9929999998</v>
      </c>
      <c r="J36" t="s">
        <v>67</v>
      </c>
      <c r="K36">
        <v>0</v>
      </c>
      <c r="L36">
        <v>0.5881556644947834</v>
      </c>
      <c r="M36">
        <v>16.593170000000004</v>
      </c>
      <c r="N36">
        <v>3.0999999999999999E-3</v>
      </c>
      <c r="O36">
        <v>66.945499999999996</v>
      </c>
      <c r="P36">
        <v>96722</v>
      </c>
      <c r="Q36">
        <v>92184</v>
      </c>
      <c r="R36">
        <v>0</v>
      </c>
      <c r="S36">
        <v>0</v>
      </c>
      <c r="T36">
        <v>66.945499999999996</v>
      </c>
      <c r="V36">
        <v>2541.933</v>
      </c>
      <c r="W36">
        <v>89642.070999999996</v>
      </c>
      <c r="X36" t="s">
        <v>68</v>
      </c>
      <c r="Y36">
        <v>1</v>
      </c>
      <c r="Z36">
        <v>0.4</v>
      </c>
      <c r="AA36">
        <v>15</v>
      </c>
      <c r="AB36">
        <v>1.7000000000000001E-2</v>
      </c>
      <c r="AC36">
        <v>2.7606999999999999</v>
      </c>
      <c r="AD36">
        <v>3966</v>
      </c>
      <c r="AE36">
        <v>3780</v>
      </c>
      <c r="AF36">
        <v>0</v>
      </c>
      <c r="AG36">
        <v>0</v>
      </c>
      <c r="AH36">
        <v>2.7606999999999999</v>
      </c>
      <c r="AI36">
        <v>199.57799999999997</v>
      </c>
      <c r="AJ36">
        <v>3579.9019999999996</v>
      </c>
      <c r="AK36">
        <v>2036228</v>
      </c>
      <c r="AL36">
        <v>1633.0719999999999</v>
      </c>
      <c r="AM36">
        <v>1633.0719999999999</v>
      </c>
      <c r="AN36">
        <v>1709.7056</v>
      </c>
      <c r="AO36">
        <v>40826.800000000003</v>
      </c>
      <c r="AP36">
        <v>42742.64</v>
      </c>
      <c r="AQ36">
        <v>0.04</v>
      </c>
      <c r="AR36">
        <v>93221.94</v>
      </c>
      <c r="AS36">
        <v>0.04</v>
      </c>
    </row>
    <row r="37" spans="1:45" x14ac:dyDescent="0.25">
      <c r="A37" t="s">
        <v>160</v>
      </c>
      <c r="B37">
        <v>336510</v>
      </c>
      <c r="C37" t="s">
        <v>161</v>
      </c>
      <c r="D37" t="s">
        <v>89</v>
      </c>
      <c r="E37">
        <v>33.401000000000003</v>
      </c>
      <c r="F37">
        <v>-86.976799999999997</v>
      </c>
      <c r="G37">
        <v>323.48770000000002</v>
      </c>
      <c r="H37">
        <v>0.95960000000000001</v>
      </c>
      <c r="I37">
        <v>274730.02500000002</v>
      </c>
      <c r="J37" t="s">
        <v>67</v>
      </c>
      <c r="K37">
        <v>0</v>
      </c>
      <c r="L37">
        <v>0.59943298167040249</v>
      </c>
      <c r="M37">
        <v>17.100989999999999</v>
      </c>
      <c r="N37">
        <v>3.0999999999999999E-3</v>
      </c>
      <c r="O37">
        <v>67.703999999999994</v>
      </c>
      <c r="P37">
        <v>92488</v>
      </c>
      <c r="Q37">
        <v>88149</v>
      </c>
      <c r="R37">
        <v>0</v>
      </c>
      <c r="S37">
        <v>0</v>
      </c>
      <c r="T37">
        <v>67.703999999999994</v>
      </c>
      <c r="V37">
        <v>14584.391000000001</v>
      </c>
      <c r="W37">
        <v>73564.034</v>
      </c>
      <c r="X37" t="s">
        <v>68</v>
      </c>
      <c r="Y37">
        <v>1</v>
      </c>
      <c r="Z37">
        <v>0.4</v>
      </c>
      <c r="AA37">
        <v>15</v>
      </c>
      <c r="AB37">
        <v>1.7000000000000001E-2</v>
      </c>
      <c r="AC37">
        <v>5.4992999999999999</v>
      </c>
      <c r="AD37">
        <v>7410</v>
      </c>
      <c r="AE37">
        <v>7062</v>
      </c>
      <c r="AF37">
        <v>0</v>
      </c>
      <c r="AG37">
        <v>0</v>
      </c>
      <c r="AH37">
        <v>5.4992999999999999</v>
      </c>
      <c r="AI37">
        <v>1512.058</v>
      </c>
      <c r="AJ37">
        <v>5550.05</v>
      </c>
      <c r="AK37">
        <v>195616</v>
      </c>
      <c r="AL37">
        <v>150.4588</v>
      </c>
      <c r="AM37">
        <v>150.4588</v>
      </c>
      <c r="AN37">
        <v>212.67160000000001</v>
      </c>
      <c r="AO37">
        <v>3761.47</v>
      </c>
      <c r="AP37">
        <v>5316.79</v>
      </c>
      <c r="AQ37">
        <v>0.28999999999999998</v>
      </c>
      <c r="AR37">
        <v>79114.03</v>
      </c>
      <c r="AS37">
        <v>0.28999999999999998</v>
      </c>
    </row>
    <row r="38" spans="1:45" x14ac:dyDescent="0.25">
      <c r="A38" t="s">
        <v>162</v>
      </c>
      <c r="B38">
        <v>333112</v>
      </c>
      <c r="C38" t="s">
        <v>163</v>
      </c>
      <c r="D38" t="s">
        <v>92</v>
      </c>
      <c r="E38">
        <v>35.794899999999998</v>
      </c>
      <c r="F38">
        <v>-91.636399999999995</v>
      </c>
      <c r="G38">
        <v>750.89710000000002</v>
      </c>
      <c r="H38">
        <v>0.59209999999999996</v>
      </c>
      <c r="I38">
        <v>8780619.9770000018</v>
      </c>
      <c r="J38" t="s">
        <v>67</v>
      </c>
      <c r="K38">
        <v>0</v>
      </c>
      <c r="L38">
        <v>0.56737357798138432</v>
      </c>
      <c r="M38">
        <v>24.694913999999997</v>
      </c>
      <c r="N38">
        <v>3.0999999999999999E-3</v>
      </c>
      <c r="O38">
        <v>60.8825</v>
      </c>
      <c r="P38">
        <v>82667</v>
      </c>
      <c r="Q38">
        <v>78789</v>
      </c>
      <c r="R38">
        <v>0</v>
      </c>
      <c r="S38">
        <v>0</v>
      </c>
      <c r="T38">
        <v>60.8825</v>
      </c>
      <c r="V38">
        <v>413.66699999999997</v>
      </c>
      <c r="W38">
        <v>78374.991999999998</v>
      </c>
      <c r="X38" t="s">
        <v>68</v>
      </c>
      <c r="Y38">
        <v>1</v>
      </c>
      <c r="Z38">
        <v>0.4</v>
      </c>
      <c r="AA38">
        <v>15</v>
      </c>
      <c r="AB38">
        <v>1.7000000000000001E-2</v>
      </c>
      <c r="AC38">
        <v>12.7653</v>
      </c>
      <c r="AD38">
        <v>16854</v>
      </c>
      <c r="AE38">
        <v>16063</v>
      </c>
      <c r="AF38">
        <v>0</v>
      </c>
      <c r="AG38">
        <v>0</v>
      </c>
      <c r="AH38">
        <v>12.7653</v>
      </c>
      <c r="AI38">
        <v>236.834</v>
      </c>
      <c r="AJ38">
        <v>15826.884</v>
      </c>
      <c r="AK38">
        <v>8686418</v>
      </c>
      <c r="AL38">
        <v>6962.7179999999998</v>
      </c>
      <c r="AM38">
        <v>6962.7179999999998</v>
      </c>
      <c r="AN38">
        <v>7040.0104000000001</v>
      </c>
      <c r="AO38">
        <v>174067.95</v>
      </c>
      <c r="AP38">
        <v>176000.26</v>
      </c>
      <c r="AQ38">
        <v>0.01</v>
      </c>
      <c r="AR38">
        <v>94201.88</v>
      </c>
      <c r="AS38">
        <v>0.01</v>
      </c>
    </row>
    <row r="39" spans="1:45" x14ac:dyDescent="0.25">
      <c r="A39" t="s">
        <v>164</v>
      </c>
      <c r="B39">
        <v>326199</v>
      </c>
      <c r="C39" t="s">
        <v>165</v>
      </c>
      <c r="D39" t="s">
        <v>92</v>
      </c>
      <c r="E39">
        <v>33.915900000000001</v>
      </c>
      <c r="F39">
        <v>-93.871399999999994</v>
      </c>
      <c r="G39">
        <v>650.76990000000001</v>
      </c>
      <c r="H39">
        <v>2.2526999999999999</v>
      </c>
      <c r="I39">
        <v>7855044.9470000006</v>
      </c>
      <c r="J39" t="s">
        <v>67</v>
      </c>
      <c r="K39">
        <v>0</v>
      </c>
      <c r="L39">
        <v>0.59302173069552211</v>
      </c>
      <c r="M39">
        <v>17.615944000000002</v>
      </c>
      <c r="N39">
        <v>3.0999999999999999E-3</v>
      </c>
      <c r="O39">
        <v>62.412199999999999</v>
      </c>
      <c r="P39">
        <v>84943</v>
      </c>
      <c r="Q39">
        <v>80958</v>
      </c>
      <c r="R39">
        <v>0</v>
      </c>
      <c r="S39">
        <v>0</v>
      </c>
      <c r="T39">
        <v>62.412199999999999</v>
      </c>
      <c r="V39">
        <v>351.49599999999998</v>
      </c>
      <c r="W39">
        <v>80606.361999999994</v>
      </c>
      <c r="X39" t="s">
        <v>68</v>
      </c>
      <c r="Y39">
        <v>1</v>
      </c>
      <c r="Z39">
        <v>0.4</v>
      </c>
      <c r="AA39">
        <v>15</v>
      </c>
      <c r="AB39">
        <v>1.7000000000000001E-2</v>
      </c>
      <c r="AC39">
        <v>11.0631</v>
      </c>
      <c r="AD39">
        <v>14828</v>
      </c>
      <c r="AE39">
        <v>14132</v>
      </c>
      <c r="AF39">
        <v>0</v>
      </c>
      <c r="AG39">
        <v>0</v>
      </c>
      <c r="AH39">
        <v>11.0631</v>
      </c>
      <c r="AI39">
        <v>160.42399999999998</v>
      </c>
      <c r="AJ39">
        <v>13971.807000000001</v>
      </c>
      <c r="AK39">
        <v>7760467</v>
      </c>
      <c r="AL39">
        <v>4678.4639999999999</v>
      </c>
      <c r="AM39">
        <v>4678.4639999999999</v>
      </c>
      <c r="AN39">
        <v>4738.1559999999999</v>
      </c>
      <c r="AO39">
        <v>116961.60000000001</v>
      </c>
      <c r="AP39">
        <v>118453.9</v>
      </c>
      <c r="AQ39">
        <v>0.01</v>
      </c>
      <c r="AR39">
        <v>94578.14</v>
      </c>
      <c r="AS39">
        <v>0.01</v>
      </c>
    </row>
    <row r="40" spans="1:45" x14ac:dyDescent="0.25">
      <c r="A40" t="s">
        <v>166</v>
      </c>
      <c r="B40">
        <v>311615</v>
      </c>
      <c r="C40" t="s">
        <v>167</v>
      </c>
      <c r="D40" t="s">
        <v>89</v>
      </c>
      <c r="E40">
        <v>31.500900000000001</v>
      </c>
      <c r="F40">
        <v>-85.903700000000001</v>
      </c>
      <c r="G40">
        <v>1257.8775000000001</v>
      </c>
      <c r="H40">
        <v>27.855799999999999</v>
      </c>
      <c r="I40">
        <v>37824099.999999993</v>
      </c>
      <c r="J40" t="s">
        <v>67</v>
      </c>
      <c r="K40">
        <v>0</v>
      </c>
      <c r="L40">
        <v>0.6207999001714235</v>
      </c>
      <c r="M40">
        <v>16.800857000000001</v>
      </c>
      <c r="N40">
        <v>3.0999999999999999E-3</v>
      </c>
      <c r="O40">
        <v>41.028199999999998</v>
      </c>
      <c r="P40">
        <v>57004</v>
      </c>
      <c r="Q40">
        <v>54330</v>
      </c>
      <c r="R40">
        <v>0</v>
      </c>
      <c r="S40">
        <v>0</v>
      </c>
      <c r="T40">
        <v>41.028199999999998</v>
      </c>
      <c r="V40">
        <v>0</v>
      </c>
      <c r="W40">
        <v>54329.591</v>
      </c>
      <c r="X40" t="s">
        <v>68</v>
      </c>
      <c r="Y40">
        <v>1</v>
      </c>
      <c r="Z40">
        <v>0.4</v>
      </c>
      <c r="AA40">
        <v>15</v>
      </c>
      <c r="AB40">
        <v>1.7000000000000001E-2</v>
      </c>
      <c r="AC40">
        <v>21.383900000000001</v>
      </c>
      <c r="AD40">
        <v>29373</v>
      </c>
      <c r="AE40">
        <v>27995</v>
      </c>
      <c r="AF40">
        <v>0</v>
      </c>
      <c r="AG40">
        <v>0</v>
      </c>
      <c r="AH40">
        <v>21.383900000000001</v>
      </c>
      <c r="AI40">
        <v>0</v>
      </c>
      <c r="AJ40">
        <v>27994.900999999998</v>
      </c>
      <c r="AK40">
        <v>37741776</v>
      </c>
      <c r="AL40">
        <v>29275.520400000001</v>
      </c>
      <c r="AM40">
        <v>29275.520400000001</v>
      </c>
      <c r="AN40">
        <v>29339.8128</v>
      </c>
      <c r="AO40">
        <v>731888.01</v>
      </c>
      <c r="AP40">
        <v>733495.32</v>
      </c>
      <c r="AQ40">
        <v>0</v>
      </c>
      <c r="AR40">
        <v>82324.490000000005</v>
      </c>
      <c r="AS40">
        <v>0</v>
      </c>
    </row>
    <row r="41" spans="1:45" x14ac:dyDescent="0.25">
      <c r="A41" t="s">
        <v>168</v>
      </c>
      <c r="B41">
        <v>321992</v>
      </c>
      <c r="C41" t="s">
        <v>169</v>
      </c>
      <c r="D41" t="s">
        <v>89</v>
      </c>
      <c r="E41">
        <v>31.2242</v>
      </c>
      <c r="F41">
        <v>-85.350999999999999</v>
      </c>
      <c r="G41">
        <v>361.11180000000002</v>
      </c>
      <c r="H41">
        <v>1.5967</v>
      </c>
      <c r="I41">
        <v>2245560.0069999993</v>
      </c>
      <c r="J41" t="s">
        <v>67</v>
      </c>
      <c r="K41">
        <v>0</v>
      </c>
      <c r="L41">
        <v>0.62361615364935774</v>
      </c>
      <c r="M41">
        <v>16.524229999999999</v>
      </c>
      <c r="N41">
        <v>3.0999999999999999E-3</v>
      </c>
      <c r="O41">
        <v>61.094700000000003</v>
      </c>
      <c r="P41">
        <v>90869</v>
      </c>
      <c r="Q41">
        <v>86606</v>
      </c>
      <c r="R41">
        <v>0</v>
      </c>
      <c r="S41">
        <v>0</v>
      </c>
      <c r="T41">
        <v>61.094700000000003</v>
      </c>
      <c r="V41">
        <v>1633.6529999999998</v>
      </c>
      <c r="W41">
        <v>84972.326000000001</v>
      </c>
      <c r="X41" t="s">
        <v>68</v>
      </c>
      <c r="Y41">
        <v>1</v>
      </c>
      <c r="Z41">
        <v>0.4</v>
      </c>
      <c r="AA41">
        <v>15</v>
      </c>
      <c r="AB41">
        <v>1.7000000000000001E-2</v>
      </c>
      <c r="AC41">
        <v>6.1388999999999996</v>
      </c>
      <c r="AD41">
        <v>9084</v>
      </c>
      <c r="AE41">
        <v>8658</v>
      </c>
      <c r="AF41">
        <v>0</v>
      </c>
      <c r="AG41">
        <v>0</v>
      </c>
      <c r="AH41">
        <v>6.1388999999999996</v>
      </c>
      <c r="AI41">
        <v>316.78399999999999</v>
      </c>
      <c r="AJ41">
        <v>8341.4260000000013</v>
      </c>
      <c r="AK41">
        <v>2152246</v>
      </c>
      <c r="AL41">
        <v>1668.3047999999999</v>
      </c>
      <c r="AM41">
        <v>1668.3047999999999</v>
      </c>
      <c r="AN41">
        <v>1741.0236</v>
      </c>
      <c r="AO41">
        <v>41707.620000000003</v>
      </c>
      <c r="AP41">
        <v>43525.59</v>
      </c>
      <c r="AQ41">
        <v>0.04</v>
      </c>
      <c r="AR41">
        <v>93313.75</v>
      </c>
      <c r="AS41">
        <v>0.04</v>
      </c>
    </row>
    <row r="42" spans="1:45" x14ac:dyDescent="0.25">
      <c r="A42" t="s">
        <v>170</v>
      </c>
      <c r="B42">
        <v>311615</v>
      </c>
      <c r="C42" t="s">
        <v>171</v>
      </c>
      <c r="D42" t="s">
        <v>89</v>
      </c>
      <c r="E42">
        <v>33.620399999999997</v>
      </c>
      <c r="F42">
        <v>-85.770899999999997</v>
      </c>
      <c r="G42">
        <v>620.21630000000005</v>
      </c>
      <c r="H42">
        <v>1.8539000000000001</v>
      </c>
      <c r="I42">
        <v>5743719.9690000005</v>
      </c>
      <c r="J42" t="s">
        <v>67</v>
      </c>
      <c r="K42">
        <v>0</v>
      </c>
      <c r="L42">
        <v>0.59673346041395403</v>
      </c>
      <c r="M42">
        <v>17.320440000000001</v>
      </c>
      <c r="N42">
        <v>3.0999999999999999E-3</v>
      </c>
      <c r="O42">
        <v>64.174899999999994</v>
      </c>
      <c r="P42">
        <v>85889</v>
      </c>
      <c r="Q42">
        <v>81859</v>
      </c>
      <c r="R42">
        <v>0</v>
      </c>
      <c r="S42">
        <v>0</v>
      </c>
      <c r="T42">
        <v>64.174899999999994</v>
      </c>
      <c r="V42">
        <v>160.29900000000001</v>
      </c>
      <c r="W42">
        <v>81698.904999999999</v>
      </c>
      <c r="X42" t="s">
        <v>68</v>
      </c>
      <c r="Y42">
        <v>1</v>
      </c>
      <c r="Z42">
        <v>0.4</v>
      </c>
      <c r="AA42">
        <v>15</v>
      </c>
      <c r="AB42">
        <v>1.7000000000000001E-2</v>
      </c>
      <c r="AC42">
        <v>10.543699999999999</v>
      </c>
      <c r="AD42">
        <v>13907</v>
      </c>
      <c r="AE42">
        <v>13255</v>
      </c>
      <c r="AF42">
        <v>0</v>
      </c>
      <c r="AG42">
        <v>0</v>
      </c>
      <c r="AH42">
        <v>10.543699999999999</v>
      </c>
      <c r="AI42">
        <v>44.141000000000005</v>
      </c>
      <c r="AJ42">
        <v>13210.575000000001</v>
      </c>
      <c r="AK42">
        <v>5648811</v>
      </c>
      <c r="AL42">
        <v>4373.4124000000002</v>
      </c>
      <c r="AM42">
        <v>4373.4124000000002</v>
      </c>
      <c r="AN42">
        <v>4447.8663999999999</v>
      </c>
      <c r="AO42">
        <v>109335.31</v>
      </c>
      <c r="AP42">
        <v>111196.66</v>
      </c>
      <c r="AQ42">
        <v>0.02</v>
      </c>
      <c r="AR42">
        <v>94909.440000000002</v>
      </c>
      <c r="AS42">
        <v>0.02</v>
      </c>
    </row>
    <row r="43" spans="1:45" x14ac:dyDescent="0.25">
      <c r="A43" t="s">
        <v>172</v>
      </c>
      <c r="B43">
        <v>323110</v>
      </c>
      <c r="C43" t="s">
        <v>173</v>
      </c>
      <c r="D43" t="s">
        <v>92</v>
      </c>
      <c r="E43">
        <v>34.8733</v>
      </c>
      <c r="F43">
        <v>-92.139099999999999</v>
      </c>
      <c r="G43">
        <v>254.08860000000001</v>
      </c>
      <c r="H43">
        <v>0.31940000000000002</v>
      </c>
      <c r="I43">
        <v>1172020.0120000001</v>
      </c>
      <c r="J43" t="s">
        <v>67</v>
      </c>
      <c r="K43">
        <v>0</v>
      </c>
      <c r="L43">
        <v>0.58039313935994041</v>
      </c>
      <c r="M43">
        <v>25.473300000000002</v>
      </c>
      <c r="N43">
        <v>3.0999999999999999E-3</v>
      </c>
      <c r="O43">
        <v>64.534899999999993</v>
      </c>
      <c r="P43">
        <v>93727</v>
      </c>
      <c r="Q43">
        <v>89330</v>
      </c>
      <c r="R43">
        <v>0</v>
      </c>
      <c r="S43">
        <v>0</v>
      </c>
      <c r="T43">
        <v>64.534899999999993</v>
      </c>
      <c r="V43">
        <v>2717.3649999999998</v>
      </c>
      <c r="W43">
        <v>86611.856</v>
      </c>
      <c r="X43" t="s">
        <v>68</v>
      </c>
      <c r="Y43">
        <v>1</v>
      </c>
      <c r="Z43">
        <v>0.4</v>
      </c>
      <c r="AA43">
        <v>15</v>
      </c>
      <c r="AB43">
        <v>1.7000000000000001E-2</v>
      </c>
      <c r="AC43">
        <v>4.3194999999999997</v>
      </c>
      <c r="AD43">
        <v>6146</v>
      </c>
      <c r="AE43">
        <v>5858</v>
      </c>
      <c r="AF43">
        <v>0</v>
      </c>
      <c r="AG43">
        <v>0</v>
      </c>
      <c r="AH43">
        <v>4.3194999999999997</v>
      </c>
      <c r="AI43">
        <v>356.66999999999996</v>
      </c>
      <c r="AJ43">
        <v>5501.37</v>
      </c>
      <c r="AK43">
        <v>1079907</v>
      </c>
      <c r="AL43">
        <v>866.70399999999995</v>
      </c>
      <c r="AM43">
        <v>866.70399999999995</v>
      </c>
      <c r="AN43">
        <v>942.00720000000001</v>
      </c>
      <c r="AO43">
        <v>21667.599999999999</v>
      </c>
      <c r="AP43">
        <v>23550.18</v>
      </c>
      <c r="AQ43">
        <v>0.08</v>
      </c>
      <c r="AR43">
        <v>92113.26</v>
      </c>
      <c r="AS43">
        <v>0.08</v>
      </c>
    </row>
    <row r="44" spans="1:45" x14ac:dyDescent="0.25">
      <c r="A44" t="s">
        <v>174</v>
      </c>
      <c r="B44">
        <v>332722</v>
      </c>
      <c r="C44" t="s">
        <v>175</v>
      </c>
      <c r="D44" t="s">
        <v>89</v>
      </c>
      <c r="E44">
        <v>33.527999999999999</v>
      </c>
      <c r="F44">
        <v>-86.853499999999997</v>
      </c>
      <c r="G44">
        <v>598.40859999999998</v>
      </c>
      <c r="H44">
        <v>0.76090000000000002</v>
      </c>
      <c r="I44">
        <v>920020.0149999999</v>
      </c>
      <c r="J44" t="s">
        <v>67</v>
      </c>
      <c r="K44">
        <v>0</v>
      </c>
      <c r="L44">
        <v>0.59787650314359686</v>
      </c>
      <c r="M44">
        <v>17.227999999999998</v>
      </c>
      <c r="N44">
        <v>3.0999999999999999E-3</v>
      </c>
      <c r="O44">
        <v>63.170099999999998</v>
      </c>
      <c r="P44">
        <v>86130</v>
      </c>
      <c r="Q44">
        <v>82089</v>
      </c>
      <c r="R44">
        <v>0</v>
      </c>
      <c r="S44">
        <v>0</v>
      </c>
      <c r="T44">
        <v>63.170099999999998</v>
      </c>
      <c r="V44">
        <v>3672.4510000000005</v>
      </c>
      <c r="W44">
        <v>78416.259999999995</v>
      </c>
      <c r="X44" t="s">
        <v>68</v>
      </c>
      <c r="Y44">
        <v>1</v>
      </c>
      <c r="Z44">
        <v>0.4</v>
      </c>
      <c r="AA44">
        <v>15</v>
      </c>
      <c r="AB44">
        <v>1.7000000000000001E-2</v>
      </c>
      <c r="AC44">
        <v>10.1729</v>
      </c>
      <c r="AD44">
        <v>13674</v>
      </c>
      <c r="AE44">
        <v>13032</v>
      </c>
      <c r="AF44">
        <v>0</v>
      </c>
      <c r="AG44">
        <v>0</v>
      </c>
      <c r="AH44">
        <v>10.1729</v>
      </c>
      <c r="AI44">
        <v>802.08899999999994</v>
      </c>
      <c r="AJ44">
        <v>12230.523999999999</v>
      </c>
      <c r="AK44">
        <v>829373</v>
      </c>
      <c r="AL44">
        <v>640.6096</v>
      </c>
      <c r="AM44">
        <v>640.6096</v>
      </c>
      <c r="AN44">
        <v>711.78240000000005</v>
      </c>
      <c r="AO44">
        <v>16015.24</v>
      </c>
      <c r="AP44">
        <v>17794.560000000001</v>
      </c>
      <c r="AQ44">
        <v>0.1</v>
      </c>
      <c r="AR44">
        <v>90646.73</v>
      </c>
      <c r="AS44">
        <v>0.1</v>
      </c>
    </row>
    <row r="45" spans="1:45" x14ac:dyDescent="0.25">
      <c r="A45" t="s">
        <v>176</v>
      </c>
      <c r="B45">
        <v>323113</v>
      </c>
      <c r="C45" t="s">
        <v>177</v>
      </c>
      <c r="D45" t="s">
        <v>89</v>
      </c>
      <c r="E45">
        <v>34.689300000000003</v>
      </c>
      <c r="F45">
        <v>-86.743700000000004</v>
      </c>
      <c r="G45">
        <v>103.21429999999999</v>
      </c>
      <c r="H45">
        <v>0.1434</v>
      </c>
      <c r="I45">
        <v>1680458.054</v>
      </c>
      <c r="J45" t="s">
        <v>67</v>
      </c>
      <c r="K45">
        <v>0</v>
      </c>
      <c r="L45">
        <v>0.58289169619601755</v>
      </c>
      <c r="M45">
        <v>25.289300000000004</v>
      </c>
      <c r="N45">
        <v>3.0999999999999999E-3</v>
      </c>
      <c r="O45">
        <v>46.258099999999999</v>
      </c>
      <c r="P45">
        <v>64543</v>
      </c>
      <c r="Q45">
        <v>61515</v>
      </c>
      <c r="R45">
        <v>0</v>
      </c>
      <c r="S45">
        <v>0</v>
      </c>
      <c r="T45">
        <v>46.258099999999999</v>
      </c>
      <c r="V45">
        <v>947.58799999999997</v>
      </c>
      <c r="W45">
        <v>60567.141000000003</v>
      </c>
      <c r="X45" t="s">
        <v>68</v>
      </c>
      <c r="Y45">
        <v>1</v>
      </c>
      <c r="Z45">
        <v>0.4</v>
      </c>
      <c r="AA45">
        <v>15</v>
      </c>
      <c r="AB45">
        <v>1.7000000000000001E-2</v>
      </c>
      <c r="AC45">
        <v>1.7545999999999999</v>
      </c>
      <c r="AD45">
        <v>2402</v>
      </c>
      <c r="AE45">
        <v>2289</v>
      </c>
      <c r="AF45">
        <v>0</v>
      </c>
      <c r="AG45">
        <v>0</v>
      </c>
      <c r="AH45">
        <v>1.7545999999999999</v>
      </c>
      <c r="AI45">
        <v>72.632999999999996</v>
      </c>
      <c r="AJ45">
        <v>2216.4879999999998</v>
      </c>
      <c r="AK45">
        <v>1617674</v>
      </c>
      <c r="AL45">
        <v>1253.9592</v>
      </c>
      <c r="AM45">
        <v>1253.9592</v>
      </c>
      <c r="AN45">
        <v>1303.2503999999999</v>
      </c>
      <c r="AO45">
        <v>31348.98</v>
      </c>
      <c r="AP45">
        <v>32581.26</v>
      </c>
      <c r="AQ45">
        <v>0.04</v>
      </c>
      <c r="AR45">
        <v>62783.64</v>
      </c>
      <c r="AS45">
        <v>0.04</v>
      </c>
    </row>
    <row r="46" spans="1:45" x14ac:dyDescent="0.25">
      <c r="A46" t="s">
        <v>178</v>
      </c>
      <c r="B46">
        <v>332710</v>
      </c>
      <c r="C46" t="s">
        <v>179</v>
      </c>
      <c r="D46" t="s">
        <v>92</v>
      </c>
      <c r="E46">
        <v>34.587400000000002</v>
      </c>
      <c r="F46">
        <v>-94.2346</v>
      </c>
      <c r="G46">
        <v>258.1275</v>
      </c>
      <c r="H46">
        <v>0.4975</v>
      </c>
      <c r="I46">
        <v>1770469.9750000001</v>
      </c>
      <c r="J46" t="s">
        <v>67</v>
      </c>
      <c r="K46">
        <v>0</v>
      </c>
      <c r="L46">
        <v>0.58426098216472455</v>
      </c>
      <c r="M46">
        <v>16.887389000000002</v>
      </c>
      <c r="N46">
        <v>3.0999999999999999E-3</v>
      </c>
      <c r="O46">
        <v>71.036600000000007</v>
      </c>
      <c r="P46">
        <v>94182</v>
      </c>
      <c r="Q46">
        <v>89763</v>
      </c>
      <c r="R46">
        <v>0</v>
      </c>
      <c r="S46">
        <v>0</v>
      </c>
      <c r="T46">
        <v>71.036600000000007</v>
      </c>
      <c r="V46">
        <v>2075.991</v>
      </c>
      <c r="W46">
        <v>87687.316000000006</v>
      </c>
      <c r="X46" t="s">
        <v>68</v>
      </c>
      <c r="Y46">
        <v>1</v>
      </c>
      <c r="Z46">
        <v>0.4</v>
      </c>
      <c r="AA46">
        <v>15</v>
      </c>
      <c r="AB46">
        <v>1.7000000000000001E-2</v>
      </c>
      <c r="AC46">
        <v>4.3882000000000003</v>
      </c>
      <c r="AD46">
        <v>5730</v>
      </c>
      <c r="AE46">
        <v>5461</v>
      </c>
      <c r="AF46">
        <v>0</v>
      </c>
      <c r="AG46">
        <v>0</v>
      </c>
      <c r="AH46">
        <v>4.3882000000000003</v>
      </c>
      <c r="AI46">
        <v>258.54899999999998</v>
      </c>
      <c r="AJ46">
        <v>5202.8680000000004</v>
      </c>
      <c r="AK46">
        <v>1677580</v>
      </c>
      <c r="AL46">
        <v>1013.3819999999999</v>
      </c>
      <c r="AM46">
        <v>1013.3819999999999</v>
      </c>
      <c r="AN46">
        <v>1071.8843999999999</v>
      </c>
      <c r="AO46">
        <v>25334.55</v>
      </c>
      <c r="AP46">
        <v>26797.11</v>
      </c>
      <c r="AQ46">
        <v>0.05</v>
      </c>
      <c r="AR46">
        <v>92890.2</v>
      </c>
      <c r="AS46">
        <v>0.05</v>
      </c>
    </row>
    <row r="47" spans="1:45" x14ac:dyDescent="0.25">
      <c r="A47" t="s">
        <v>180</v>
      </c>
      <c r="B47">
        <v>325311</v>
      </c>
      <c r="C47" t="s">
        <v>181</v>
      </c>
      <c r="D47" t="s">
        <v>92</v>
      </c>
      <c r="E47">
        <v>35.595999999999997</v>
      </c>
      <c r="F47">
        <v>-90.581400000000002</v>
      </c>
      <c r="G47">
        <v>94.852999999999994</v>
      </c>
      <c r="H47">
        <v>4.5784000000000002</v>
      </c>
      <c r="I47">
        <v>3747825.0639999998</v>
      </c>
      <c r="J47" t="s">
        <v>67</v>
      </c>
      <c r="K47">
        <v>0</v>
      </c>
      <c r="L47">
        <v>0.57025363401823315</v>
      </c>
      <c r="M47">
        <v>24.496040000000001</v>
      </c>
      <c r="N47">
        <v>3.0999999999999999E-3</v>
      </c>
      <c r="O47">
        <v>69.424099999999996</v>
      </c>
      <c r="P47">
        <v>99090</v>
      </c>
      <c r="Q47">
        <v>94441</v>
      </c>
      <c r="R47">
        <v>0</v>
      </c>
      <c r="S47">
        <v>0</v>
      </c>
      <c r="T47">
        <v>69.424099999999996</v>
      </c>
      <c r="V47">
        <v>971.63299999999992</v>
      </c>
      <c r="W47">
        <v>93469.635999999999</v>
      </c>
      <c r="X47" t="s">
        <v>68</v>
      </c>
      <c r="Y47">
        <v>1</v>
      </c>
      <c r="Z47">
        <v>0.4</v>
      </c>
      <c r="AA47">
        <v>15</v>
      </c>
      <c r="AB47">
        <v>1.7000000000000001E-2</v>
      </c>
      <c r="AC47">
        <v>1.6125</v>
      </c>
      <c r="AD47">
        <v>2259</v>
      </c>
      <c r="AE47">
        <v>2153</v>
      </c>
      <c r="AF47">
        <v>0</v>
      </c>
      <c r="AG47">
        <v>0</v>
      </c>
      <c r="AH47">
        <v>1.6125</v>
      </c>
      <c r="AI47">
        <v>61.976999999999997</v>
      </c>
      <c r="AJ47">
        <v>2090.8249999999998</v>
      </c>
      <c r="AK47">
        <v>3652265</v>
      </c>
      <c r="AL47">
        <v>2925.2908000000002</v>
      </c>
      <c r="AM47">
        <v>2925.2908000000002</v>
      </c>
      <c r="AN47">
        <v>3003.8595999999998</v>
      </c>
      <c r="AO47">
        <v>73132.27</v>
      </c>
      <c r="AP47">
        <v>75096.490000000005</v>
      </c>
      <c r="AQ47">
        <v>0.03</v>
      </c>
      <c r="AR47">
        <v>95560.44</v>
      </c>
      <c r="AS47">
        <v>0.03</v>
      </c>
    </row>
    <row r="48" spans="1:45" x14ac:dyDescent="0.25">
      <c r="A48" t="s">
        <v>182</v>
      </c>
      <c r="B48">
        <v>321113</v>
      </c>
      <c r="C48" t="s">
        <v>183</v>
      </c>
      <c r="D48" t="s">
        <v>92</v>
      </c>
      <c r="E48">
        <v>34.185600000000001</v>
      </c>
      <c r="F48">
        <v>-92.598200000000006</v>
      </c>
      <c r="G48">
        <v>932.55179999999996</v>
      </c>
      <c r="H48">
        <v>9.1466999999999992</v>
      </c>
      <c r="I48">
        <v>3498569.9890000001</v>
      </c>
      <c r="J48" t="s">
        <v>67</v>
      </c>
      <c r="K48">
        <v>0</v>
      </c>
      <c r="L48">
        <v>0.5895584003675054</v>
      </c>
      <c r="M48">
        <v>17.885560000000002</v>
      </c>
      <c r="N48">
        <v>3.0999999999999999E-3</v>
      </c>
      <c r="O48">
        <v>53.570700000000002</v>
      </c>
      <c r="P48">
        <v>71569</v>
      </c>
      <c r="Q48">
        <v>68211</v>
      </c>
      <c r="R48">
        <v>0</v>
      </c>
      <c r="S48">
        <v>0</v>
      </c>
      <c r="T48">
        <v>53.570700000000002</v>
      </c>
      <c r="V48">
        <v>931.13600000000008</v>
      </c>
      <c r="W48">
        <v>67280.370999999999</v>
      </c>
      <c r="X48" t="s">
        <v>68</v>
      </c>
      <c r="Y48">
        <v>1</v>
      </c>
      <c r="Z48">
        <v>0.4</v>
      </c>
      <c r="AA48">
        <v>15</v>
      </c>
      <c r="AB48">
        <v>1.7000000000000001E-2</v>
      </c>
      <c r="AC48">
        <v>15.853400000000001</v>
      </c>
      <c r="AD48">
        <v>20829</v>
      </c>
      <c r="AE48">
        <v>19852</v>
      </c>
      <c r="AF48">
        <v>0</v>
      </c>
      <c r="AG48">
        <v>0</v>
      </c>
      <c r="AH48">
        <v>15.853400000000001</v>
      </c>
      <c r="AI48">
        <v>496.15899999999999</v>
      </c>
      <c r="AJ48">
        <v>19355.888999999999</v>
      </c>
      <c r="AK48">
        <v>3411934</v>
      </c>
      <c r="AL48">
        <v>2736.2312000000002</v>
      </c>
      <c r="AM48">
        <v>2736.2312000000002</v>
      </c>
      <c r="AN48">
        <v>2807.3932</v>
      </c>
      <c r="AO48">
        <v>68405.78</v>
      </c>
      <c r="AP48">
        <v>70184.83</v>
      </c>
      <c r="AQ48">
        <v>0.03</v>
      </c>
      <c r="AR48">
        <v>86636.25</v>
      </c>
      <c r="AS48">
        <v>0.02</v>
      </c>
    </row>
    <row r="49" spans="1:45" x14ac:dyDescent="0.25">
      <c r="A49" t="s">
        <v>184</v>
      </c>
      <c r="B49">
        <v>332116</v>
      </c>
      <c r="C49" t="s">
        <v>185</v>
      </c>
      <c r="D49" t="s">
        <v>129</v>
      </c>
      <c r="E49">
        <v>33.409700000000001</v>
      </c>
      <c r="F49">
        <v>-111.85429999999999</v>
      </c>
      <c r="G49">
        <v>51.402900000000002</v>
      </c>
      <c r="H49">
        <v>3.9100000000000003E-2</v>
      </c>
      <c r="I49">
        <v>2110649.9710000008</v>
      </c>
      <c r="J49" t="s">
        <v>67</v>
      </c>
      <c r="K49">
        <v>0</v>
      </c>
      <c r="L49">
        <v>0.59932712703657698</v>
      </c>
      <c r="M49">
        <v>17.109669999999998</v>
      </c>
      <c r="N49">
        <v>3.0999999999999999E-3</v>
      </c>
      <c r="O49">
        <v>12.6129</v>
      </c>
      <c r="P49">
        <v>21844</v>
      </c>
      <c r="Q49">
        <v>20819</v>
      </c>
      <c r="R49">
        <v>0</v>
      </c>
      <c r="S49">
        <v>0</v>
      </c>
      <c r="T49">
        <v>12.6129</v>
      </c>
      <c r="V49">
        <v>24.013999999999999</v>
      </c>
      <c r="W49">
        <v>20795.305</v>
      </c>
      <c r="X49" t="s">
        <v>68</v>
      </c>
      <c r="Y49">
        <v>1</v>
      </c>
      <c r="Z49">
        <v>0.4</v>
      </c>
      <c r="AA49">
        <v>15</v>
      </c>
      <c r="AB49">
        <v>1.7000000000000001E-2</v>
      </c>
      <c r="AC49">
        <v>0.87380000000000002</v>
      </c>
      <c r="AD49">
        <v>1495</v>
      </c>
      <c r="AE49">
        <v>1425</v>
      </c>
      <c r="AF49">
        <v>0</v>
      </c>
      <c r="AG49">
        <v>0</v>
      </c>
      <c r="AH49">
        <v>0.87380000000000002</v>
      </c>
      <c r="AI49">
        <v>8.036999999999999</v>
      </c>
      <c r="AJ49">
        <v>1416.6759999999999</v>
      </c>
      <c r="AK49">
        <v>2088438</v>
      </c>
      <c r="AL49">
        <v>1417.846</v>
      </c>
      <c r="AM49">
        <v>1417.846</v>
      </c>
      <c r="AN49">
        <v>1430.404</v>
      </c>
      <c r="AO49">
        <v>35446.15</v>
      </c>
      <c r="AP49">
        <v>35760.1</v>
      </c>
      <c r="AQ49">
        <v>0.01</v>
      </c>
      <c r="AR49">
        <v>22211.98</v>
      </c>
      <c r="AS49">
        <v>0.01</v>
      </c>
    </row>
    <row r="50" spans="1:45" x14ac:dyDescent="0.25">
      <c r="A50" t="s">
        <v>186</v>
      </c>
      <c r="B50">
        <v>312112</v>
      </c>
      <c r="C50" t="s">
        <v>187</v>
      </c>
      <c r="D50" t="s">
        <v>92</v>
      </c>
      <c r="E50">
        <v>34.506799999999998</v>
      </c>
      <c r="F50">
        <v>-93.6374</v>
      </c>
      <c r="G50">
        <v>313.00889999999998</v>
      </c>
      <c r="H50">
        <v>1.3587</v>
      </c>
      <c r="I50">
        <v>2391859.9979999997</v>
      </c>
      <c r="J50" t="s">
        <v>67</v>
      </c>
      <c r="K50">
        <v>0</v>
      </c>
      <c r="L50">
        <v>0.5853357467696837</v>
      </c>
      <c r="M50">
        <v>16.806850000000001</v>
      </c>
      <c r="N50">
        <v>3.0999999999999999E-3</v>
      </c>
      <c r="O50">
        <v>70.217799999999997</v>
      </c>
      <c r="P50">
        <v>92956</v>
      </c>
      <c r="Q50">
        <v>88595</v>
      </c>
      <c r="R50">
        <v>0</v>
      </c>
      <c r="S50">
        <v>0</v>
      </c>
      <c r="T50">
        <v>70.217799999999997</v>
      </c>
      <c r="V50">
        <v>1674.6880000000001</v>
      </c>
      <c r="W50">
        <v>86919.864999999991</v>
      </c>
      <c r="X50" t="s">
        <v>68</v>
      </c>
      <c r="Y50">
        <v>1</v>
      </c>
      <c r="Z50">
        <v>0.4</v>
      </c>
      <c r="AA50">
        <v>15</v>
      </c>
      <c r="AB50">
        <v>1.7000000000000001E-2</v>
      </c>
      <c r="AC50">
        <v>5.3212000000000002</v>
      </c>
      <c r="AD50">
        <v>6939</v>
      </c>
      <c r="AE50">
        <v>6613</v>
      </c>
      <c r="AF50">
        <v>0</v>
      </c>
      <c r="AG50">
        <v>0</v>
      </c>
      <c r="AH50">
        <v>5.3212000000000002</v>
      </c>
      <c r="AI50">
        <v>295.36099999999999</v>
      </c>
      <c r="AJ50">
        <v>6318.5400000000009</v>
      </c>
      <c r="AK50">
        <v>2298622</v>
      </c>
      <c r="AL50">
        <v>1398.2783999999999</v>
      </c>
      <c r="AM50">
        <v>1398.2783999999999</v>
      </c>
      <c r="AN50">
        <v>1457.16</v>
      </c>
      <c r="AO50">
        <v>34956.959999999999</v>
      </c>
      <c r="AP50">
        <v>36429</v>
      </c>
      <c r="AQ50">
        <v>0.04</v>
      </c>
      <c r="AR50">
        <v>93238.37</v>
      </c>
      <c r="AS50">
        <v>0.04</v>
      </c>
    </row>
    <row r="51" spans="1:45" x14ac:dyDescent="0.25">
      <c r="A51" t="s">
        <v>188</v>
      </c>
      <c r="B51">
        <v>326199</v>
      </c>
      <c r="C51" t="s">
        <v>189</v>
      </c>
      <c r="D51" t="s">
        <v>92</v>
      </c>
      <c r="E51">
        <v>34.521700000000003</v>
      </c>
      <c r="F51">
        <v>-93.126099999999994</v>
      </c>
      <c r="G51">
        <v>2015.5011</v>
      </c>
      <c r="H51">
        <v>5.8617999999999997</v>
      </c>
      <c r="I51">
        <v>19364589.980999995</v>
      </c>
      <c r="J51" t="s">
        <v>67</v>
      </c>
      <c r="K51">
        <v>0</v>
      </c>
      <c r="L51">
        <v>0.58513850760803965</v>
      </c>
      <c r="M51">
        <v>16.821667000000001</v>
      </c>
      <c r="N51">
        <v>3.0999999999999999E-3</v>
      </c>
      <c r="O51">
        <v>41.135399999999997</v>
      </c>
      <c r="P51">
        <v>54557</v>
      </c>
      <c r="Q51">
        <v>51997</v>
      </c>
      <c r="R51">
        <v>0</v>
      </c>
      <c r="S51">
        <v>0</v>
      </c>
      <c r="T51">
        <v>41.135399999999997</v>
      </c>
      <c r="V51">
        <v>0</v>
      </c>
      <c r="W51">
        <v>51997.383000000002</v>
      </c>
      <c r="X51" t="s">
        <v>68</v>
      </c>
      <c r="Y51">
        <v>1</v>
      </c>
      <c r="Z51">
        <v>0.4</v>
      </c>
      <c r="AA51">
        <v>15</v>
      </c>
      <c r="AB51">
        <v>1.7000000000000001E-2</v>
      </c>
      <c r="AC51">
        <v>34.263500000000001</v>
      </c>
      <c r="AD51">
        <v>44801</v>
      </c>
      <c r="AE51">
        <v>42699</v>
      </c>
      <c r="AF51">
        <v>0</v>
      </c>
      <c r="AG51">
        <v>0</v>
      </c>
      <c r="AH51">
        <v>34.263500000000001</v>
      </c>
      <c r="AI51">
        <v>47.905000000000001</v>
      </c>
      <c r="AJ51">
        <v>42651.014000000003</v>
      </c>
      <c r="AK51">
        <v>19269942</v>
      </c>
      <c r="AL51">
        <v>15501.4956</v>
      </c>
      <c r="AM51">
        <v>15501.4956</v>
      </c>
      <c r="AN51">
        <v>15579.358</v>
      </c>
      <c r="AO51">
        <v>387537.39</v>
      </c>
      <c r="AP51">
        <v>389483.95</v>
      </c>
      <c r="AQ51">
        <v>0</v>
      </c>
      <c r="AR51">
        <v>94648.39</v>
      </c>
      <c r="AS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815A-06B0-4E40-A787-0302A8512306}">
  <dimension ref="A1:AF3"/>
  <sheetViews>
    <sheetView workbookViewId="0"/>
  </sheetViews>
  <sheetFormatPr defaultColWidth="11.42578125"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</row>
    <row r="2" spans="1:32" x14ac:dyDescent="0.25">
      <c r="A2" t="s">
        <v>34</v>
      </c>
      <c r="B2" t="s">
        <v>35</v>
      </c>
      <c r="C2" t="s">
        <v>36</v>
      </c>
      <c r="D2" t="s">
        <v>37</v>
      </c>
      <c r="E2">
        <v>19</v>
      </c>
      <c r="F2">
        <v>29195</v>
      </c>
      <c r="G2">
        <v>27825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72839</v>
      </c>
      <c r="P2">
        <v>33.228000000000002</v>
      </c>
      <c r="Q2">
        <v>33.228000000000002</v>
      </c>
      <c r="R2">
        <v>40.671999999999997</v>
      </c>
      <c r="S2">
        <v>830.7</v>
      </c>
      <c r="T2">
        <v>1016.8</v>
      </c>
      <c r="U2">
        <v>0.18</v>
      </c>
      <c r="V2">
        <v>17278.38</v>
      </c>
      <c r="W2">
        <v>33311.589999999997</v>
      </c>
      <c r="X2">
        <v>17278.38</v>
      </c>
      <c r="Y2">
        <v>7283.91</v>
      </c>
      <c r="Z2">
        <v>1369.86</v>
      </c>
      <c r="AA2">
        <v>8653.77</v>
      </c>
      <c r="AB2">
        <v>0</v>
      </c>
      <c r="AC2">
        <v>27160.91</v>
      </c>
      <c r="AD2">
        <v>0.27</v>
      </c>
      <c r="AE2">
        <v>8253.41</v>
      </c>
      <c r="AF2">
        <v>115210.13</v>
      </c>
    </row>
    <row r="3" spans="1:32" x14ac:dyDescent="0.25">
      <c r="A3" t="s">
        <v>39</v>
      </c>
      <c r="B3" t="s">
        <v>35</v>
      </c>
      <c r="C3" t="s">
        <v>40</v>
      </c>
      <c r="D3" t="s">
        <v>41</v>
      </c>
      <c r="E3">
        <v>18</v>
      </c>
      <c r="F3">
        <v>28144</v>
      </c>
      <c r="G3">
        <v>26824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73755</v>
      </c>
      <c r="P3">
        <v>13.051600000000001</v>
      </c>
      <c r="Q3">
        <v>13.051600000000001</v>
      </c>
      <c r="R3">
        <v>15.4628</v>
      </c>
      <c r="S3">
        <v>326.29000000000002</v>
      </c>
      <c r="T3">
        <v>386.57</v>
      </c>
      <c r="U3">
        <v>0.16</v>
      </c>
      <c r="V3">
        <v>16606.37</v>
      </c>
      <c r="W3">
        <v>32016</v>
      </c>
      <c r="X3">
        <v>16606.37</v>
      </c>
      <c r="Y3">
        <v>7375.46</v>
      </c>
      <c r="Z3">
        <v>1369.86</v>
      </c>
      <c r="AA3">
        <v>8745.32</v>
      </c>
      <c r="AB3">
        <v>0</v>
      </c>
      <c r="AC3">
        <v>26245.360000000001</v>
      </c>
      <c r="AD3">
        <v>0.26</v>
      </c>
      <c r="AE3">
        <v>8085.32</v>
      </c>
      <c r="AF3">
        <v>115378.22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3DA9-EC56-44B7-9291-3629C8002E22}">
  <dimension ref="A1:AU4"/>
  <sheetViews>
    <sheetView workbookViewId="0">
      <selection activeCell="W8" sqref="W8"/>
    </sheetView>
  </sheetViews>
  <sheetFormatPr defaultColWidth="10.85546875" defaultRowHeight="15" x14ac:dyDescent="0.25"/>
  <cols>
    <col min="9" max="9" width="13.5703125" bestFit="1" customWidth="1"/>
    <col min="15" max="15" width="11" bestFit="1" customWidth="1"/>
    <col min="16" max="17" width="13.5703125" bestFit="1" customWidth="1"/>
    <col min="20" max="20" width="11" bestFit="1" customWidth="1"/>
    <col min="21" max="21" width="11" customWidth="1"/>
    <col min="22" max="22" width="12.5703125" bestFit="1" customWidth="1"/>
    <col min="23" max="23" width="12.5703125" customWidth="1"/>
    <col min="24" max="24" width="13.5703125" bestFit="1" customWidth="1"/>
  </cols>
  <sheetData>
    <row r="1" spans="1:47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3" t="s">
        <v>190</v>
      </c>
      <c r="V1" s="1" t="s">
        <v>78</v>
      </c>
      <c r="W1" s="1" t="s">
        <v>193</v>
      </c>
      <c r="X1" s="1" t="s">
        <v>85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70</v>
      </c>
      <c r="AJ1" s="1" t="s">
        <v>191</v>
      </c>
      <c r="AK1" s="1" t="s">
        <v>79</v>
      </c>
      <c r="AL1" s="1" t="s">
        <v>86</v>
      </c>
      <c r="AM1" s="1" t="s">
        <v>16</v>
      </c>
      <c r="AN1" s="1" t="s">
        <v>17</v>
      </c>
      <c r="AO1" s="1" t="s">
        <v>18</v>
      </c>
      <c r="AP1" s="1" t="s">
        <v>19</v>
      </c>
      <c r="AQ1" s="1" t="s">
        <v>20</v>
      </c>
      <c r="AR1" s="1" t="s">
        <v>21</v>
      </c>
      <c r="AS1" s="1" t="s">
        <v>22</v>
      </c>
      <c r="AT1" s="1" t="s">
        <v>30</v>
      </c>
      <c r="AU1" s="1" t="s">
        <v>31</v>
      </c>
    </row>
    <row r="2" spans="1:47" x14ac:dyDescent="0.25">
      <c r="A2" t="s">
        <v>87</v>
      </c>
      <c r="B2">
        <v>33635</v>
      </c>
      <c r="C2" t="s">
        <v>88</v>
      </c>
      <c r="D2" t="s">
        <v>89</v>
      </c>
      <c r="E2">
        <v>31.023800000000001</v>
      </c>
      <c r="F2">
        <v>-87.535399999999996</v>
      </c>
      <c r="G2">
        <v>814.53769999999997</v>
      </c>
      <c r="H2">
        <v>1.4116</v>
      </c>
      <c r="I2" s="2">
        <v>6743709.9770000009</v>
      </c>
      <c r="J2" t="s">
        <v>67</v>
      </c>
      <c r="K2">
        <v>2</v>
      </c>
      <c r="L2">
        <v>0.30051288399999998</v>
      </c>
      <c r="M2">
        <v>0</v>
      </c>
      <c r="N2">
        <v>4.1999999999999997E-3</v>
      </c>
      <c r="O2" s="2">
        <v>336.09519999999998</v>
      </c>
      <c r="P2" s="2">
        <v>562843</v>
      </c>
      <c r="Q2" s="2">
        <v>536436</v>
      </c>
      <c r="R2">
        <v>0</v>
      </c>
      <c r="S2">
        <v>0</v>
      </c>
      <c r="T2" s="2">
        <v>336.09519999999998</v>
      </c>
      <c r="U2" s="4">
        <f>H2*(1/N2)</f>
        <v>336.09523809523807</v>
      </c>
      <c r="V2" s="2">
        <v>20776.731</v>
      </c>
      <c r="W2" s="2">
        <f>Q2-V2</f>
        <v>515659.26899999997</v>
      </c>
      <c r="X2" s="2">
        <v>515659.46700000006</v>
      </c>
      <c r="Y2" t="s">
        <v>68</v>
      </c>
      <c r="Z2">
        <v>1</v>
      </c>
      <c r="AA2">
        <v>0.4</v>
      </c>
      <c r="AB2">
        <v>15</v>
      </c>
      <c r="AC2">
        <v>1.7000000000000001E-2</v>
      </c>
      <c r="AD2">
        <v>13.847099999999999</v>
      </c>
      <c r="AE2">
        <v>19104</v>
      </c>
      <c r="AF2">
        <v>18208</v>
      </c>
      <c r="AG2">
        <v>0</v>
      </c>
      <c r="AH2">
        <v>0</v>
      </c>
      <c r="AI2">
        <v>13.847099999999999</v>
      </c>
      <c r="AJ2">
        <f>G2*AC2</f>
        <v>13.847140900000001</v>
      </c>
      <c r="AK2">
        <v>1336.8440000000001</v>
      </c>
      <c r="AL2">
        <v>16871.126</v>
      </c>
      <c r="AM2">
        <v>6211179</v>
      </c>
      <c r="AN2">
        <v>4812.8627999999999</v>
      </c>
      <c r="AO2">
        <v>4812.8627999999999</v>
      </c>
      <c r="AP2">
        <v>5230.0756000000001</v>
      </c>
      <c r="AQ2">
        <v>120321.57</v>
      </c>
      <c r="AR2">
        <v>130751.89</v>
      </c>
      <c r="AS2">
        <v>0.08</v>
      </c>
      <c r="AT2">
        <v>532530.56999999995</v>
      </c>
      <c r="AU2">
        <v>0.08</v>
      </c>
    </row>
    <row r="3" spans="1:47" x14ac:dyDescent="0.25">
      <c r="A3" t="s">
        <v>90</v>
      </c>
      <c r="B3">
        <v>335311</v>
      </c>
      <c r="C3" t="s">
        <v>91</v>
      </c>
      <c r="D3" t="s">
        <v>92</v>
      </c>
      <c r="E3">
        <v>34.677199999999999</v>
      </c>
      <c r="F3">
        <v>-92.324799999999996</v>
      </c>
      <c r="G3">
        <v>885.76059999999995</v>
      </c>
      <c r="H3">
        <v>11.3881</v>
      </c>
      <c r="I3" s="2">
        <v>8252599.9859999949</v>
      </c>
      <c r="J3" t="s">
        <v>67</v>
      </c>
      <c r="K3">
        <v>2</v>
      </c>
      <c r="L3">
        <v>0.29021043700000004</v>
      </c>
      <c r="M3">
        <v>0</v>
      </c>
      <c r="N3">
        <v>4.1999999999999997E-3</v>
      </c>
      <c r="O3" s="2">
        <v>2711.4524000000001</v>
      </c>
      <c r="P3" s="2">
        <v>4430272</v>
      </c>
      <c r="Q3" s="2">
        <v>4222417</v>
      </c>
      <c r="R3">
        <v>0</v>
      </c>
      <c r="S3">
        <v>0</v>
      </c>
      <c r="T3" s="2">
        <v>2711.4524000000001</v>
      </c>
      <c r="U3" s="4">
        <f t="shared" ref="U3:U4" si="0">H3*(1/N3)</f>
        <v>2711.4523809523807</v>
      </c>
      <c r="V3" s="2">
        <v>1192290.1140000001</v>
      </c>
      <c r="W3" s="2">
        <f t="shared" ref="W3:W4" si="1">Q3-V3</f>
        <v>3030126.8859999999</v>
      </c>
      <c r="X3" s="2">
        <v>3030127.4130000002</v>
      </c>
      <c r="Y3" t="s">
        <v>68</v>
      </c>
      <c r="Z3">
        <v>1</v>
      </c>
      <c r="AA3">
        <v>0.4</v>
      </c>
      <c r="AB3">
        <v>15</v>
      </c>
      <c r="AC3">
        <v>1.7000000000000001E-2</v>
      </c>
      <c r="AD3">
        <v>15.0579</v>
      </c>
      <c r="AE3">
        <v>20384</v>
      </c>
      <c r="AF3">
        <v>19428</v>
      </c>
      <c r="AG3">
        <v>0</v>
      </c>
      <c r="AH3">
        <v>0</v>
      </c>
      <c r="AI3">
        <v>15.0579</v>
      </c>
      <c r="AJ3">
        <f t="shared" ref="AJ3:AJ4" si="2">G3*AC3</f>
        <v>15.057930199999999</v>
      </c>
      <c r="AK3">
        <v>6371.5029999999997</v>
      </c>
      <c r="AL3">
        <v>13055.788999999999</v>
      </c>
      <c r="AM3">
        <v>5209417</v>
      </c>
      <c r="AN3">
        <v>4111.9975999999997</v>
      </c>
      <c r="AO3">
        <v>4111.9975999999997</v>
      </c>
      <c r="AP3">
        <v>6611.8804</v>
      </c>
      <c r="AQ3">
        <v>102799.94</v>
      </c>
      <c r="AR3">
        <v>165297.01</v>
      </c>
      <c r="AS3">
        <v>0.38</v>
      </c>
      <c r="AT3">
        <v>3043183.19</v>
      </c>
      <c r="AU3">
        <v>0.37</v>
      </c>
    </row>
    <row r="4" spans="1:47" x14ac:dyDescent="0.25">
      <c r="A4" t="s">
        <v>93</v>
      </c>
      <c r="B4">
        <v>335312</v>
      </c>
      <c r="C4" t="s">
        <v>94</v>
      </c>
      <c r="D4" t="s">
        <v>89</v>
      </c>
      <c r="E4">
        <v>34.825000000000003</v>
      </c>
      <c r="F4">
        <v>-86.6417</v>
      </c>
      <c r="G4">
        <v>6965.6462000000001</v>
      </c>
      <c r="H4">
        <v>35.194899999999997</v>
      </c>
      <c r="I4" s="2">
        <v>30139600.030999999</v>
      </c>
      <c r="J4" t="s">
        <v>67</v>
      </c>
      <c r="K4">
        <v>2</v>
      </c>
      <c r="L4">
        <v>0.28979350000000004</v>
      </c>
      <c r="M4">
        <v>0</v>
      </c>
      <c r="N4">
        <v>4.1999999999999997E-3</v>
      </c>
      <c r="O4" s="2">
        <v>8379.7381000000005</v>
      </c>
      <c r="P4" s="2">
        <v>13920492</v>
      </c>
      <c r="Q4" s="2">
        <v>13267385</v>
      </c>
      <c r="R4">
        <v>0</v>
      </c>
      <c r="S4">
        <v>0</v>
      </c>
      <c r="T4" s="2">
        <v>8379.7381000000005</v>
      </c>
      <c r="U4" s="4">
        <f t="shared" si="0"/>
        <v>8379.7380952380954</v>
      </c>
      <c r="V4" s="2">
        <v>2454533.0649999999</v>
      </c>
      <c r="W4" s="2">
        <f t="shared" si="1"/>
        <v>10812851.935000001</v>
      </c>
      <c r="X4" s="2">
        <v>10812852.125</v>
      </c>
      <c r="Y4" t="s">
        <v>68</v>
      </c>
      <c r="Z4">
        <v>1</v>
      </c>
      <c r="AA4">
        <v>0.4</v>
      </c>
      <c r="AB4">
        <v>15</v>
      </c>
      <c r="AC4">
        <v>1.7000000000000001E-2</v>
      </c>
      <c r="AD4">
        <v>118.416</v>
      </c>
      <c r="AE4">
        <v>162106</v>
      </c>
      <c r="AF4">
        <v>154500</v>
      </c>
      <c r="AG4">
        <v>0</v>
      </c>
      <c r="AH4">
        <v>0</v>
      </c>
      <c r="AI4">
        <v>118.416</v>
      </c>
      <c r="AJ4">
        <f t="shared" si="2"/>
        <v>118.41598540000001</v>
      </c>
      <c r="AK4">
        <v>39477.490999999995</v>
      </c>
      <c r="AL4">
        <v>115023.118</v>
      </c>
      <c r="AM4">
        <v>19211725</v>
      </c>
      <c r="AN4">
        <v>14693.228800000001</v>
      </c>
      <c r="AO4">
        <v>14693.228800000001</v>
      </c>
      <c r="AP4">
        <v>23295.2716</v>
      </c>
      <c r="AQ4">
        <v>367330.72</v>
      </c>
      <c r="AR4">
        <v>582381.79</v>
      </c>
      <c r="AS4">
        <v>0.37</v>
      </c>
      <c r="AT4">
        <v>10927875.26</v>
      </c>
      <c r="AU4">
        <v>0.36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0AF3-F118-4073-B2B6-E98DEC115254}">
  <dimension ref="A1:AQ4"/>
  <sheetViews>
    <sheetView workbookViewId="0"/>
  </sheetViews>
  <sheetFormatPr defaultColWidth="11.42578125"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195</v>
      </c>
      <c r="R1" t="s">
        <v>196</v>
      </c>
      <c r="S1" t="s">
        <v>46</v>
      </c>
      <c r="T1" t="s">
        <v>197</v>
      </c>
      <c r="U1" t="s">
        <v>78</v>
      </c>
      <c r="V1" t="s">
        <v>85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198</v>
      </c>
      <c r="AD1" t="s">
        <v>199</v>
      </c>
      <c r="AE1" t="s">
        <v>51</v>
      </c>
      <c r="AF1" t="s">
        <v>200</v>
      </c>
      <c r="AG1" t="s">
        <v>79</v>
      </c>
      <c r="AH1" t="s">
        <v>86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30</v>
      </c>
      <c r="AQ1" t="s">
        <v>31</v>
      </c>
    </row>
    <row r="2" spans="1:43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604694</v>
      </c>
      <c r="S2">
        <v>0</v>
      </c>
      <c r="T2">
        <v>455.35480000000001</v>
      </c>
      <c r="U2">
        <v>30570.226000000002</v>
      </c>
      <c r="V2">
        <v>574124.05500000005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13.847099999999999</v>
      </c>
      <c r="AC2">
        <v>19104</v>
      </c>
      <c r="AD2">
        <v>18208</v>
      </c>
      <c r="AE2">
        <v>0</v>
      </c>
      <c r="AF2">
        <v>13.847099999999999</v>
      </c>
      <c r="AG2">
        <v>1376.761</v>
      </c>
      <c r="AH2">
        <v>16831.208999999999</v>
      </c>
      <c r="AI2">
        <v>6152755</v>
      </c>
      <c r="AJ2">
        <v>4766.6404000000002</v>
      </c>
      <c r="AK2">
        <v>4766.6404000000002</v>
      </c>
      <c r="AL2">
        <v>5230.0756000000001</v>
      </c>
      <c r="AM2">
        <v>119166.01</v>
      </c>
      <c r="AN2">
        <v>130751.89</v>
      </c>
      <c r="AO2">
        <v>0.09</v>
      </c>
      <c r="AP2">
        <v>590955.26</v>
      </c>
      <c r="AQ2">
        <v>0.09</v>
      </c>
    </row>
    <row r="3" spans="1:43" x14ac:dyDescent="0.2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2</v>
      </c>
      <c r="M3">
        <v>0.29021043700000004</v>
      </c>
      <c r="N3">
        <v>0</v>
      </c>
      <c r="O3">
        <v>4.1999999999999997E-3</v>
      </c>
      <c r="P3">
        <v>2711.4524000000001</v>
      </c>
      <c r="Q3">
        <v>4430272</v>
      </c>
      <c r="R3">
        <v>4222417</v>
      </c>
      <c r="S3">
        <v>0</v>
      </c>
      <c r="T3">
        <v>2711.4524000000001</v>
      </c>
      <c r="U3">
        <v>1192290.1140000001</v>
      </c>
      <c r="V3">
        <v>3030127.4130000002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15.0579</v>
      </c>
      <c r="AC3">
        <v>20384</v>
      </c>
      <c r="AD3">
        <v>19428</v>
      </c>
      <c r="AE3">
        <v>0</v>
      </c>
      <c r="AF3">
        <v>15.0579</v>
      </c>
      <c r="AG3">
        <v>6371.5029999999997</v>
      </c>
      <c r="AH3">
        <v>13055.788999999999</v>
      </c>
      <c r="AI3">
        <v>5209417</v>
      </c>
      <c r="AJ3">
        <v>4111.9975999999997</v>
      </c>
      <c r="AK3">
        <v>4111.9975999999997</v>
      </c>
      <c r="AL3">
        <v>6611.8804</v>
      </c>
      <c r="AM3">
        <v>102799.94</v>
      </c>
      <c r="AN3">
        <v>165297.01</v>
      </c>
      <c r="AO3">
        <v>0.38</v>
      </c>
      <c r="AP3">
        <v>3043183.19</v>
      </c>
      <c r="AQ3">
        <v>0.37</v>
      </c>
    </row>
    <row r="4" spans="1:43" x14ac:dyDescent="0.2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>
        <v>30139600.030999999</v>
      </c>
      <c r="K4" t="s">
        <v>67</v>
      </c>
      <c r="L4">
        <v>2</v>
      </c>
      <c r="M4">
        <v>0.28979350000000004</v>
      </c>
      <c r="N4">
        <v>0</v>
      </c>
      <c r="O4">
        <v>4.1999999999999997E-3</v>
      </c>
      <c r="P4">
        <v>8379.7381000000005</v>
      </c>
      <c r="Q4">
        <v>13920492</v>
      </c>
      <c r="R4">
        <v>13267385</v>
      </c>
      <c r="S4">
        <v>0</v>
      </c>
      <c r="T4">
        <v>8379.7381000000005</v>
      </c>
      <c r="U4">
        <v>2454533.0649999999</v>
      </c>
      <c r="V4">
        <v>10812852.125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118.416</v>
      </c>
      <c r="AC4">
        <v>162106</v>
      </c>
      <c r="AD4">
        <v>154500</v>
      </c>
      <c r="AE4">
        <v>0</v>
      </c>
      <c r="AF4">
        <v>118.416</v>
      </c>
      <c r="AG4">
        <v>39477.490999999995</v>
      </c>
      <c r="AH4">
        <v>115023.118</v>
      </c>
      <c r="AI4">
        <v>19211725</v>
      </c>
      <c r="AJ4">
        <v>14693.228800000001</v>
      </c>
      <c r="AK4">
        <v>14693.228800000001</v>
      </c>
      <c r="AL4">
        <v>23295.2716</v>
      </c>
      <c r="AM4">
        <v>367330.72</v>
      </c>
      <c r="AN4">
        <v>582381.79</v>
      </c>
      <c r="AO4">
        <v>0.37</v>
      </c>
      <c r="AP4">
        <v>10927875.26</v>
      </c>
      <c r="AQ4">
        <v>0.36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0515-685E-42AA-A3B0-A150583EA309}">
  <dimension ref="A1:AR51"/>
  <sheetViews>
    <sheetView topLeftCell="AE26" zoomScale="145" zoomScaleNormal="145" workbookViewId="0">
      <selection activeCell="AP20" sqref="AP20"/>
    </sheetView>
  </sheetViews>
  <sheetFormatPr defaultColWidth="11.42578125" defaultRowHeight="15" x14ac:dyDescent="0.25"/>
  <cols>
    <col min="10" max="10" width="14.28515625" style="2" bestFit="1" customWidth="1"/>
    <col min="11" max="15" width="11.42578125" style="8"/>
    <col min="16" max="16" width="11.5703125" style="9" bestFit="1" customWidth="1"/>
    <col min="17" max="18" width="14.28515625" style="9" bestFit="1" customWidth="1"/>
    <col min="19" max="19" width="11.42578125" style="8"/>
    <col min="20" max="20" width="11.5703125" style="9" bestFit="1" customWidth="1"/>
    <col min="21" max="21" width="11.5703125" style="9" customWidth="1"/>
    <col min="22" max="22" width="13.28515625" style="9" bestFit="1" customWidth="1"/>
    <col min="23" max="23" width="14.28515625" style="9" bestFit="1" customWidth="1"/>
    <col min="24" max="29" width="11.42578125" style="13"/>
    <col min="30" max="31" width="11.42578125" style="14"/>
    <col min="32" max="32" width="11.42578125" style="13"/>
    <col min="33" max="33" width="11.5703125" style="15" bestFit="1" customWidth="1"/>
    <col min="34" max="35" width="11.5703125" style="14" bestFit="1" customWidth="1"/>
    <col min="36" max="36" width="14.28515625" style="2" bestFit="1" customWidth="1"/>
    <col min="37" max="41" width="11.5703125" style="2" bestFit="1" customWidth="1"/>
    <col min="43" max="43" width="14.28515625" style="2" bestFit="1" customWidth="1"/>
  </cols>
  <sheetData>
    <row r="1" spans="1:44" s="1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4</v>
      </c>
      <c r="G1" s="1" t="s">
        <v>5</v>
      </c>
      <c r="H1" s="1" t="s">
        <v>52</v>
      </c>
      <c r="I1" s="1" t="s">
        <v>53</v>
      </c>
      <c r="J1" s="5" t="s">
        <v>54</v>
      </c>
      <c r="K1" s="6" t="s">
        <v>55</v>
      </c>
      <c r="L1" s="6" t="s">
        <v>56</v>
      </c>
      <c r="M1" s="6" t="s">
        <v>57</v>
      </c>
      <c r="N1" s="6" t="s">
        <v>58</v>
      </c>
      <c r="O1" s="6" t="s">
        <v>59</v>
      </c>
      <c r="P1" s="7" t="s">
        <v>60</v>
      </c>
      <c r="Q1" s="7" t="s">
        <v>195</v>
      </c>
      <c r="R1" s="7" t="s">
        <v>196</v>
      </c>
      <c r="S1" s="6" t="s">
        <v>46</v>
      </c>
      <c r="T1" s="7" t="s">
        <v>197</v>
      </c>
      <c r="U1" s="7" t="s">
        <v>201</v>
      </c>
      <c r="V1" s="7" t="s">
        <v>78</v>
      </c>
      <c r="W1" s="7" t="s">
        <v>85</v>
      </c>
      <c r="X1" s="10" t="s">
        <v>61</v>
      </c>
      <c r="Y1" s="10" t="s">
        <v>62</v>
      </c>
      <c r="Z1" s="10" t="s">
        <v>63</v>
      </c>
      <c r="AA1" s="10" t="s">
        <v>64</v>
      </c>
      <c r="AB1" s="10" t="s">
        <v>65</v>
      </c>
      <c r="AC1" s="10" t="s">
        <v>66</v>
      </c>
      <c r="AD1" s="11" t="s">
        <v>198</v>
      </c>
      <c r="AE1" s="11" t="s">
        <v>199</v>
      </c>
      <c r="AF1" s="10" t="s">
        <v>51</v>
      </c>
      <c r="AG1" s="12" t="s">
        <v>200</v>
      </c>
      <c r="AH1" s="11" t="s">
        <v>79</v>
      </c>
      <c r="AI1" s="11" t="s">
        <v>86</v>
      </c>
      <c r="AJ1" s="5" t="s">
        <v>16</v>
      </c>
      <c r="AK1" s="5" t="s">
        <v>17</v>
      </c>
      <c r="AL1" s="5" t="s">
        <v>18</v>
      </c>
      <c r="AM1" s="5" t="s">
        <v>19</v>
      </c>
      <c r="AN1" s="5" t="s">
        <v>20</v>
      </c>
      <c r="AO1" s="5" t="s">
        <v>21</v>
      </c>
      <c r="AP1" s="1" t="s">
        <v>22</v>
      </c>
      <c r="AQ1" s="5" t="s">
        <v>30</v>
      </c>
      <c r="AR1" s="1" t="s">
        <v>31</v>
      </c>
    </row>
    <row r="2" spans="1:44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 s="2">
        <v>6743709.9770000009</v>
      </c>
      <c r="K2" s="8" t="s">
        <v>67</v>
      </c>
      <c r="L2" s="8">
        <v>0</v>
      </c>
      <c r="M2" s="8">
        <v>0.62561115286798841</v>
      </c>
      <c r="N2" s="8">
        <v>16.323800000000002</v>
      </c>
      <c r="O2" s="8">
        <v>3.0999999999999999E-3</v>
      </c>
      <c r="P2" s="9">
        <v>455.35480000000001</v>
      </c>
      <c r="Q2" s="9">
        <v>634461</v>
      </c>
      <c r="R2" s="9">
        <v>604694</v>
      </c>
      <c r="S2" s="8">
        <v>0</v>
      </c>
      <c r="T2" s="9">
        <v>455.35480000000001</v>
      </c>
      <c r="U2" s="9">
        <f>I2*(1/O2)</f>
        <v>455.35483870967738</v>
      </c>
      <c r="V2" s="9">
        <v>30570.226000000002</v>
      </c>
      <c r="W2" s="9">
        <v>574124.05500000005</v>
      </c>
      <c r="X2" s="13" t="s">
        <v>68</v>
      </c>
      <c r="Y2" s="13">
        <v>1</v>
      </c>
      <c r="Z2" s="13">
        <v>0.4</v>
      </c>
      <c r="AA2" s="13">
        <v>15</v>
      </c>
      <c r="AB2" s="13">
        <v>1.7000000000000001E-2</v>
      </c>
      <c r="AC2" s="13">
        <v>13.847099999999999</v>
      </c>
      <c r="AD2" s="14">
        <v>19104</v>
      </c>
      <c r="AE2" s="14">
        <v>18208</v>
      </c>
      <c r="AF2" s="13">
        <v>0</v>
      </c>
      <c r="AG2" s="15">
        <v>13.847099999999999</v>
      </c>
      <c r="AH2" s="14">
        <v>1376.761</v>
      </c>
      <c r="AI2" s="14">
        <v>16831.208999999999</v>
      </c>
      <c r="AJ2" s="2">
        <v>6152755</v>
      </c>
      <c r="AK2" s="2">
        <v>4766.6404000000002</v>
      </c>
      <c r="AL2" s="2">
        <v>4766.6404000000002</v>
      </c>
      <c r="AM2" s="2">
        <v>5230.0756000000001</v>
      </c>
      <c r="AN2" s="2">
        <v>119166.01</v>
      </c>
      <c r="AO2" s="2">
        <v>130751.89</v>
      </c>
      <c r="AP2">
        <v>0.09</v>
      </c>
      <c r="AQ2" s="2">
        <v>590955.26</v>
      </c>
      <c r="AR2">
        <v>0.09</v>
      </c>
    </row>
    <row r="3" spans="1:44" x14ac:dyDescent="0.2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 s="2">
        <v>8252599.9859999949</v>
      </c>
      <c r="K3" s="8" t="s">
        <v>67</v>
      </c>
      <c r="L3" s="8">
        <v>2</v>
      </c>
      <c r="M3" s="8">
        <v>0.29021043700000004</v>
      </c>
      <c r="N3" s="8">
        <v>0</v>
      </c>
      <c r="O3" s="8">
        <v>4.1999999999999997E-3</v>
      </c>
      <c r="P3" s="9">
        <v>2711.4524000000001</v>
      </c>
      <c r="Q3" s="9">
        <v>4430272</v>
      </c>
      <c r="R3" s="9">
        <v>4222417</v>
      </c>
      <c r="S3" s="8">
        <v>0</v>
      </c>
      <c r="T3" s="9">
        <v>2711.4524000000001</v>
      </c>
      <c r="U3" s="9">
        <f t="shared" ref="U3:U7" si="0">I3*(1/O3)</f>
        <v>2711.4523809523807</v>
      </c>
      <c r="V3" s="9">
        <v>1192290.1140000001</v>
      </c>
      <c r="W3" s="9">
        <v>3030127.4130000002</v>
      </c>
      <c r="X3" s="13" t="s">
        <v>68</v>
      </c>
      <c r="Y3" s="13">
        <v>1</v>
      </c>
      <c r="Z3" s="13">
        <v>0.4</v>
      </c>
      <c r="AA3" s="13">
        <v>15</v>
      </c>
      <c r="AB3" s="13">
        <v>1.7000000000000001E-2</v>
      </c>
      <c r="AC3" s="13">
        <v>15.0579</v>
      </c>
      <c r="AD3" s="14">
        <v>20384</v>
      </c>
      <c r="AE3" s="14">
        <v>19428</v>
      </c>
      <c r="AF3" s="13">
        <v>0</v>
      </c>
      <c r="AG3" s="15">
        <v>15.0579</v>
      </c>
      <c r="AH3" s="14">
        <v>6371.5029999999997</v>
      </c>
      <c r="AI3" s="14">
        <v>13055.788999999999</v>
      </c>
      <c r="AJ3" s="2">
        <v>5209417</v>
      </c>
      <c r="AK3" s="2">
        <v>4111.9975999999997</v>
      </c>
      <c r="AL3" s="2">
        <v>4111.9975999999997</v>
      </c>
      <c r="AM3" s="2">
        <v>6611.8804</v>
      </c>
      <c r="AN3" s="2">
        <v>102799.94</v>
      </c>
      <c r="AO3" s="2">
        <v>165297.01</v>
      </c>
      <c r="AP3">
        <v>0.38</v>
      </c>
      <c r="AQ3" s="2">
        <v>3043183.19</v>
      </c>
      <c r="AR3">
        <v>0.37</v>
      </c>
    </row>
    <row r="4" spans="1:44" x14ac:dyDescent="0.2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 s="2">
        <v>30139600.030999999</v>
      </c>
      <c r="K4" s="8" t="s">
        <v>67</v>
      </c>
      <c r="L4" s="8">
        <v>2</v>
      </c>
      <c r="M4" s="8">
        <v>0.28979350000000004</v>
      </c>
      <c r="N4" s="8">
        <v>0</v>
      </c>
      <c r="O4" s="8">
        <v>4.1999999999999997E-3</v>
      </c>
      <c r="P4" s="9">
        <v>8379.7381000000005</v>
      </c>
      <c r="Q4" s="9">
        <v>13920492</v>
      </c>
      <c r="R4" s="9">
        <v>13267385</v>
      </c>
      <c r="S4" s="8">
        <v>0</v>
      </c>
      <c r="T4" s="9">
        <v>8379.7381000000005</v>
      </c>
      <c r="U4" s="9">
        <f t="shared" si="0"/>
        <v>8379.7380952380954</v>
      </c>
      <c r="V4" s="9">
        <v>2454533.0649999999</v>
      </c>
      <c r="W4" s="9">
        <v>10812852.125</v>
      </c>
      <c r="X4" s="13" t="s">
        <v>68</v>
      </c>
      <c r="Y4" s="13">
        <v>1</v>
      </c>
      <c r="Z4" s="13">
        <v>0.4</v>
      </c>
      <c r="AA4" s="13">
        <v>15</v>
      </c>
      <c r="AB4" s="13">
        <v>1.7000000000000001E-2</v>
      </c>
      <c r="AC4" s="13">
        <v>118.416</v>
      </c>
      <c r="AD4" s="14">
        <v>162106</v>
      </c>
      <c r="AE4" s="14">
        <v>154500</v>
      </c>
      <c r="AF4" s="13">
        <v>0</v>
      </c>
      <c r="AG4" s="15">
        <v>118.416</v>
      </c>
      <c r="AH4" s="14">
        <v>39477.490999999995</v>
      </c>
      <c r="AI4" s="14">
        <v>115023.118</v>
      </c>
      <c r="AJ4" s="2">
        <v>19211725</v>
      </c>
      <c r="AK4" s="2">
        <v>14693.228800000001</v>
      </c>
      <c r="AL4" s="2">
        <v>14693.228800000001</v>
      </c>
      <c r="AM4" s="2">
        <v>23295.2716</v>
      </c>
      <c r="AN4" s="2">
        <v>367330.72</v>
      </c>
      <c r="AO4" s="2">
        <v>582381.79</v>
      </c>
      <c r="AP4">
        <v>0.37</v>
      </c>
      <c r="AQ4" s="2">
        <v>10927875.26</v>
      </c>
      <c r="AR4">
        <v>0.36</v>
      </c>
    </row>
    <row r="5" spans="1:44" x14ac:dyDescent="0.2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 s="2">
        <v>7954099.9839999992</v>
      </c>
      <c r="K5" s="8" t="s">
        <v>67</v>
      </c>
      <c r="L5" s="8">
        <v>0</v>
      </c>
      <c r="M5" s="8">
        <v>0.59819497378094111</v>
      </c>
      <c r="N5" s="8">
        <v>17.202119999999997</v>
      </c>
      <c r="O5" s="8">
        <v>3.0999999999999999E-3</v>
      </c>
      <c r="P5" s="9">
        <v>516.06449999999995</v>
      </c>
      <c r="Q5" s="9">
        <v>692541</v>
      </c>
      <c r="R5" s="9">
        <v>660049</v>
      </c>
      <c r="S5" s="8">
        <v>0</v>
      </c>
      <c r="T5" s="9">
        <v>516.06449999999995</v>
      </c>
      <c r="U5" s="9">
        <f t="shared" si="0"/>
        <v>516.06451612903231</v>
      </c>
      <c r="V5" s="9">
        <v>41885.601999999999</v>
      </c>
      <c r="W5" s="9">
        <v>618163.56099999999</v>
      </c>
      <c r="X5" s="13" t="s">
        <v>68</v>
      </c>
      <c r="Y5" s="13">
        <v>1</v>
      </c>
      <c r="Z5" s="13">
        <v>0.4</v>
      </c>
      <c r="AA5" s="13">
        <v>15</v>
      </c>
      <c r="AB5" s="13">
        <v>1.7000000000000001E-2</v>
      </c>
      <c r="AC5" s="13">
        <v>1.6680999999999999</v>
      </c>
      <c r="AD5" s="14">
        <v>2208</v>
      </c>
      <c r="AE5" s="14">
        <v>2104</v>
      </c>
      <c r="AF5" s="13">
        <v>0</v>
      </c>
      <c r="AG5" s="15">
        <v>1.6680999999999999</v>
      </c>
      <c r="AH5" s="14">
        <v>174.01999999999998</v>
      </c>
      <c r="AI5" s="14">
        <v>1930.4939999999999</v>
      </c>
      <c r="AJ5" s="2">
        <v>7334006</v>
      </c>
      <c r="AK5" s="2">
        <v>5664.19</v>
      </c>
      <c r="AL5" s="2">
        <v>5664.19</v>
      </c>
      <c r="AM5" s="2">
        <v>6150.9219999999996</v>
      </c>
      <c r="AN5" s="2">
        <v>141604.75</v>
      </c>
      <c r="AO5" s="2">
        <v>153773.04999999999</v>
      </c>
      <c r="AP5">
        <v>0.08</v>
      </c>
      <c r="AQ5" s="2">
        <v>620094.1</v>
      </c>
      <c r="AR5">
        <v>0.08</v>
      </c>
    </row>
    <row r="6" spans="1:44" x14ac:dyDescent="0.2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 s="2">
        <v>1260199.9700000002</v>
      </c>
      <c r="K6" s="8" t="s">
        <v>67</v>
      </c>
      <c r="L6" s="8">
        <v>0</v>
      </c>
      <c r="M6" s="8">
        <v>0.58157819514371911</v>
      </c>
      <c r="N6" s="8">
        <v>25.386340000000004</v>
      </c>
      <c r="O6" s="8">
        <v>3.0999999999999999E-3</v>
      </c>
      <c r="P6" s="9">
        <v>1574.6557</v>
      </c>
      <c r="Q6" s="9">
        <v>2232900</v>
      </c>
      <c r="R6" s="9">
        <v>2128139</v>
      </c>
      <c r="S6" s="8">
        <v>0</v>
      </c>
      <c r="T6" s="9">
        <v>1574.6557</v>
      </c>
      <c r="U6" s="9">
        <f t="shared" si="0"/>
        <v>2150.1612903225805</v>
      </c>
      <c r="V6" s="9">
        <v>1516310.4789999998</v>
      </c>
      <c r="W6" s="9">
        <v>611828.65399999998</v>
      </c>
      <c r="X6" s="13" t="s">
        <v>68</v>
      </c>
      <c r="Y6" s="13">
        <v>1</v>
      </c>
      <c r="Z6" s="13">
        <v>0.4</v>
      </c>
      <c r="AA6" s="13">
        <v>15</v>
      </c>
      <c r="AB6" s="13">
        <v>1.7000000000000001E-2</v>
      </c>
      <c r="AC6" s="13">
        <v>12.3681</v>
      </c>
      <c r="AD6" s="14">
        <v>17215</v>
      </c>
      <c r="AE6" s="14">
        <v>16407</v>
      </c>
      <c r="AF6" s="13">
        <v>0</v>
      </c>
      <c r="AG6" s="15">
        <v>12.3681</v>
      </c>
      <c r="AH6" s="14">
        <v>8103.8309999999992</v>
      </c>
      <c r="AI6" s="14">
        <v>8303.6280000000006</v>
      </c>
      <c r="AJ6" s="2">
        <v>640068</v>
      </c>
      <c r="AK6" s="2">
        <v>506.024</v>
      </c>
      <c r="AL6" s="2">
        <v>506.024</v>
      </c>
      <c r="AM6" s="2">
        <v>1010.3964</v>
      </c>
      <c r="AN6" s="2">
        <v>12650.6</v>
      </c>
      <c r="AO6" s="2">
        <v>25259.91</v>
      </c>
      <c r="AP6">
        <v>0.5</v>
      </c>
      <c r="AQ6" s="2">
        <v>620132.30000000005</v>
      </c>
      <c r="AR6">
        <v>0.49</v>
      </c>
    </row>
    <row r="7" spans="1:44" x14ac:dyDescent="0.2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 s="2">
        <v>3588525.9960000003</v>
      </c>
      <c r="K7" s="8" t="s">
        <v>67</v>
      </c>
      <c r="L7" s="8">
        <v>0</v>
      </c>
      <c r="M7" s="8">
        <v>0.58022737369145527</v>
      </c>
      <c r="N7" s="8">
        <v>25.485420000000005</v>
      </c>
      <c r="O7" s="8">
        <v>3.0999999999999999E-3</v>
      </c>
      <c r="P7" s="9">
        <v>176.2903</v>
      </c>
      <c r="Q7" s="9">
        <v>256037</v>
      </c>
      <c r="R7" s="9">
        <v>244025</v>
      </c>
      <c r="S7" s="8">
        <v>0</v>
      </c>
      <c r="T7" s="9">
        <v>176.2903</v>
      </c>
      <c r="U7" s="9">
        <f t="shared" si="0"/>
        <v>176.29032258064515</v>
      </c>
      <c r="V7" s="9">
        <v>8720.4500000000007</v>
      </c>
      <c r="W7" s="9">
        <v>235304.49900000001</v>
      </c>
      <c r="X7" s="13" t="s">
        <v>68</v>
      </c>
      <c r="Y7" s="13">
        <v>1</v>
      </c>
      <c r="Z7" s="13">
        <v>0.4</v>
      </c>
      <c r="AA7" s="13">
        <v>15</v>
      </c>
      <c r="AB7" s="13">
        <v>1.7000000000000001E-2</v>
      </c>
      <c r="AC7" s="13">
        <v>2.3178000000000001</v>
      </c>
      <c r="AD7" s="14">
        <v>3298</v>
      </c>
      <c r="AE7" s="14">
        <v>3143</v>
      </c>
      <c r="AF7" s="13">
        <v>0</v>
      </c>
      <c r="AG7" s="15">
        <v>2.3178000000000001</v>
      </c>
      <c r="AH7" s="14">
        <v>184.22699999999998</v>
      </c>
      <c r="AI7" s="14">
        <v>2959.1299999999997</v>
      </c>
      <c r="AJ7" s="2">
        <v>3350262</v>
      </c>
      <c r="AK7" s="2">
        <v>2684.0567999999998</v>
      </c>
      <c r="AL7" s="2">
        <v>2684.0567999999998</v>
      </c>
      <c r="AM7" s="2">
        <v>2879.0104000000001</v>
      </c>
      <c r="AN7" s="2">
        <v>67101.42</v>
      </c>
      <c r="AO7" s="2">
        <v>71975.259999999995</v>
      </c>
      <c r="AP7">
        <v>7.0000000000000007E-2</v>
      </c>
      <c r="AQ7" s="2">
        <v>238263.6</v>
      </c>
      <c r="AR7">
        <v>7.0000000000000007E-2</v>
      </c>
    </row>
    <row r="8" spans="1:44" x14ac:dyDescent="0.2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 s="2">
        <v>9447599.9890000001</v>
      </c>
      <c r="K8" s="8" t="s">
        <v>67</v>
      </c>
      <c r="L8" s="8">
        <v>0</v>
      </c>
      <c r="M8" s="8">
        <v>0.61100543006526598</v>
      </c>
      <c r="N8" s="8">
        <v>16.11149</v>
      </c>
      <c r="O8" s="8">
        <v>3.0999999999999999E-3</v>
      </c>
      <c r="P8" s="9">
        <v>757.5806</v>
      </c>
      <c r="Q8" s="9">
        <v>1059403</v>
      </c>
      <c r="R8" s="9">
        <v>1009699</v>
      </c>
      <c r="S8" s="8">
        <v>0</v>
      </c>
      <c r="T8" s="9">
        <v>757.5806</v>
      </c>
      <c r="V8" s="9">
        <v>30706.780999999999</v>
      </c>
      <c r="W8" s="9">
        <v>978992.00699999998</v>
      </c>
      <c r="X8" s="13" t="s">
        <v>68</v>
      </c>
      <c r="Y8" s="13">
        <v>1</v>
      </c>
      <c r="Z8" s="13">
        <v>0.4</v>
      </c>
      <c r="AA8" s="13">
        <v>15</v>
      </c>
      <c r="AB8" s="13">
        <v>1.7000000000000001E-2</v>
      </c>
      <c r="AC8" s="13">
        <v>1.0925</v>
      </c>
      <c r="AD8" s="14">
        <v>1515</v>
      </c>
      <c r="AE8" s="14">
        <v>1444</v>
      </c>
      <c r="AF8" s="13">
        <v>0</v>
      </c>
      <c r="AG8" s="15">
        <v>1.0925</v>
      </c>
      <c r="AH8" s="14">
        <v>67.269000000000005</v>
      </c>
      <c r="AI8" s="14">
        <v>1376.1880000000001</v>
      </c>
      <c r="AJ8" s="2">
        <v>8467232</v>
      </c>
      <c r="AK8" s="2">
        <v>6560.4319999999998</v>
      </c>
      <c r="AL8" s="2">
        <v>6560.4319999999998</v>
      </c>
      <c r="AM8" s="2">
        <v>7330.0875999999998</v>
      </c>
      <c r="AN8" s="2">
        <v>164010.79999999999</v>
      </c>
      <c r="AO8" s="2">
        <v>183252.19</v>
      </c>
      <c r="AP8">
        <v>0.1</v>
      </c>
      <c r="AQ8" s="2">
        <v>980368.19</v>
      </c>
      <c r="AR8">
        <v>0.1</v>
      </c>
    </row>
    <row r="9" spans="1:44" x14ac:dyDescent="0.2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 s="2">
        <v>11720420.050000001</v>
      </c>
      <c r="K9" s="8" t="s">
        <v>67</v>
      </c>
      <c r="L9" s="8">
        <v>2</v>
      </c>
      <c r="M9" s="8">
        <v>0.29233057786</v>
      </c>
      <c r="N9" s="8">
        <v>0</v>
      </c>
      <c r="O9" s="8">
        <v>4.1999999999999997E-3</v>
      </c>
      <c r="P9" s="9">
        <v>1878.8570999999999</v>
      </c>
      <c r="Q9" s="9">
        <v>3066445</v>
      </c>
      <c r="R9" s="9">
        <v>2922577</v>
      </c>
      <c r="S9" s="8">
        <v>0</v>
      </c>
      <c r="T9" s="9">
        <v>1878.8570999999999</v>
      </c>
      <c r="V9" s="9">
        <v>322021.12900000002</v>
      </c>
      <c r="W9" s="9">
        <v>2600556.017</v>
      </c>
      <c r="X9" s="13" t="s">
        <v>68</v>
      </c>
      <c r="Y9" s="13">
        <v>1</v>
      </c>
      <c r="Z9" s="13">
        <v>0.4</v>
      </c>
      <c r="AA9" s="13">
        <v>15</v>
      </c>
      <c r="AB9" s="13">
        <v>1.7000000000000001E-2</v>
      </c>
      <c r="AC9" s="13">
        <v>0.96140000000000003</v>
      </c>
      <c r="AD9" s="14">
        <v>1289</v>
      </c>
      <c r="AE9" s="14">
        <v>1229</v>
      </c>
      <c r="AF9" s="13">
        <v>0</v>
      </c>
      <c r="AG9" s="15">
        <v>0.96140000000000003</v>
      </c>
      <c r="AH9" s="14">
        <v>180.99</v>
      </c>
      <c r="AI9" s="14">
        <v>1047.1360000000002</v>
      </c>
      <c r="AJ9" s="2">
        <v>9118817</v>
      </c>
      <c r="AK9" s="2">
        <v>5447.4751999999999</v>
      </c>
      <c r="AL9" s="2">
        <v>5447.4751999999999</v>
      </c>
      <c r="AM9" s="2">
        <v>7110.77</v>
      </c>
      <c r="AN9" s="2">
        <v>136186.88</v>
      </c>
      <c r="AO9" s="2">
        <v>177769.25</v>
      </c>
      <c r="AP9">
        <v>0.23</v>
      </c>
      <c r="AQ9" s="2">
        <v>2601603.13</v>
      </c>
      <c r="AR9">
        <v>0.22</v>
      </c>
    </row>
    <row r="10" spans="1:44" x14ac:dyDescent="0.2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 s="2">
        <v>4429716.0279999999</v>
      </c>
      <c r="K10" s="8" t="s">
        <v>67</v>
      </c>
      <c r="L10" s="8">
        <v>2</v>
      </c>
      <c r="M10" s="8">
        <v>0.29197649019999999</v>
      </c>
      <c r="N10" s="8">
        <v>0</v>
      </c>
      <c r="O10" s="8">
        <v>4.1999999999999997E-3</v>
      </c>
      <c r="P10" s="9">
        <v>1513.4523999999999</v>
      </c>
      <c r="Q10" s="9">
        <v>2418254</v>
      </c>
      <c r="R10" s="9">
        <v>2304797</v>
      </c>
      <c r="S10" s="8">
        <v>0</v>
      </c>
      <c r="T10" s="9">
        <v>1513.4523999999999</v>
      </c>
      <c r="V10" s="9">
        <v>720328.34499999997</v>
      </c>
      <c r="W10" s="9">
        <v>1584468.173</v>
      </c>
      <c r="X10" s="13" t="s">
        <v>68</v>
      </c>
      <c r="Y10" s="13">
        <v>1</v>
      </c>
      <c r="Z10" s="13">
        <v>0.4</v>
      </c>
      <c r="AA10" s="13">
        <v>15</v>
      </c>
      <c r="AB10" s="13">
        <v>1.7000000000000001E-2</v>
      </c>
      <c r="AC10" s="13">
        <v>31.186699999999998</v>
      </c>
      <c r="AD10" s="14">
        <v>41102</v>
      </c>
      <c r="AE10" s="14">
        <v>39174</v>
      </c>
      <c r="AF10" s="13">
        <v>0</v>
      </c>
      <c r="AG10" s="15">
        <v>31.186699999999998</v>
      </c>
      <c r="AH10" s="14">
        <v>13530.019</v>
      </c>
      <c r="AI10" s="14">
        <v>25643.688999999998</v>
      </c>
      <c r="AJ10" s="2">
        <v>2819604</v>
      </c>
      <c r="AK10" s="2">
        <v>2232.3879999999999</v>
      </c>
      <c r="AL10" s="2">
        <v>2232.3879999999999</v>
      </c>
      <c r="AM10" s="2">
        <v>3562.9072000000001</v>
      </c>
      <c r="AN10" s="2">
        <v>55809.7</v>
      </c>
      <c r="AO10" s="2">
        <v>89072.68</v>
      </c>
      <c r="AP10">
        <v>0.37</v>
      </c>
      <c r="AQ10" s="2">
        <v>1610111.86</v>
      </c>
      <c r="AR10">
        <v>0.36</v>
      </c>
    </row>
    <row r="11" spans="1:44" x14ac:dyDescent="0.2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 s="2">
        <v>5002179.9819999998</v>
      </c>
      <c r="K11" s="8" t="s">
        <v>67</v>
      </c>
      <c r="L11" s="8">
        <v>2</v>
      </c>
      <c r="M11" s="8">
        <v>0.29405904892000001</v>
      </c>
      <c r="N11" s="8">
        <v>0</v>
      </c>
      <c r="O11" s="8">
        <v>4.1999999999999997E-3</v>
      </c>
      <c r="P11" s="9">
        <v>1112.8095000000001</v>
      </c>
      <c r="Q11" s="9">
        <v>1804483</v>
      </c>
      <c r="R11" s="9">
        <v>1719822</v>
      </c>
      <c r="S11" s="8">
        <v>0</v>
      </c>
      <c r="T11" s="9">
        <v>1112.8095000000001</v>
      </c>
      <c r="V11" s="9">
        <v>285849.23699999996</v>
      </c>
      <c r="W11" s="9">
        <v>1433973.213</v>
      </c>
      <c r="X11" s="13" t="s">
        <v>68</v>
      </c>
      <c r="Y11" s="13">
        <v>1</v>
      </c>
      <c r="Z11" s="13">
        <v>0.4</v>
      </c>
      <c r="AA11" s="13">
        <v>15</v>
      </c>
      <c r="AB11" s="13">
        <v>1.7000000000000001E-2</v>
      </c>
      <c r="AC11" s="13">
        <v>33.043900000000001</v>
      </c>
      <c r="AD11" s="14">
        <v>44191</v>
      </c>
      <c r="AE11" s="14">
        <v>42118</v>
      </c>
      <c r="AF11" s="13">
        <v>0</v>
      </c>
      <c r="AG11" s="15">
        <v>33.043900000000001</v>
      </c>
      <c r="AH11" s="14">
        <v>8720.8260000000009</v>
      </c>
      <c r="AI11" s="14">
        <v>33397.032999999996</v>
      </c>
      <c r="AJ11" s="2">
        <v>3534810</v>
      </c>
      <c r="AK11" s="2">
        <v>2711.3919999999998</v>
      </c>
      <c r="AL11" s="2">
        <v>2711.3919999999998</v>
      </c>
      <c r="AM11" s="2">
        <v>3866.0636</v>
      </c>
      <c r="AN11" s="2">
        <v>67784.800000000003</v>
      </c>
      <c r="AO11" s="2">
        <v>96651.59</v>
      </c>
      <c r="AP11">
        <v>0.3</v>
      </c>
      <c r="AQ11" s="2">
        <v>1467370.28</v>
      </c>
      <c r="AR11">
        <v>0.28999999999999998</v>
      </c>
    </row>
    <row r="12" spans="1:44" x14ac:dyDescent="0.25">
      <c r="A12" t="s">
        <v>109</v>
      </c>
      <c r="B12">
        <v>321211</v>
      </c>
      <c r="C12" t="s">
        <v>110</v>
      </c>
      <c r="D12" t="s">
        <v>92</v>
      </c>
      <c r="E12" t="b">
        <v>1</v>
      </c>
      <c r="F12">
        <v>34.368099999999998</v>
      </c>
      <c r="G12">
        <v>-92.811700000000002</v>
      </c>
      <c r="H12">
        <v>79.483900000000006</v>
      </c>
      <c r="I12">
        <v>0.1804</v>
      </c>
      <c r="J12" s="2">
        <v>1284919.0280000002</v>
      </c>
      <c r="K12" s="8" t="s">
        <v>67</v>
      </c>
      <c r="L12" s="8">
        <v>0</v>
      </c>
      <c r="M12" s="8">
        <v>0.58717262316698737</v>
      </c>
      <c r="N12" s="8">
        <v>16.668056000000004</v>
      </c>
      <c r="O12" s="8">
        <v>3.0999999999999999E-3</v>
      </c>
      <c r="P12" s="9">
        <v>58.1935</v>
      </c>
      <c r="Q12" s="9">
        <v>77292</v>
      </c>
      <c r="R12" s="9">
        <v>73666</v>
      </c>
      <c r="S12" s="8">
        <v>0</v>
      </c>
      <c r="T12" s="9">
        <v>58.1935</v>
      </c>
      <c r="V12" s="9">
        <v>2036.1289999999999</v>
      </c>
      <c r="W12" s="9">
        <v>71629.527999999991</v>
      </c>
      <c r="X12" s="13" t="s">
        <v>68</v>
      </c>
      <c r="Y12" s="13">
        <v>1</v>
      </c>
      <c r="Z12" s="13">
        <v>0.4</v>
      </c>
      <c r="AA12" s="13">
        <v>15</v>
      </c>
      <c r="AB12" s="13">
        <v>1.7000000000000001E-2</v>
      </c>
      <c r="AC12" s="13">
        <v>1.3512</v>
      </c>
      <c r="AD12" s="14">
        <v>1770</v>
      </c>
      <c r="AE12" s="14">
        <v>1687</v>
      </c>
      <c r="AF12" s="13">
        <v>0</v>
      </c>
      <c r="AG12" s="15">
        <v>1.3512</v>
      </c>
      <c r="AH12" s="14">
        <v>83.531999999999996</v>
      </c>
      <c r="AI12" s="14">
        <v>1603.1590000000001</v>
      </c>
      <c r="AJ12" s="2">
        <v>1211686</v>
      </c>
      <c r="AK12" s="2">
        <v>969.17160000000001</v>
      </c>
      <c r="AL12" s="2">
        <v>969.17160000000001</v>
      </c>
      <c r="AM12" s="2">
        <v>1029.4623999999999</v>
      </c>
      <c r="AN12" s="2">
        <v>24229.29</v>
      </c>
      <c r="AO12" s="2">
        <v>25736.560000000001</v>
      </c>
      <c r="AP12">
        <v>0.06</v>
      </c>
      <c r="AQ12" s="2">
        <v>73232.67</v>
      </c>
      <c r="AR12">
        <v>0.06</v>
      </c>
    </row>
    <row r="13" spans="1:44" x14ac:dyDescent="0.25">
      <c r="A13" t="s">
        <v>111</v>
      </c>
      <c r="B13">
        <v>322211</v>
      </c>
      <c r="C13" t="s">
        <v>112</v>
      </c>
      <c r="D13" t="s">
        <v>89</v>
      </c>
      <c r="E13" t="b">
        <v>1</v>
      </c>
      <c r="F13">
        <v>30.8627</v>
      </c>
      <c r="G13">
        <v>-87.774699999999996</v>
      </c>
      <c r="H13">
        <v>1251.7236</v>
      </c>
      <c r="I13">
        <v>5.8922999999999996</v>
      </c>
      <c r="J13" s="2">
        <v>5652439.959999999</v>
      </c>
      <c r="K13" s="8" t="s">
        <v>67</v>
      </c>
      <c r="L13" s="8">
        <v>0</v>
      </c>
      <c r="M13" s="8">
        <v>0.62718729742166346</v>
      </c>
      <c r="N13" s="8">
        <v>16.162690000000001</v>
      </c>
      <c r="O13" s="8">
        <v>3.0999999999999999E-3</v>
      </c>
      <c r="P13" s="9">
        <v>1900.7419</v>
      </c>
      <c r="Q13" s="9">
        <v>2649529</v>
      </c>
      <c r="R13" s="9">
        <v>2525221</v>
      </c>
      <c r="S13" s="8">
        <v>0</v>
      </c>
      <c r="T13" s="9">
        <v>1900.7419</v>
      </c>
      <c r="V13" s="9">
        <v>573672.29200000002</v>
      </c>
      <c r="W13" s="9">
        <v>1951548.733</v>
      </c>
      <c r="X13" s="13" t="s">
        <v>68</v>
      </c>
      <c r="Y13" s="13">
        <v>1</v>
      </c>
      <c r="Z13" s="13">
        <v>0.4</v>
      </c>
      <c r="AA13" s="13">
        <v>15</v>
      </c>
      <c r="AB13" s="13">
        <v>1.7000000000000001E-2</v>
      </c>
      <c r="AC13" s="13">
        <v>21.279299999999999</v>
      </c>
      <c r="AD13" s="14">
        <v>29412</v>
      </c>
      <c r="AE13" s="14">
        <v>28032</v>
      </c>
      <c r="AF13" s="13">
        <v>0</v>
      </c>
      <c r="AG13" s="15">
        <v>21.279299999999999</v>
      </c>
      <c r="AH13" s="14">
        <v>8446.8160000000007</v>
      </c>
      <c r="AI13" s="14">
        <v>19585.356</v>
      </c>
      <c r="AJ13" s="2">
        <v>3681306</v>
      </c>
      <c r="AK13" s="2">
        <v>2831.9036000000001</v>
      </c>
      <c r="AL13" s="2">
        <v>2831.9036000000001</v>
      </c>
      <c r="AM13" s="2">
        <v>4373.7640000000001</v>
      </c>
      <c r="AN13" s="2">
        <v>70797.59</v>
      </c>
      <c r="AO13" s="2">
        <v>109344.1</v>
      </c>
      <c r="AP13">
        <v>0.35</v>
      </c>
      <c r="AQ13" s="2">
        <v>1971134.11</v>
      </c>
      <c r="AR13">
        <v>0.35</v>
      </c>
    </row>
    <row r="14" spans="1:44" x14ac:dyDescent="0.25">
      <c r="A14" t="s">
        <v>113</v>
      </c>
      <c r="B14">
        <v>332999</v>
      </c>
      <c r="C14" t="s">
        <v>114</v>
      </c>
      <c r="D14" t="s">
        <v>89</v>
      </c>
      <c r="E14" t="b">
        <v>0</v>
      </c>
      <c r="F14">
        <v>31.268799999999999</v>
      </c>
      <c r="G14">
        <v>-86.223399999999998</v>
      </c>
      <c r="H14">
        <v>60.44</v>
      </c>
      <c r="I14">
        <v>0.2019</v>
      </c>
      <c r="J14" s="2">
        <v>783948.01699999976</v>
      </c>
      <c r="K14" s="8" t="s">
        <v>67</v>
      </c>
      <c r="L14" s="8">
        <v>0</v>
      </c>
      <c r="M14" s="8">
        <v>0.62316754210670089</v>
      </c>
      <c r="N14" s="8">
        <v>16.56878</v>
      </c>
      <c r="O14" s="8">
        <v>3.0999999999999999E-3</v>
      </c>
      <c r="P14" s="9">
        <v>65.129000000000005</v>
      </c>
      <c r="Q14" s="9">
        <v>94239</v>
      </c>
      <c r="R14" s="9">
        <v>89818</v>
      </c>
      <c r="S14" s="8">
        <v>0</v>
      </c>
      <c r="T14" s="9">
        <v>65.129000000000005</v>
      </c>
      <c r="V14" s="9">
        <v>6246.3619999999992</v>
      </c>
      <c r="W14" s="9">
        <v>83571.345000000001</v>
      </c>
      <c r="X14" s="13" t="s">
        <v>68</v>
      </c>
      <c r="Y14" s="13">
        <v>1</v>
      </c>
      <c r="Z14" s="13">
        <v>0.4</v>
      </c>
      <c r="AA14" s="13">
        <v>15</v>
      </c>
      <c r="AB14" s="13">
        <v>1.7000000000000001E-2</v>
      </c>
      <c r="AC14" s="13">
        <v>1.0275000000000001</v>
      </c>
      <c r="AD14" s="14">
        <v>1476</v>
      </c>
      <c r="AE14" s="14">
        <v>1407</v>
      </c>
      <c r="AF14" s="13">
        <v>0</v>
      </c>
      <c r="AG14" s="15">
        <v>1.0275000000000001</v>
      </c>
      <c r="AH14" s="14">
        <v>126.998</v>
      </c>
      <c r="AI14" s="14">
        <v>1279.5709999999999</v>
      </c>
      <c r="AJ14" s="2">
        <v>699097</v>
      </c>
      <c r="AK14" s="2">
        <v>540.53399999999999</v>
      </c>
      <c r="AL14" s="2">
        <v>540.53399999999999</v>
      </c>
      <c r="AM14" s="2">
        <v>606.86760000000004</v>
      </c>
      <c r="AN14" s="2">
        <v>13513.35</v>
      </c>
      <c r="AO14" s="2">
        <v>15171.69</v>
      </c>
      <c r="AP14">
        <v>0.11</v>
      </c>
      <c r="AQ14" s="2">
        <v>84850.94</v>
      </c>
      <c r="AR14">
        <v>0.11</v>
      </c>
    </row>
    <row r="15" spans="1:44" x14ac:dyDescent="0.25">
      <c r="A15" t="s">
        <v>115</v>
      </c>
      <c r="B15">
        <v>326160</v>
      </c>
      <c r="C15" t="s">
        <v>116</v>
      </c>
      <c r="D15" t="s">
        <v>89</v>
      </c>
      <c r="E15" t="b">
        <v>0</v>
      </c>
      <c r="F15">
        <v>31.779399999999999</v>
      </c>
      <c r="G15">
        <v>-86.000299999999996</v>
      </c>
      <c r="H15">
        <v>276.58629999999999</v>
      </c>
      <c r="I15">
        <v>1.5457000000000001</v>
      </c>
      <c r="J15" s="2">
        <v>5352969.9979999997</v>
      </c>
      <c r="K15" s="8" t="s">
        <v>67</v>
      </c>
      <c r="L15" s="8">
        <v>0</v>
      </c>
      <c r="M15" s="8">
        <v>0.61788979559109991</v>
      </c>
      <c r="N15" s="8">
        <v>15.479399999999998</v>
      </c>
      <c r="O15" s="8">
        <v>3.0999999999999999E-3</v>
      </c>
      <c r="P15" s="9">
        <v>498.61290000000002</v>
      </c>
      <c r="Q15" s="9">
        <v>706032</v>
      </c>
      <c r="R15" s="9">
        <v>672907</v>
      </c>
      <c r="S15" s="8">
        <v>0</v>
      </c>
      <c r="T15" s="9">
        <v>498.61290000000002</v>
      </c>
      <c r="V15" s="9">
        <v>43237.819000000003</v>
      </c>
      <c r="W15" s="9">
        <v>629669.05099999998</v>
      </c>
      <c r="X15" s="13" t="s">
        <v>68</v>
      </c>
      <c r="Y15" s="13">
        <v>1</v>
      </c>
      <c r="Z15" s="13">
        <v>0.4</v>
      </c>
      <c r="AA15" s="13">
        <v>15</v>
      </c>
      <c r="AB15" s="13">
        <v>1.7000000000000001E-2</v>
      </c>
      <c r="AC15" s="13">
        <v>4.702</v>
      </c>
      <c r="AD15" s="14">
        <v>6580</v>
      </c>
      <c r="AE15" s="14">
        <v>6271</v>
      </c>
      <c r="AF15" s="13">
        <v>0</v>
      </c>
      <c r="AG15" s="15">
        <v>4.702</v>
      </c>
      <c r="AH15" s="14">
        <v>515.31200000000001</v>
      </c>
      <c r="AI15" s="14">
        <v>5756.1179999999995</v>
      </c>
      <c r="AJ15" s="2">
        <v>4717545</v>
      </c>
      <c r="AK15" s="2">
        <v>3644.5167999999999</v>
      </c>
      <c r="AL15" s="2">
        <v>3644.5167999999999</v>
      </c>
      <c r="AM15" s="2">
        <v>4143.4856</v>
      </c>
      <c r="AN15" s="2">
        <v>91112.92</v>
      </c>
      <c r="AO15" s="2">
        <v>103587.14</v>
      </c>
      <c r="AP15">
        <v>0.12</v>
      </c>
      <c r="AQ15" s="2">
        <v>635425.22</v>
      </c>
      <c r="AR15">
        <v>0.12</v>
      </c>
    </row>
    <row r="16" spans="1:44" x14ac:dyDescent="0.25">
      <c r="A16" t="s">
        <v>117</v>
      </c>
      <c r="B16">
        <v>311812</v>
      </c>
      <c r="C16" t="s">
        <v>118</v>
      </c>
      <c r="D16" t="s">
        <v>89</v>
      </c>
      <c r="E16" t="b">
        <v>1</v>
      </c>
      <c r="F16">
        <v>30.805</v>
      </c>
      <c r="G16">
        <v>-88.070999999999998</v>
      </c>
      <c r="H16">
        <v>509.0532</v>
      </c>
      <c r="I16">
        <v>1.276</v>
      </c>
      <c r="J16" s="2">
        <v>2398280.0269999998</v>
      </c>
      <c r="K16" s="8" t="s">
        <v>67</v>
      </c>
      <c r="L16" s="8">
        <v>0</v>
      </c>
      <c r="M16" s="8">
        <v>0.62774620671983972</v>
      </c>
      <c r="N16" s="8">
        <v>16.104953999999999</v>
      </c>
      <c r="O16" s="8">
        <v>3.0999999999999999E-3</v>
      </c>
      <c r="P16" s="9">
        <v>411.61290000000002</v>
      </c>
      <c r="Q16" s="9">
        <v>572448</v>
      </c>
      <c r="R16" s="9">
        <v>545590</v>
      </c>
      <c r="S16" s="8">
        <v>0</v>
      </c>
      <c r="T16" s="9">
        <v>411.61290000000002</v>
      </c>
      <c r="V16" s="9">
        <v>69097.510999999999</v>
      </c>
      <c r="W16" s="9">
        <v>476493.36199999996</v>
      </c>
      <c r="X16" s="13" t="s">
        <v>68</v>
      </c>
      <c r="Y16" s="13">
        <v>1</v>
      </c>
      <c r="Z16" s="13">
        <v>0.4</v>
      </c>
      <c r="AA16" s="13">
        <v>15</v>
      </c>
      <c r="AB16" s="13">
        <v>1.7000000000000001E-2</v>
      </c>
      <c r="AC16" s="13">
        <v>8.6539000000000001</v>
      </c>
      <c r="AD16" s="14">
        <v>11905</v>
      </c>
      <c r="AE16" s="14">
        <v>11346</v>
      </c>
      <c r="AF16" s="13">
        <v>0</v>
      </c>
      <c r="AG16" s="15">
        <v>8.6539000000000001</v>
      </c>
      <c r="AH16" s="14">
        <v>1690.895</v>
      </c>
      <c r="AI16" s="14">
        <v>9655.5780000000013</v>
      </c>
      <c r="AJ16" s="2">
        <v>1912131</v>
      </c>
      <c r="AK16" s="2">
        <v>1477.088</v>
      </c>
      <c r="AL16" s="2">
        <v>1477.088</v>
      </c>
      <c r="AM16" s="2">
        <v>1857.626</v>
      </c>
      <c r="AN16" s="2">
        <v>36927.199999999997</v>
      </c>
      <c r="AO16" s="2">
        <v>46440.65</v>
      </c>
      <c r="AP16">
        <v>0.2</v>
      </c>
      <c r="AQ16" s="2">
        <v>486148.92</v>
      </c>
      <c r="AR16">
        <v>0.2</v>
      </c>
    </row>
    <row r="17" spans="1:44" x14ac:dyDescent="0.25">
      <c r="A17" t="s">
        <v>119</v>
      </c>
      <c r="B17">
        <v>332312</v>
      </c>
      <c r="C17" t="s">
        <v>120</v>
      </c>
      <c r="D17" t="s">
        <v>89</v>
      </c>
      <c r="E17" t="b">
        <v>0</v>
      </c>
      <c r="F17">
        <v>33.364699999999999</v>
      </c>
      <c r="G17">
        <v>-86.9024</v>
      </c>
      <c r="H17">
        <v>383.27089999999998</v>
      </c>
      <c r="I17">
        <v>0.64870000000000005</v>
      </c>
      <c r="J17" s="2">
        <v>1260200.0009999997</v>
      </c>
      <c r="K17" s="8" t="s">
        <v>67</v>
      </c>
      <c r="L17" s="8">
        <v>0</v>
      </c>
      <c r="M17" s="8">
        <v>0.59987423978900856</v>
      </c>
      <c r="N17" s="8">
        <v>17.064739999999997</v>
      </c>
      <c r="O17" s="8">
        <v>3.0999999999999999E-3</v>
      </c>
      <c r="P17" s="9">
        <v>209.25810000000001</v>
      </c>
      <c r="Q17" s="9">
        <v>285822</v>
      </c>
      <c r="R17" s="9">
        <v>272412</v>
      </c>
      <c r="S17" s="8">
        <v>0</v>
      </c>
      <c r="T17" s="9">
        <v>209.25810000000001</v>
      </c>
      <c r="V17" s="9">
        <v>29990.978999999999</v>
      </c>
      <c r="W17" s="9">
        <v>242420.84600000002</v>
      </c>
      <c r="X17" s="13" t="s">
        <v>68</v>
      </c>
      <c r="Y17" s="13">
        <v>1</v>
      </c>
      <c r="Z17" s="13">
        <v>0.4</v>
      </c>
      <c r="AA17" s="13">
        <v>15</v>
      </c>
      <c r="AB17" s="13">
        <v>1.7000000000000001E-2</v>
      </c>
      <c r="AC17" s="13">
        <v>6.5156000000000001</v>
      </c>
      <c r="AD17" s="14">
        <v>8783</v>
      </c>
      <c r="AE17" s="14">
        <v>8371</v>
      </c>
      <c r="AF17" s="13">
        <v>0</v>
      </c>
      <c r="AG17" s="15">
        <v>6.5156000000000001</v>
      </c>
      <c r="AH17" s="14">
        <v>1040.08</v>
      </c>
      <c r="AI17" s="14">
        <v>7330.982</v>
      </c>
      <c r="AJ17" s="2">
        <v>1010448</v>
      </c>
      <c r="AK17" s="2">
        <v>778.846</v>
      </c>
      <c r="AL17" s="2">
        <v>778.846</v>
      </c>
      <c r="AM17" s="2">
        <v>975.58119999999997</v>
      </c>
      <c r="AN17" s="2">
        <v>19471.150000000001</v>
      </c>
      <c r="AO17" s="2">
        <v>24389.53</v>
      </c>
      <c r="AP17">
        <v>0.2</v>
      </c>
      <c r="AQ17" s="2">
        <v>249751.83</v>
      </c>
      <c r="AR17">
        <v>0.2</v>
      </c>
    </row>
    <row r="18" spans="1:44" x14ac:dyDescent="0.25">
      <c r="A18" t="s">
        <v>121</v>
      </c>
      <c r="B18">
        <v>321211</v>
      </c>
      <c r="C18" t="s">
        <v>122</v>
      </c>
      <c r="D18" t="s">
        <v>89</v>
      </c>
      <c r="E18" t="b">
        <v>0</v>
      </c>
      <c r="F18">
        <v>33.268099999999997</v>
      </c>
      <c r="G18">
        <v>-86.795599999999993</v>
      </c>
      <c r="H18">
        <v>355.505</v>
      </c>
      <c r="I18">
        <v>0.33660000000000001</v>
      </c>
      <c r="J18" s="2">
        <v>4125075</v>
      </c>
      <c r="K18" s="8" t="s">
        <v>67</v>
      </c>
      <c r="L18" s="8">
        <v>0</v>
      </c>
      <c r="M18" s="8">
        <v>0.60104462971168893</v>
      </c>
      <c r="N18" s="8">
        <v>16.968059999999998</v>
      </c>
      <c r="O18" s="8">
        <v>3.0999999999999999E-3</v>
      </c>
      <c r="P18" s="9">
        <v>108.5806</v>
      </c>
      <c r="Q18" s="9">
        <v>147987</v>
      </c>
      <c r="R18" s="9">
        <v>141044</v>
      </c>
      <c r="S18" s="8">
        <v>0</v>
      </c>
      <c r="T18" s="9">
        <v>108.5806</v>
      </c>
      <c r="V18" s="9">
        <v>1358.4670000000001</v>
      </c>
      <c r="W18" s="9">
        <v>139685.511</v>
      </c>
      <c r="X18" s="13" t="s">
        <v>68</v>
      </c>
      <c r="Y18" s="13">
        <v>1</v>
      </c>
      <c r="Z18" s="13">
        <v>0.4</v>
      </c>
      <c r="AA18" s="13">
        <v>15</v>
      </c>
      <c r="AB18" s="13">
        <v>1.7000000000000001E-2</v>
      </c>
      <c r="AC18" s="13">
        <v>6.0435999999999996</v>
      </c>
      <c r="AD18" s="14">
        <v>8126</v>
      </c>
      <c r="AE18" s="14">
        <v>7745</v>
      </c>
      <c r="AF18" s="13">
        <v>0</v>
      </c>
      <c r="AG18" s="15">
        <v>6.0435999999999996</v>
      </c>
      <c r="AH18" s="14">
        <v>198.28800000000001</v>
      </c>
      <c r="AI18" s="14">
        <v>7546.07</v>
      </c>
      <c r="AJ18" s="2">
        <v>3977843</v>
      </c>
      <c r="AK18" s="2">
        <v>3086.3344000000002</v>
      </c>
      <c r="AL18" s="2">
        <v>3086.3344000000002</v>
      </c>
      <c r="AM18" s="2">
        <v>3202.3216000000002</v>
      </c>
      <c r="AN18" s="2">
        <v>77158.36</v>
      </c>
      <c r="AO18" s="2">
        <v>80058.039999999994</v>
      </c>
      <c r="AP18">
        <v>0.04</v>
      </c>
      <c r="AQ18" s="2">
        <v>147231.6</v>
      </c>
      <c r="AR18">
        <v>0.04</v>
      </c>
    </row>
    <row r="19" spans="1:44" x14ac:dyDescent="0.25">
      <c r="A19" t="s">
        <v>123</v>
      </c>
      <c r="B19">
        <v>311615</v>
      </c>
      <c r="C19" t="s">
        <v>124</v>
      </c>
      <c r="D19" t="s">
        <v>89</v>
      </c>
      <c r="E19" t="b">
        <v>0</v>
      </c>
      <c r="F19">
        <v>34.610500000000002</v>
      </c>
      <c r="G19">
        <v>-87.045500000000004</v>
      </c>
      <c r="H19">
        <v>3342.1913</v>
      </c>
      <c r="I19">
        <v>18.322600000000001</v>
      </c>
      <c r="J19" s="2">
        <v>15122899.958999999</v>
      </c>
      <c r="K19" s="8" t="s">
        <v>67</v>
      </c>
      <c r="L19" s="8">
        <v>2</v>
      </c>
      <c r="M19" s="8">
        <v>0.29039844640000001</v>
      </c>
      <c r="N19" s="8">
        <v>0</v>
      </c>
      <c r="O19" s="8">
        <v>4.1999999999999997E-3</v>
      </c>
      <c r="P19" s="9">
        <v>4362.5237999999999</v>
      </c>
      <c r="Q19" s="9">
        <v>7263400</v>
      </c>
      <c r="R19" s="9">
        <v>6922623</v>
      </c>
      <c r="S19" s="8">
        <v>0</v>
      </c>
      <c r="T19" s="9">
        <v>4362.5237999999999</v>
      </c>
      <c r="V19" s="9">
        <v>1784476.9609999999</v>
      </c>
      <c r="W19" s="9">
        <v>5138146.8059999999</v>
      </c>
      <c r="X19" s="13" t="s">
        <v>68</v>
      </c>
      <c r="Y19" s="13">
        <v>1</v>
      </c>
      <c r="Z19" s="13">
        <v>0.4</v>
      </c>
      <c r="AA19" s="13">
        <v>15</v>
      </c>
      <c r="AB19" s="13">
        <v>1.7000000000000001E-2</v>
      </c>
      <c r="AC19" s="13">
        <v>56.817300000000003</v>
      </c>
      <c r="AD19" s="14">
        <v>77985</v>
      </c>
      <c r="AE19" s="14">
        <v>74326</v>
      </c>
      <c r="AF19" s="13">
        <v>0</v>
      </c>
      <c r="AG19" s="15">
        <v>56.817300000000003</v>
      </c>
      <c r="AH19" s="14">
        <v>27394.524000000001</v>
      </c>
      <c r="AI19" s="14">
        <v>46931.486000000004</v>
      </c>
      <c r="AJ19" s="2">
        <v>9937822</v>
      </c>
      <c r="AK19" s="2">
        <v>7639.0024000000003</v>
      </c>
      <c r="AL19" s="2">
        <v>7639.0024000000003</v>
      </c>
      <c r="AM19" s="2">
        <v>11734.896000000001</v>
      </c>
      <c r="AN19" s="2">
        <v>190975.06</v>
      </c>
      <c r="AO19" s="2">
        <v>293372.40000000002</v>
      </c>
      <c r="AP19">
        <v>0.35</v>
      </c>
      <c r="AQ19" s="2">
        <v>5185078.33</v>
      </c>
      <c r="AR19">
        <v>0.34</v>
      </c>
    </row>
    <row r="20" spans="1:44" x14ac:dyDescent="0.25">
      <c r="A20" t="s">
        <v>125</v>
      </c>
      <c r="B20">
        <v>332116</v>
      </c>
      <c r="C20" t="s">
        <v>126</v>
      </c>
      <c r="D20" t="s">
        <v>89</v>
      </c>
      <c r="E20" t="b">
        <v>1</v>
      </c>
      <c r="F20">
        <v>33.929699999999997</v>
      </c>
      <c r="G20">
        <v>-85.586399999999998</v>
      </c>
      <c r="H20">
        <v>532.00570000000005</v>
      </c>
      <c r="I20">
        <v>4.3493000000000004</v>
      </c>
      <c r="J20" s="2">
        <v>1430289.9740000004</v>
      </c>
      <c r="K20" s="8" t="s">
        <v>67</v>
      </c>
      <c r="L20" s="8">
        <v>2</v>
      </c>
      <c r="M20" s="8">
        <v>0.2923182178</v>
      </c>
      <c r="N20" s="8">
        <v>0</v>
      </c>
      <c r="O20" s="8">
        <v>4.1999999999999997E-3</v>
      </c>
      <c r="P20" s="9">
        <v>1035.5476000000001</v>
      </c>
      <c r="Q20" s="9">
        <v>1689184</v>
      </c>
      <c r="R20" s="9">
        <v>1609933</v>
      </c>
      <c r="S20" s="8">
        <v>0</v>
      </c>
      <c r="T20" s="9">
        <v>1035.5476000000001</v>
      </c>
      <c r="V20" s="9">
        <v>925601.51399999997</v>
      </c>
      <c r="W20" s="9">
        <v>684331.50899999996</v>
      </c>
      <c r="X20" s="13" t="s">
        <v>68</v>
      </c>
      <c r="Y20" s="13">
        <v>1</v>
      </c>
      <c r="Z20" s="13">
        <v>0.4</v>
      </c>
      <c r="AA20" s="13">
        <v>15</v>
      </c>
      <c r="AB20" s="13">
        <v>1.7000000000000001E-2</v>
      </c>
      <c r="AC20" s="13">
        <v>9.0441000000000003</v>
      </c>
      <c r="AD20" s="14">
        <v>12173</v>
      </c>
      <c r="AE20" s="14">
        <v>11602</v>
      </c>
      <c r="AF20" s="13">
        <v>0</v>
      </c>
      <c r="AG20" s="15">
        <v>9.0441000000000003</v>
      </c>
      <c r="AH20" s="14">
        <v>5823.2519999999995</v>
      </c>
      <c r="AI20" s="14">
        <v>5778.5020000000004</v>
      </c>
      <c r="AJ20" s="2">
        <v>740180</v>
      </c>
      <c r="AK20" s="2">
        <v>568.9624</v>
      </c>
      <c r="AL20" s="2">
        <v>568.9624</v>
      </c>
      <c r="AM20" s="2">
        <v>1108.3943999999999</v>
      </c>
      <c r="AN20" s="2">
        <v>14224.06</v>
      </c>
      <c r="AO20" s="2">
        <v>27709.86</v>
      </c>
      <c r="AP20">
        <v>0.49</v>
      </c>
      <c r="AQ20" s="2">
        <v>690109.99</v>
      </c>
      <c r="AR20">
        <v>0.48</v>
      </c>
    </row>
    <row r="21" spans="1:44" x14ac:dyDescent="0.25">
      <c r="A21" t="s">
        <v>127</v>
      </c>
      <c r="B21">
        <v>336612</v>
      </c>
      <c r="C21" t="s">
        <v>128</v>
      </c>
      <c r="D21" t="s">
        <v>129</v>
      </c>
      <c r="E21" t="b">
        <v>0</v>
      </c>
      <c r="F21">
        <v>34.503700000000002</v>
      </c>
      <c r="G21">
        <v>-114.348</v>
      </c>
      <c r="H21">
        <v>346.62430000000001</v>
      </c>
      <c r="I21">
        <v>0.43890000000000001</v>
      </c>
      <c r="J21" s="2">
        <v>134100.02800000005</v>
      </c>
      <c r="K21" s="8" t="s">
        <v>67</v>
      </c>
      <c r="L21" s="8">
        <v>0</v>
      </c>
      <c r="M21" s="8">
        <v>0.58537751714966357</v>
      </c>
      <c r="N21" s="8">
        <v>16.803709999999999</v>
      </c>
      <c r="O21" s="8">
        <v>3.0999999999999999E-3</v>
      </c>
      <c r="P21" s="9">
        <v>135.68799999999999</v>
      </c>
      <c r="Q21" s="9">
        <v>237079</v>
      </c>
      <c r="R21" s="9">
        <v>225956</v>
      </c>
      <c r="S21" s="8">
        <v>0</v>
      </c>
      <c r="T21" s="9">
        <v>135.68799999999999</v>
      </c>
      <c r="V21" s="9">
        <v>159995.076</v>
      </c>
      <c r="W21" s="9">
        <v>65960.81</v>
      </c>
      <c r="X21" s="13" t="s">
        <v>68</v>
      </c>
      <c r="Y21" s="13">
        <v>1</v>
      </c>
      <c r="Z21" s="13">
        <v>0.4</v>
      </c>
      <c r="AA21" s="13">
        <v>15</v>
      </c>
      <c r="AB21" s="13">
        <v>1.7000000000000001E-2</v>
      </c>
      <c r="AC21" s="13">
        <v>5.8925999999999998</v>
      </c>
      <c r="AD21" s="14">
        <v>10187</v>
      </c>
      <c r="AE21" s="14">
        <v>9709</v>
      </c>
      <c r="AF21" s="13">
        <v>0</v>
      </c>
      <c r="AG21" s="15">
        <v>5.8925999999999998</v>
      </c>
      <c r="AH21" s="14">
        <v>5088.21</v>
      </c>
      <c r="AI21" s="14">
        <v>4621.17</v>
      </c>
      <c r="AJ21" s="2">
        <v>63518</v>
      </c>
      <c r="AK21" s="2">
        <v>48.755600000000001</v>
      </c>
      <c r="AL21" s="2">
        <v>48.755600000000001</v>
      </c>
      <c r="AM21" s="2">
        <v>91.077200000000005</v>
      </c>
      <c r="AN21" s="2">
        <v>1218.8900000000001</v>
      </c>
      <c r="AO21" s="2">
        <v>2276.9299999999998</v>
      </c>
      <c r="AP21">
        <v>0.46</v>
      </c>
      <c r="AQ21" s="2">
        <v>70581.98</v>
      </c>
      <c r="AR21">
        <v>0.53</v>
      </c>
    </row>
    <row r="22" spans="1:44" x14ac:dyDescent="0.25">
      <c r="A22" t="s">
        <v>130</v>
      </c>
      <c r="B22">
        <v>335314</v>
      </c>
      <c r="C22" t="s">
        <v>131</v>
      </c>
      <c r="D22" t="s">
        <v>92</v>
      </c>
      <c r="E22" t="b">
        <v>1</v>
      </c>
      <c r="F22">
        <v>36.344799999999999</v>
      </c>
      <c r="G22">
        <v>-94.116500000000002</v>
      </c>
      <c r="H22">
        <v>169.46029999999999</v>
      </c>
      <c r="I22">
        <v>3.6082999999999998</v>
      </c>
      <c r="J22" s="2">
        <v>1029889.9760000003</v>
      </c>
      <c r="K22" s="8" t="s">
        <v>67</v>
      </c>
      <c r="L22" s="8">
        <v>0</v>
      </c>
      <c r="M22" s="8">
        <v>0.55921168399123844</v>
      </c>
      <c r="N22" s="8">
        <v>23.144819999999999</v>
      </c>
      <c r="O22" s="8">
        <v>3.0999999999999999E-3</v>
      </c>
      <c r="P22" s="9">
        <v>719.07680000000005</v>
      </c>
      <c r="Q22" s="9">
        <v>1025780</v>
      </c>
      <c r="R22" s="9">
        <v>977654</v>
      </c>
      <c r="S22" s="8">
        <v>0</v>
      </c>
      <c r="T22" s="9">
        <v>719.07680000000005</v>
      </c>
      <c r="V22" s="9">
        <v>515179.696</v>
      </c>
      <c r="W22" s="9">
        <v>462474.223</v>
      </c>
      <c r="X22" s="13" t="s">
        <v>68</v>
      </c>
      <c r="Y22" s="13">
        <v>1</v>
      </c>
      <c r="Z22" s="13">
        <v>0.4</v>
      </c>
      <c r="AA22" s="13">
        <v>15</v>
      </c>
      <c r="AB22" s="13">
        <v>1.7000000000000001E-2</v>
      </c>
      <c r="AC22" s="13">
        <v>2.8807999999999998</v>
      </c>
      <c r="AD22" s="14">
        <v>4017</v>
      </c>
      <c r="AE22" s="14">
        <v>3829</v>
      </c>
      <c r="AF22" s="13">
        <v>0</v>
      </c>
      <c r="AG22" s="15">
        <v>2.8807999999999998</v>
      </c>
      <c r="AH22" s="14">
        <v>1806.6039999999998</v>
      </c>
      <c r="AI22" s="14">
        <v>2022.125</v>
      </c>
      <c r="AJ22" s="2">
        <v>565394</v>
      </c>
      <c r="AK22" s="2">
        <v>330.05160000000001</v>
      </c>
      <c r="AL22" s="2">
        <v>330.05160000000001</v>
      </c>
      <c r="AM22" s="2">
        <v>625.25760000000002</v>
      </c>
      <c r="AN22" s="2">
        <v>8251.2900000000009</v>
      </c>
      <c r="AO22" s="2">
        <v>15631.44</v>
      </c>
      <c r="AP22">
        <v>0.47</v>
      </c>
      <c r="AQ22" s="2">
        <v>464496.34</v>
      </c>
      <c r="AR22">
        <v>0.45</v>
      </c>
    </row>
    <row r="23" spans="1:44" x14ac:dyDescent="0.25">
      <c r="A23" t="s">
        <v>132</v>
      </c>
      <c r="B23">
        <v>332312</v>
      </c>
      <c r="C23" t="s">
        <v>133</v>
      </c>
      <c r="D23" t="s">
        <v>89</v>
      </c>
      <c r="E23" t="b">
        <v>1</v>
      </c>
      <c r="F23">
        <v>33.577399999999997</v>
      </c>
      <c r="G23">
        <v>-86.780699999999996</v>
      </c>
      <c r="H23">
        <v>55.312100000000001</v>
      </c>
      <c r="I23">
        <v>8.8300000000000003E-2</v>
      </c>
      <c r="J23" s="2">
        <v>903011.03099999996</v>
      </c>
      <c r="K23" s="8" t="s">
        <v>67</v>
      </c>
      <c r="L23" s="8">
        <v>0</v>
      </c>
      <c r="M23" s="8">
        <v>0.5972663599293444</v>
      </c>
      <c r="N23" s="8">
        <v>17.277429999999999</v>
      </c>
      <c r="O23" s="8">
        <v>3.0999999999999999E-3</v>
      </c>
      <c r="P23" s="9">
        <v>28.483899999999998</v>
      </c>
      <c r="Q23" s="9">
        <v>38665</v>
      </c>
      <c r="R23" s="9">
        <v>36851</v>
      </c>
      <c r="S23" s="8">
        <v>0</v>
      </c>
      <c r="T23" s="9">
        <v>28.483899999999998</v>
      </c>
      <c r="V23" s="9">
        <v>1030.4489999999998</v>
      </c>
      <c r="W23" s="9">
        <v>35820.747000000003</v>
      </c>
      <c r="X23" s="13" t="s">
        <v>68</v>
      </c>
      <c r="Y23" s="13">
        <v>1</v>
      </c>
      <c r="Z23" s="13">
        <v>0.4</v>
      </c>
      <c r="AA23" s="13">
        <v>15</v>
      </c>
      <c r="AB23" s="13">
        <v>1.7000000000000001E-2</v>
      </c>
      <c r="AC23" s="13">
        <v>0.94030000000000002</v>
      </c>
      <c r="AD23" s="14">
        <v>1258</v>
      </c>
      <c r="AE23" s="14">
        <v>1199</v>
      </c>
      <c r="AF23" s="13">
        <v>0</v>
      </c>
      <c r="AG23" s="15">
        <v>0.94030000000000002</v>
      </c>
      <c r="AH23" s="14">
        <v>59.726999999999997</v>
      </c>
      <c r="AI23" s="14">
        <v>1139.2190000000001</v>
      </c>
      <c r="AJ23" s="2">
        <v>866051</v>
      </c>
      <c r="AK23" s="2">
        <v>671.79160000000002</v>
      </c>
      <c r="AL23" s="2">
        <v>671.79160000000002</v>
      </c>
      <c r="AM23" s="2">
        <v>700.91240000000005</v>
      </c>
      <c r="AN23" s="2">
        <v>16794.79</v>
      </c>
      <c r="AO23" s="2">
        <v>17522.810000000001</v>
      </c>
      <c r="AP23">
        <v>0.04</v>
      </c>
      <c r="AQ23" s="2">
        <v>36959.99</v>
      </c>
      <c r="AR23">
        <v>0.04</v>
      </c>
    </row>
    <row r="24" spans="1:44" x14ac:dyDescent="0.25">
      <c r="A24" t="s">
        <v>134</v>
      </c>
      <c r="B24">
        <v>324121</v>
      </c>
      <c r="C24" t="s">
        <v>135</v>
      </c>
      <c r="D24" t="s">
        <v>89</v>
      </c>
      <c r="E24" t="b">
        <v>1</v>
      </c>
      <c r="F24">
        <v>32.4</v>
      </c>
      <c r="G24">
        <v>-87.100099999999998</v>
      </c>
      <c r="H24">
        <v>15.8161</v>
      </c>
      <c r="I24">
        <v>15.566000000000001</v>
      </c>
      <c r="J24" s="2">
        <v>3816169.9979999997</v>
      </c>
      <c r="K24" s="8" t="s">
        <v>67</v>
      </c>
      <c r="L24" s="8">
        <v>0</v>
      </c>
      <c r="M24" s="8">
        <v>0.61113452751964026</v>
      </c>
      <c r="N24" s="8">
        <v>16.099959999999999</v>
      </c>
      <c r="O24" s="8">
        <v>3.0999999999999999E-3</v>
      </c>
      <c r="P24" s="9">
        <v>2249.2091999999998</v>
      </c>
      <c r="Q24" s="9">
        <v>3194194</v>
      </c>
      <c r="R24" s="9">
        <v>3044332</v>
      </c>
      <c r="S24" s="8">
        <v>0</v>
      </c>
      <c r="T24" s="9">
        <v>2249.2091999999998</v>
      </c>
      <c r="V24" s="9">
        <v>1664908.1719999998</v>
      </c>
      <c r="W24" s="9">
        <v>1379423.58</v>
      </c>
      <c r="X24" s="13" t="s">
        <v>68</v>
      </c>
      <c r="Y24" s="13">
        <v>1</v>
      </c>
      <c r="Z24" s="13">
        <v>0.4</v>
      </c>
      <c r="AA24" s="13">
        <v>15</v>
      </c>
      <c r="AB24" s="13">
        <v>1.7000000000000001E-2</v>
      </c>
      <c r="AC24" s="13">
        <v>0.26889999999999997</v>
      </c>
      <c r="AD24" s="14">
        <v>379</v>
      </c>
      <c r="AE24" s="14">
        <v>361</v>
      </c>
      <c r="AF24" s="13">
        <v>0</v>
      </c>
      <c r="AG24" s="15">
        <v>0.26889999999999997</v>
      </c>
      <c r="AH24" s="14">
        <v>169.749</v>
      </c>
      <c r="AI24" s="14">
        <v>191.12700000000001</v>
      </c>
      <c r="AJ24" s="2">
        <v>2436555</v>
      </c>
      <c r="AK24" s="2">
        <v>1875.8535999999999</v>
      </c>
      <c r="AL24" s="2">
        <v>1875.8535999999999</v>
      </c>
      <c r="AM24" s="2">
        <v>2955.7424000000001</v>
      </c>
      <c r="AN24" s="2">
        <v>46896.34</v>
      </c>
      <c r="AO24" s="2">
        <v>73893.56</v>
      </c>
      <c r="AP24">
        <v>0.37</v>
      </c>
      <c r="AQ24" s="2">
        <v>1379614.71</v>
      </c>
      <c r="AR24">
        <v>0.36</v>
      </c>
    </row>
    <row r="25" spans="1:44" x14ac:dyDescent="0.25">
      <c r="A25" t="s">
        <v>136</v>
      </c>
      <c r="B25">
        <v>321219</v>
      </c>
      <c r="C25" t="s">
        <v>137</v>
      </c>
      <c r="D25" t="s">
        <v>89</v>
      </c>
      <c r="E25" t="b">
        <v>1</v>
      </c>
      <c r="F25">
        <v>34.561399999999999</v>
      </c>
      <c r="G25">
        <v>-86.980800000000002</v>
      </c>
      <c r="H25">
        <v>557.27629999999999</v>
      </c>
      <c r="I25">
        <v>1.5732999999999999</v>
      </c>
      <c r="J25" s="2">
        <v>3080899.9879999994</v>
      </c>
      <c r="K25" s="8" t="s">
        <v>67</v>
      </c>
      <c r="L25" s="8">
        <v>0</v>
      </c>
      <c r="M25" s="8">
        <v>0.58460877442968506</v>
      </c>
      <c r="N25" s="8">
        <v>16.86138</v>
      </c>
      <c r="O25" s="8">
        <v>3.0999999999999999E-3</v>
      </c>
      <c r="P25" s="9">
        <v>507.51609999999999</v>
      </c>
      <c r="Q25" s="9">
        <v>702938</v>
      </c>
      <c r="R25" s="9">
        <v>669958</v>
      </c>
      <c r="S25" s="8">
        <v>0</v>
      </c>
      <c r="T25" s="9">
        <v>507.51609999999999</v>
      </c>
      <c r="V25" s="9">
        <v>81737.709000000003</v>
      </c>
      <c r="W25" s="9">
        <v>588220.53500000003</v>
      </c>
      <c r="X25" s="13" t="s">
        <v>68</v>
      </c>
      <c r="Y25" s="13">
        <v>1</v>
      </c>
      <c r="Z25" s="13">
        <v>0.4</v>
      </c>
      <c r="AA25" s="13">
        <v>15</v>
      </c>
      <c r="AB25" s="13">
        <v>1.7000000000000001E-2</v>
      </c>
      <c r="AC25" s="13">
        <v>9.4736999999999991</v>
      </c>
      <c r="AD25" s="14">
        <v>12997</v>
      </c>
      <c r="AE25" s="14">
        <v>12387</v>
      </c>
      <c r="AF25" s="13">
        <v>0</v>
      </c>
      <c r="AG25" s="15">
        <v>9.4736999999999991</v>
      </c>
      <c r="AH25" s="14">
        <v>1600.1769999999999</v>
      </c>
      <c r="AI25" s="14">
        <v>10786.694</v>
      </c>
      <c r="AJ25" s="2">
        <v>2481893</v>
      </c>
      <c r="AK25" s="2">
        <v>1917.7384</v>
      </c>
      <c r="AL25" s="2">
        <v>1917.7384</v>
      </c>
      <c r="AM25" s="2">
        <v>2390.9059999999999</v>
      </c>
      <c r="AN25" s="2">
        <v>47943.46</v>
      </c>
      <c r="AO25" s="2">
        <v>59772.65</v>
      </c>
      <c r="AP25">
        <v>0.2</v>
      </c>
      <c r="AQ25" s="2">
        <v>599007.23</v>
      </c>
      <c r="AR25">
        <v>0.19</v>
      </c>
    </row>
    <row r="26" spans="1:44" x14ac:dyDescent="0.25">
      <c r="A26" t="s">
        <v>138</v>
      </c>
      <c r="B26">
        <v>337121</v>
      </c>
      <c r="C26" t="s">
        <v>139</v>
      </c>
      <c r="D26" t="s">
        <v>92</v>
      </c>
      <c r="E26" t="b">
        <v>1</v>
      </c>
      <c r="F26">
        <v>35.396500000000003</v>
      </c>
      <c r="G26">
        <v>-94.4208</v>
      </c>
      <c r="H26">
        <v>893.6807</v>
      </c>
      <c r="I26">
        <v>0.71360000000000001</v>
      </c>
      <c r="J26" s="2">
        <v>947095.00899999985</v>
      </c>
      <c r="K26" s="8" t="s">
        <v>67</v>
      </c>
      <c r="L26" s="8">
        <v>0</v>
      </c>
      <c r="M26" s="8">
        <v>0.57310503893673104</v>
      </c>
      <c r="N26" s="8">
        <v>24.296464</v>
      </c>
      <c r="O26" s="8">
        <v>3.0999999999999999E-3</v>
      </c>
      <c r="P26" s="9">
        <v>230.1935</v>
      </c>
      <c r="Q26" s="9">
        <v>325595</v>
      </c>
      <c r="R26" s="9">
        <v>310319</v>
      </c>
      <c r="S26" s="8">
        <v>0</v>
      </c>
      <c r="T26" s="9">
        <v>230.1935</v>
      </c>
      <c r="V26" s="9">
        <v>57007.6</v>
      </c>
      <c r="W26" s="9">
        <v>253311.29200000002</v>
      </c>
      <c r="X26" s="13" t="s">
        <v>68</v>
      </c>
      <c r="Y26" s="13">
        <v>1</v>
      </c>
      <c r="Z26" s="13">
        <v>0.4</v>
      </c>
      <c r="AA26" s="13">
        <v>15</v>
      </c>
      <c r="AB26" s="13">
        <v>1.7000000000000001E-2</v>
      </c>
      <c r="AC26" s="13">
        <v>15.192600000000001</v>
      </c>
      <c r="AD26" s="14">
        <v>21058</v>
      </c>
      <c r="AE26" s="14">
        <v>20070</v>
      </c>
      <c r="AF26" s="13">
        <v>0</v>
      </c>
      <c r="AG26" s="15">
        <v>15.192600000000001</v>
      </c>
      <c r="AH26" s="14">
        <v>4139.0779999999995</v>
      </c>
      <c r="AI26" s="14">
        <v>15931.371999999999</v>
      </c>
      <c r="AJ26" s="2">
        <v>677852</v>
      </c>
      <c r="AK26" s="2">
        <v>404.47480000000002</v>
      </c>
      <c r="AL26" s="2">
        <v>404.47480000000002</v>
      </c>
      <c r="AM26" s="2">
        <v>574.59559999999999</v>
      </c>
      <c r="AN26" s="2">
        <v>10111.870000000001</v>
      </c>
      <c r="AO26" s="2">
        <v>14364.89</v>
      </c>
      <c r="AP26">
        <v>0.3</v>
      </c>
      <c r="AQ26" s="2">
        <v>269242.69</v>
      </c>
      <c r="AR26">
        <v>0.28000000000000003</v>
      </c>
    </row>
    <row r="27" spans="1:44" x14ac:dyDescent="0.25">
      <c r="A27" t="s">
        <v>140</v>
      </c>
      <c r="B27">
        <v>336413</v>
      </c>
      <c r="C27" t="s">
        <v>141</v>
      </c>
      <c r="D27" t="s">
        <v>89</v>
      </c>
      <c r="E27" t="b">
        <v>1</v>
      </c>
      <c r="F27">
        <v>31.279199999999999</v>
      </c>
      <c r="G27">
        <v>-86.270600000000002</v>
      </c>
      <c r="H27">
        <v>536.23</v>
      </c>
      <c r="I27">
        <v>0.92149999999999999</v>
      </c>
      <c r="J27" s="2">
        <v>696619.9850000001</v>
      </c>
      <c r="K27" s="8" t="s">
        <v>67</v>
      </c>
      <c r="L27" s="8">
        <v>0</v>
      </c>
      <c r="M27" s="8">
        <v>0.62306213954890877</v>
      </c>
      <c r="N27" s="8">
        <v>16.579219999999999</v>
      </c>
      <c r="O27" s="8">
        <v>3.0999999999999999E-3</v>
      </c>
      <c r="P27" s="9">
        <v>297.25810000000001</v>
      </c>
      <c r="Q27" s="9">
        <v>419197</v>
      </c>
      <c r="R27" s="9">
        <v>399530</v>
      </c>
      <c r="S27" s="8">
        <v>0</v>
      </c>
      <c r="T27" s="9">
        <v>297.25810000000001</v>
      </c>
      <c r="V27" s="9">
        <v>135847.05300000001</v>
      </c>
      <c r="W27" s="9">
        <v>263682.30099999998</v>
      </c>
      <c r="X27" s="13" t="s">
        <v>68</v>
      </c>
      <c r="Y27" s="13">
        <v>1</v>
      </c>
      <c r="Z27" s="13">
        <v>0.4</v>
      </c>
      <c r="AA27" s="13">
        <v>15</v>
      </c>
      <c r="AB27" s="13">
        <v>1.7000000000000001E-2</v>
      </c>
      <c r="AC27" s="13">
        <v>9.1158999999999999</v>
      </c>
      <c r="AD27" s="14">
        <v>12704</v>
      </c>
      <c r="AE27" s="14">
        <v>12108</v>
      </c>
      <c r="AF27" s="13">
        <v>0</v>
      </c>
      <c r="AG27" s="15">
        <v>9.1158999999999999</v>
      </c>
      <c r="AH27" s="14">
        <v>4637.5079999999998</v>
      </c>
      <c r="AI27" s="14">
        <v>7470.0930000000008</v>
      </c>
      <c r="AJ27" s="2">
        <v>425468</v>
      </c>
      <c r="AK27" s="2">
        <v>328.36680000000001</v>
      </c>
      <c r="AL27" s="2">
        <v>328.36680000000001</v>
      </c>
      <c r="AM27" s="2">
        <v>539.78520000000003</v>
      </c>
      <c r="AN27" s="2">
        <v>8209.17</v>
      </c>
      <c r="AO27" s="2">
        <v>13494.63</v>
      </c>
      <c r="AP27">
        <v>0.39</v>
      </c>
      <c r="AQ27" s="2">
        <v>271152.39</v>
      </c>
      <c r="AR27">
        <v>0.39</v>
      </c>
    </row>
    <row r="28" spans="1:44" x14ac:dyDescent="0.25">
      <c r="A28" t="s">
        <v>142</v>
      </c>
      <c r="B28">
        <v>332312</v>
      </c>
      <c r="C28" t="s">
        <v>143</v>
      </c>
      <c r="D28" t="s">
        <v>92</v>
      </c>
      <c r="E28" t="b">
        <v>1</v>
      </c>
      <c r="F28">
        <v>34.366399999999999</v>
      </c>
      <c r="G28">
        <v>-92.798900000000003</v>
      </c>
      <c r="H28">
        <v>689.28859999999997</v>
      </c>
      <c r="I28">
        <v>1.397</v>
      </c>
      <c r="J28" s="2">
        <v>1260200.0000000005</v>
      </c>
      <c r="K28" s="8" t="s">
        <v>67</v>
      </c>
      <c r="L28" s="8">
        <v>0</v>
      </c>
      <c r="M28" s="8">
        <v>0.58719419895965574</v>
      </c>
      <c r="N28" s="8">
        <v>16.666416999999999</v>
      </c>
      <c r="O28" s="8">
        <v>3.0999999999999999E-3</v>
      </c>
      <c r="P28" s="9">
        <v>450.64519999999999</v>
      </c>
      <c r="Q28" s="9">
        <v>605234</v>
      </c>
      <c r="R28" s="9">
        <v>576838</v>
      </c>
      <c r="S28" s="8">
        <v>0</v>
      </c>
      <c r="T28" s="9">
        <v>450.64519999999999</v>
      </c>
      <c r="V28" s="9">
        <v>168308.35100000002</v>
      </c>
      <c r="W28" s="9">
        <v>408530.33300000004</v>
      </c>
      <c r="X28" s="13" t="s">
        <v>68</v>
      </c>
      <c r="Y28" s="13">
        <v>1</v>
      </c>
      <c r="Z28" s="13">
        <v>0.4</v>
      </c>
      <c r="AA28" s="13">
        <v>15</v>
      </c>
      <c r="AB28" s="13">
        <v>1.7000000000000001E-2</v>
      </c>
      <c r="AC28" s="13">
        <v>11.7179</v>
      </c>
      <c r="AD28" s="14">
        <v>15547</v>
      </c>
      <c r="AE28" s="14">
        <v>14818</v>
      </c>
      <c r="AF28" s="13">
        <v>0</v>
      </c>
      <c r="AG28" s="15">
        <v>11.7179</v>
      </c>
      <c r="AH28" s="14">
        <v>4663.0049999999992</v>
      </c>
      <c r="AI28" s="14">
        <v>10154.414000000001</v>
      </c>
      <c r="AJ28" s="2">
        <v>841515</v>
      </c>
      <c r="AK28" s="2">
        <v>667.52560000000005</v>
      </c>
      <c r="AL28" s="2">
        <v>667.52560000000005</v>
      </c>
      <c r="AM28" s="2">
        <v>1011.9972</v>
      </c>
      <c r="AN28" s="2">
        <v>16688.14</v>
      </c>
      <c r="AO28" s="2">
        <v>25299.93</v>
      </c>
      <c r="AP28">
        <v>0.34</v>
      </c>
      <c r="AQ28" s="2">
        <v>418684.75</v>
      </c>
      <c r="AR28">
        <v>0.33</v>
      </c>
    </row>
    <row r="29" spans="1:44" x14ac:dyDescent="0.25">
      <c r="A29" t="s">
        <v>144</v>
      </c>
      <c r="B29">
        <v>335999</v>
      </c>
      <c r="C29" t="s">
        <v>145</v>
      </c>
      <c r="D29" t="s">
        <v>89</v>
      </c>
      <c r="E29" t="b">
        <v>0</v>
      </c>
      <c r="F29">
        <v>33.196599999999997</v>
      </c>
      <c r="G29">
        <v>-86.780199999999994</v>
      </c>
      <c r="H29">
        <v>823.45140000000004</v>
      </c>
      <c r="I29">
        <v>1.5275000000000001</v>
      </c>
      <c r="J29" s="2">
        <v>2014804.986</v>
      </c>
      <c r="K29" s="8" t="s">
        <v>67</v>
      </c>
      <c r="L29" s="8">
        <v>0</v>
      </c>
      <c r="M29" s="8">
        <v>0.60190391464870285</v>
      </c>
      <c r="N29" s="8">
        <v>16.896579999999997</v>
      </c>
      <c r="O29" s="8">
        <v>3.0999999999999999E-3</v>
      </c>
      <c r="P29" s="9">
        <v>492.74189999999999</v>
      </c>
      <c r="Q29" s="9">
        <v>679101</v>
      </c>
      <c r="R29" s="9">
        <v>647240</v>
      </c>
      <c r="S29" s="8">
        <v>0</v>
      </c>
      <c r="T29" s="9">
        <v>492.74189999999999</v>
      </c>
      <c r="V29" s="9">
        <v>96718.104999999996</v>
      </c>
      <c r="W29" s="9">
        <v>550521.08700000006</v>
      </c>
      <c r="X29" s="13" t="s">
        <v>68</v>
      </c>
      <c r="Y29" s="13">
        <v>1</v>
      </c>
      <c r="Z29" s="13">
        <v>0.4</v>
      </c>
      <c r="AA29" s="13">
        <v>15</v>
      </c>
      <c r="AB29" s="13">
        <v>1.7000000000000001E-2</v>
      </c>
      <c r="AC29" s="13">
        <v>13.998699999999999</v>
      </c>
      <c r="AD29" s="14">
        <v>19029</v>
      </c>
      <c r="AE29" s="14">
        <v>18136</v>
      </c>
      <c r="AF29" s="13">
        <v>0</v>
      </c>
      <c r="AG29" s="15">
        <v>13.998699999999999</v>
      </c>
      <c r="AH29" s="14">
        <v>3240.2120000000004</v>
      </c>
      <c r="AI29" s="14">
        <v>14895.682000000001</v>
      </c>
      <c r="AJ29" s="2">
        <v>1449388</v>
      </c>
      <c r="AK29" s="2">
        <v>1117.5856000000001</v>
      </c>
      <c r="AL29" s="2">
        <v>1117.5856000000001</v>
      </c>
      <c r="AM29" s="2">
        <v>1562.4724000000001</v>
      </c>
      <c r="AN29" s="2">
        <v>27939.64</v>
      </c>
      <c r="AO29" s="2">
        <v>39061.81</v>
      </c>
      <c r="AP29">
        <v>0.28000000000000003</v>
      </c>
      <c r="AQ29" s="2">
        <v>565416.80000000005</v>
      </c>
      <c r="AR29">
        <v>0.28000000000000003</v>
      </c>
    </row>
    <row r="30" spans="1:44" x14ac:dyDescent="0.25">
      <c r="A30" t="s">
        <v>146</v>
      </c>
      <c r="B30">
        <v>334417</v>
      </c>
      <c r="C30" t="s">
        <v>147</v>
      </c>
      <c r="D30" t="s">
        <v>92</v>
      </c>
      <c r="E30" t="b">
        <v>0</v>
      </c>
      <c r="F30">
        <v>34.869199999999999</v>
      </c>
      <c r="G30">
        <v>-92.395499999999998</v>
      </c>
      <c r="H30">
        <v>236.8065</v>
      </c>
      <c r="I30">
        <v>2.1783000000000001</v>
      </c>
      <c r="J30" s="2">
        <v>3950965.0130000003</v>
      </c>
      <c r="K30" s="8" t="s">
        <v>67</v>
      </c>
      <c r="L30" s="8">
        <v>0</v>
      </c>
      <c r="M30" s="8">
        <v>0.58044963304782793</v>
      </c>
      <c r="N30" s="8">
        <v>25.469166999999999</v>
      </c>
      <c r="O30" s="8">
        <v>3.0999999999999999E-3</v>
      </c>
      <c r="P30" s="9">
        <v>702.67740000000003</v>
      </c>
      <c r="Q30" s="9">
        <v>986200</v>
      </c>
      <c r="R30" s="9">
        <v>939931</v>
      </c>
      <c r="S30" s="8">
        <v>0</v>
      </c>
      <c r="T30" s="9">
        <v>702.67740000000003</v>
      </c>
      <c r="V30" s="9">
        <v>110075.94700000001</v>
      </c>
      <c r="W30" s="9">
        <v>829854.61600000004</v>
      </c>
      <c r="X30" s="13" t="s">
        <v>68</v>
      </c>
      <c r="Y30" s="13">
        <v>1</v>
      </c>
      <c r="Z30" s="13">
        <v>0.4</v>
      </c>
      <c r="AA30" s="13">
        <v>15</v>
      </c>
      <c r="AB30" s="13">
        <v>1.7000000000000001E-2</v>
      </c>
      <c r="AC30" s="13">
        <v>4.0256999999999996</v>
      </c>
      <c r="AD30" s="14">
        <v>5549</v>
      </c>
      <c r="AE30" s="14">
        <v>5289</v>
      </c>
      <c r="AF30" s="13">
        <v>0</v>
      </c>
      <c r="AG30" s="15">
        <v>4.0256999999999996</v>
      </c>
      <c r="AH30" s="14">
        <v>751.06299999999999</v>
      </c>
      <c r="AI30" s="14">
        <v>4537.2820000000002</v>
      </c>
      <c r="AJ30" s="2">
        <v>3116573</v>
      </c>
      <c r="AK30" s="2">
        <v>2496.5444000000002</v>
      </c>
      <c r="AL30" s="2">
        <v>2496.5444000000002</v>
      </c>
      <c r="AM30" s="2">
        <v>3181.5455999999999</v>
      </c>
      <c r="AN30" s="2">
        <v>62413.61</v>
      </c>
      <c r="AO30" s="2">
        <v>79538.64</v>
      </c>
      <c r="AP30">
        <v>0.22</v>
      </c>
      <c r="AQ30" s="2">
        <v>834391.89</v>
      </c>
      <c r="AR30">
        <v>0.21</v>
      </c>
    </row>
    <row r="31" spans="1:44" x14ac:dyDescent="0.25">
      <c r="A31" t="s">
        <v>148</v>
      </c>
      <c r="B31">
        <v>326199</v>
      </c>
      <c r="C31" t="s">
        <v>149</v>
      </c>
      <c r="D31" t="s">
        <v>92</v>
      </c>
      <c r="E31" t="b">
        <v>1</v>
      </c>
      <c r="F31">
        <v>35.699100000000001</v>
      </c>
      <c r="G31">
        <v>-90.040999999999997</v>
      </c>
      <c r="H31">
        <v>474.18979999999999</v>
      </c>
      <c r="I31">
        <v>2.3302999999999998</v>
      </c>
      <c r="J31" s="2">
        <v>5219526.0050000018</v>
      </c>
      <c r="K31" s="8" t="s">
        <v>67</v>
      </c>
      <c r="L31" s="8">
        <v>0</v>
      </c>
      <c r="M31" s="8">
        <v>0.56876663484764822</v>
      </c>
      <c r="N31" s="8">
        <v>24.599052</v>
      </c>
      <c r="O31" s="8">
        <v>3.0999999999999999E-3</v>
      </c>
      <c r="P31" s="9">
        <v>751.7097</v>
      </c>
      <c r="Q31" s="9">
        <v>1059059</v>
      </c>
      <c r="R31" s="9">
        <v>1009371</v>
      </c>
      <c r="S31" s="8">
        <v>0</v>
      </c>
      <c r="T31" s="9">
        <v>751.7097</v>
      </c>
      <c r="V31" s="9">
        <v>114590.746</v>
      </c>
      <c r="W31" s="9">
        <v>894780.09100000001</v>
      </c>
      <c r="X31" s="13" t="s">
        <v>68</v>
      </c>
      <c r="Y31" s="13">
        <v>1</v>
      </c>
      <c r="Z31" s="13">
        <v>0.4</v>
      </c>
      <c r="AA31" s="13">
        <v>15</v>
      </c>
      <c r="AB31" s="13">
        <v>1.7000000000000001E-2</v>
      </c>
      <c r="AC31" s="13">
        <v>8.0611999999999995</v>
      </c>
      <c r="AD31" s="14">
        <v>11163</v>
      </c>
      <c r="AE31" s="14">
        <v>10639</v>
      </c>
      <c r="AF31" s="13">
        <v>0</v>
      </c>
      <c r="AG31" s="15">
        <v>8.0611999999999995</v>
      </c>
      <c r="AH31" s="14">
        <v>1496.992</v>
      </c>
      <c r="AI31" s="14">
        <v>9142.7750000000015</v>
      </c>
      <c r="AJ31" s="2">
        <v>4315603</v>
      </c>
      <c r="AK31" s="2">
        <v>3444.7204000000002</v>
      </c>
      <c r="AL31" s="2">
        <v>3444.7204000000002</v>
      </c>
      <c r="AM31" s="2">
        <v>4190.6711999999998</v>
      </c>
      <c r="AN31" s="2">
        <v>86118.01</v>
      </c>
      <c r="AO31" s="2">
        <v>104766.78</v>
      </c>
      <c r="AP31">
        <v>0.18</v>
      </c>
      <c r="AQ31" s="2">
        <v>903922.84</v>
      </c>
      <c r="AR31">
        <v>0.17</v>
      </c>
    </row>
    <row r="32" spans="1:44" x14ac:dyDescent="0.25">
      <c r="A32" t="s">
        <v>150</v>
      </c>
      <c r="B32">
        <v>334418</v>
      </c>
      <c r="C32" t="s">
        <v>151</v>
      </c>
      <c r="D32" t="s">
        <v>89</v>
      </c>
      <c r="E32" t="b">
        <v>0</v>
      </c>
      <c r="F32">
        <v>34.640599999999999</v>
      </c>
      <c r="G32">
        <v>-86.757800000000003</v>
      </c>
      <c r="H32">
        <v>244.7116</v>
      </c>
      <c r="I32">
        <v>0.92830000000000001</v>
      </c>
      <c r="J32" s="2">
        <v>1928089.9810000001</v>
      </c>
      <c r="K32" s="8" t="s">
        <v>67</v>
      </c>
      <c r="L32" s="8">
        <v>0</v>
      </c>
      <c r="M32" s="8">
        <v>0.58354719765748175</v>
      </c>
      <c r="N32" s="8">
        <v>16.940610000000003</v>
      </c>
      <c r="O32" s="8">
        <v>3.0999999999999999E-3</v>
      </c>
      <c r="P32" s="9">
        <v>299.45159999999998</v>
      </c>
      <c r="Q32" s="9">
        <v>414895</v>
      </c>
      <c r="R32" s="9">
        <v>395429</v>
      </c>
      <c r="S32" s="8">
        <v>0</v>
      </c>
      <c r="T32" s="9">
        <v>299.45159999999998</v>
      </c>
      <c r="V32" s="9">
        <v>42631.05</v>
      </c>
      <c r="W32" s="9">
        <v>352798.35599999997</v>
      </c>
      <c r="X32" s="13" t="s">
        <v>68</v>
      </c>
      <c r="Y32" s="13">
        <v>1</v>
      </c>
      <c r="Z32" s="13">
        <v>0.4</v>
      </c>
      <c r="AA32" s="13">
        <v>15</v>
      </c>
      <c r="AB32" s="13">
        <v>1.7000000000000001E-2</v>
      </c>
      <c r="AC32" s="13">
        <v>4.1600999999999999</v>
      </c>
      <c r="AD32" s="14">
        <v>5707</v>
      </c>
      <c r="AE32" s="14">
        <v>5439</v>
      </c>
      <c r="AF32" s="13">
        <v>0</v>
      </c>
      <c r="AG32" s="15">
        <v>4.1600999999999999</v>
      </c>
      <c r="AH32" s="14">
        <v>682.71100000000001</v>
      </c>
      <c r="AI32" s="14">
        <v>4756.3330000000005</v>
      </c>
      <c r="AJ32" s="2">
        <v>1570535</v>
      </c>
      <c r="AK32" s="2">
        <v>1214.1612</v>
      </c>
      <c r="AL32" s="2">
        <v>1214.1612</v>
      </c>
      <c r="AM32" s="2">
        <v>1495.7739999999999</v>
      </c>
      <c r="AN32" s="2">
        <v>30354.03</v>
      </c>
      <c r="AO32" s="2">
        <v>37394.35</v>
      </c>
      <c r="AP32">
        <v>0.19</v>
      </c>
      <c r="AQ32" s="2">
        <v>357554.65</v>
      </c>
      <c r="AR32">
        <v>0.19</v>
      </c>
    </row>
    <row r="33" spans="1:44" x14ac:dyDescent="0.25">
      <c r="A33" t="s">
        <v>152</v>
      </c>
      <c r="B33">
        <v>311812</v>
      </c>
      <c r="C33" t="s">
        <v>153</v>
      </c>
      <c r="D33" t="s">
        <v>89</v>
      </c>
      <c r="E33" t="b">
        <v>0</v>
      </c>
      <c r="F33">
        <v>32.642099999999999</v>
      </c>
      <c r="G33">
        <v>-85.390100000000004</v>
      </c>
      <c r="H33">
        <v>247.65700000000001</v>
      </c>
      <c r="I33">
        <v>0.18820000000000001</v>
      </c>
      <c r="J33" s="2">
        <v>5474890.0009999992</v>
      </c>
      <c r="K33" s="8" t="s">
        <v>67</v>
      </c>
      <c r="L33" s="8">
        <v>0</v>
      </c>
      <c r="M33" s="8">
        <v>0.60839523907397686</v>
      </c>
      <c r="N33" s="8">
        <v>16.342139999999997</v>
      </c>
      <c r="O33" s="8">
        <v>3.0999999999999999E-3</v>
      </c>
      <c r="P33" s="9">
        <v>60.709699999999998</v>
      </c>
      <c r="Q33" s="9">
        <v>84643</v>
      </c>
      <c r="R33" s="9">
        <v>80672</v>
      </c>
      <c r="S33" s="8">
        <v>0</v>
      </c>
      <c r="T33" s="9">
        <v>60.709699999999998</v>
      </c>
      <c r="V33" s="9">
        <v>674.74099999999999</v>
      </c>
      <c r="W33" s="9">
        <v>79997.016000000003</v>
      </c>
      <c r="X33" s="13" t="s">
        <v>68</v>
      </c>
      <c r="Y33" s="13">
        <v>1</v>
      </c>
      <c r="Z33" s="13">
        <v>0.4</v>
      </c>
      <c r="AA33" s="13">
        <v>15</v>
      </c>
      <c r="AB33" s="13">
        <v>1.7000000000000001E-2</v>
      </c>
      <c r="AC33" s="13">
        <v>4.2102000000000004</v>
      </c>
      <c r="AD33" s="14">
        <v>5808</v>
      </c>
      <c r="AE33" s="14">
        <v>5536</v>
      </c>
      <c r="AF33" s="13">
        <v>0</v>
      </c>
      <c r="AG33" s="15">
        <v>4.2102000000000004</v>
      </c>
      <c r="AH33" s="14">
        <v>97.867999999999995</v>
      </c>
      <c r="AI33" s="14">
        <v>5437.6689999999999</v>
      </c>
      <c r="AJ33" s="2">
        <v>5389455</v>
      </c>
      <c r="AK33" s="2">
        <v>4177.3743999999997</v>
      </c>
      <c r="AL33" s="2">
        <v>4177.3743999999997</v>
      </c>
      <c r="AM33" s="2">
        <v>4244.3576000000003</v>
      </c>
      <c r="AN33" s="2">
        <v>104434.36</v>
      </c>
      <c r="AO33" s="2">
        <v>106108.94</v>
      </c>
      <c r="AP33">
        <v>0.02</v>
      </c>
      <c r="AQ33" s="2">
        <v>85434.68</v>
      </c>
      <c r="AR33">
        <v>0.02</v>
      </c>
    </row>
    <row r="34" spans="1:44" x14ac:dyDescent="0.25">
      <c r="A34" t="s">
        <v>154</v>
      </c>
      <c r="B34">
        <v>327991</v>
      </c>
      <c r="C34" t="s">
        <v>155</v>
      </c>
      <c r="D34" t="s">
        <v>92</v>
      </c>
      <c r="E34" t="b">
        <v>0</v>
      </c>
      <c r="F34">
        <v>34.759</v>
      </c>
      <c r="G34">
        <v>-92.3005</v>
      </c>
      <c r="H34">
        <v>70.523700000000005</v>
      </c>
      <c r="I34">
        <v>0.15479999999999999</v>
      </c>
      <c r="J34" s="2">
        <v>2505557.9460000005</v>
      </c>
      <c r="K34" s="8" t="s">
        <v>67</v>
      </c>
      <c r="L34" s="8">
        <v>0</v>
      </c>
      <c r="M34" s="8">
        <v>0.58194867074588097</v>
      </c>
      <c r="N34" s="8">
        <v>25.35904</v>
      </c>
      <c r="O34" s="8">
        <v>3.0999999999999999E-3</v>
      </c>
      <c r="P34" s="9">
        <v>49.935499999999998</v>
      </c>
      <c r="Q34" s="9">
        <v>70651</v>
      </c>
      <c r="R34" s="9">
        <v>67336</v>
      </c>
      <c r="S34" s="8">
        <v>0</v>
      </c>
      <c r="T34" s="9">
        <v>49.935499999999998</v>
      </c>
      <c r="V34" s="9">
        <v>1813.9650000000001</v>
      </c>
      <c r="W34" s="9">
        <v>65522.356</v>
      </c>
      <c r="X34" s="13" t="s">
        <v>68</v>
      </c>
      <c r="Y34" s="13">
        <v>1</v>
      </c>
      <c r="Z34" s="13">
        <v>0.4</v>
      </c>
      <c r="AA34" s="13">
        <v>15</v>
      </c>
      <c r="AB34" s="13">
        <v>1.7000000000000001E-2</v>
      </c>
      <c r="AC34" s="13">
        <v>1.1989000000000001</v>
      </c>
      <c r="AD34" s="14">
        <v>1664</v>
      </c>
      <c r="AE34" s="14">
        <v>1586</v>
      </c>
      <c r="AF34" s="13">
        <v>0</v>
      </c>
      <c r="AG34" s="15">
        <v>1.1989000000000001</v>
      </c>
      <c r="AH34" s="14">
        <v>62.112000000000002</v>
      </c>
      <c r="AI34" s="14">
        <v>1523.8029999999999</v>
      </c>
      <c r="AJ34" s="2">
        <v>2438512</v>
      </c>
      <c r="AK34" s="2">
        <v>1955.0840000000001</v>
      </c>
      <c r="AL34" s="2">
        <v>1955.0840000000001</v>
      </c>
      <c r="AM34" s="2">
        <v>2010.1948</v>
      </c>
      <c r="AN34" s="2">
        <v>48877.1</v>
      </c>
      <c r="AO34" s="2">
        <v>50254.87</v>
      </c>
      <c r="AP34">
        <v>0.03</v>
      </c>
      <c r="AQ34" s="2">
        <v>67046.149999999994</v>
      </c>
      <c r="AR34">
        <v>0.03</v>
      </c>
    </row>
    <row r="35" spans="1:44" x14ac:dyDescent="0.25">
      <c r="A35" t="s">
        <v>156</v>
      </c>
      <c r="B35">
        <v>332722</v>
      </c>
      <c r="C35" t="s">
        <v>157</v>
      </c>
      <c r="D35" t="s">
        <v>89</v>
      </c>
      <c r="E35" t="b">
        <v>1</v>
      </c>
      <c r="F35">
        <v>34.552500000000002</v>
      </c>
      <c r="G35">
        <v>-86.978099999999998</v>
      </c>
      <c r="H35">
        <v>146.7603</v>
      </c>
      <c r="I35">
        <v>0.40429999999999999</v>
      </c>
      <c r="J35" s="2">
        <v>954038.04999999958</v>
      </c>
      <c r="K35" s="8" t="s">
        <v>67</v>
      </c>
      <c r="L35" s="8">
        <v>0</v>
      </c>
      <c r="M35" s="8">
        <v>0.58472736241113865</v>
      </c>
      <c r="N35" s="8">
        <v>16.852500000000003</v>
      </c>
      <c r="O35" s="8">
        <v>3.0999999999999999E-3</v>
      </c>
      <c r="P35" s="9">
        <v>130.4194</v>
      </c>
      <c r="Q35" s="9">
        <v>180633</v>
      </c>
      <c r="R35" s="9">
        <v>172158</v>
      </c>
      <c r="S35" s="8">
        <v>0</v>
      </c>
      <c r="T35" s="9">
        <v>130.4194</v>
      </c>
      <c r="V35" s="9">
        <v>16221.620999999999</v>
      </c>
      <c r="W35" s="9">
        <v>155936.967</v>
      </c>
      <c r="X35" s="13" t="s">
        <v>68</v>
      </c>
      <c r="Y35" s="13">
        <v>1</v>
      </c>
      <c r="Z35" s="13">
        <v>0.4</v>
      </c>
      <c r="AA35" s="13">
        <v>15</v>
      </c>
      <c r="AB35" s="13">
        <v>1.7000000000000001E-2</v>
      </c>
      <c r="AC35" s="13">
        <v>2.4948999999999999</v>
      </c>
      <c r="AD35" s="14">
        <v>3423</v>
      </c>
      <c r="AE35" s="14">
        <v>3262</v>
      </c>
      <c r="AF35" s="13">
        <v>0</v>
      </c>
      <c r="AG35" s="15">
        <v>2.4948999999999999</v>
      </c>
      <c r="AH35" s="14">
        <v>357.02300000000002</v>
      </c>
      <c r="AI35" s="14">
        <v>2905.116</v>
      </c>
      <c r="AJ35" s="2">
        <v>795196</v>
      </c>
      <c r="AK35" s="2">
        <v>616.72439999999995</v>
      </c>
      <c r="AL35" s="2">
        <v>616.72439999999995</v>
      </c>
      <c r="AM35" s="2">
        <v>742.07640000000004</v>
      </c>
      <c r="AN35" s="2">
        <v>15418.11</v>
      </c>
      <c r="AO35" s="2">
        <v>18551.91</v>
      </c>
      <c r="AP35">
        <v>0.17</v>
      </c>
      <c r="AQ35" s="2">
        <v>158842.06</v>
      </c>
      <c r="AR35">
        <v>0.17</v>
      </c>
    </row>
    <row r="36" spans="1:44" x14ac:dyDescent="0.25">
      <c r="A36" t="s">
        <v>158</v>
      </c>
      <c r="B36">
        <v>311212</v>
      </c>
      <c r="C36" t="s">
        <v>159</v>
      </c>
      <c r="D36" t="s">
        <v>92</v>
      </c>
      <c r="E36" t="b">
        <v>0</v>
      </c>
      <c r="F36">
        <v>34.293199999999999</v>
      </c>
      <c r="G36">
        <v>-91.347800000000007</v>
      </c>
      <c r="H36">
        <v>162.393</v>
      </c>
      <c r="I36">
        <v>15.775</v>
      </c>
      <c r="J36" s="2">
        <v>2129449.9929999998</v>
      </c>
      <c r="K36" s="8" t="s">
        <v>67</v>
      </c>
      <c r="L36" s="8">
        <v>0</v>
      </c>
      <c r="M36" s="8">
        <v>0.5881556644947834</v>
      </c>
      <c r="N36" s="8">
        <v>16.593170000000004</v>
      </c>
      <c r="O36" s="8">
        <v>3.0999999999999999E-3</v>
      </c>
      <c r="P36" s="9">
        <v>1213.5546999999999</v>
      </c>
      <c r="Q36" s="9">
        <v>1753325</v>
      </c>
      <c r="R36" s="9">
        <v>1671064</v>
      </c>
      <c r="S36" s="8">
        <v>0</v>
      </c>
      <c r="T36" s="9">
        <v>1213.5546999999999</v>
      </c>
      <c r="V36" s="9">
        <v>867053.36600000015</v>
      </c>
      <c r="W36" s="9">
        <v>804011.054</v>
      </c>
      <c r="X36" s="13" t="s">
        <v>68</v>
      </c>
      <c r="Y36" s="13">
        <v>1</v>
      </c>
      <c r="Z36" s="13">
        <v>0.4</v>
      </c>
      <c r="AA36" s="13">
        <v>15</v>
      </c>
      <c r="AB36" s="13">
        <v>1.7000000000000001E-2</v>
      </c>
      <c r="AC36" s="13">
        <v>2.7606999999999999</v>
      </c>
      <c r="AD36" s="14">
        <v>3966</v>
      </c>
      <c r="AE36" s="14">
        <v>3780</v>
      </c>
      <c r="AF36" s="13">
        <v>0</v>
      </c>
      <c r="AG36" s="15">
        <v>2.7606999999999999</v>
      </c>
      <c r="AH36" s="14">
        <v>1707.7979999999998</v>
      </c>
      <c r="AI36" s="14">
        <v>2071.6819999999998</v>
      </c>
      <c r="AJ36" s="2">
        <v>1323367</v>
      </c>
      <c r="AK36" s="2">
        <v>1049.7511999999999</v>
      </c>
      <c r="AL36" s="2">
        <v>1049.7511999999999</v>
      </c>
      <c r="AM36" s="2">
        <v>1708.7272</v>
      </c>
      <c r="AN36" s="2">
        <v>26243.78</v>
      </c>
      <c r="AO36" s="2">
        <v>42718.18</v>
      </c>
      <c r="AP36">
        <v>0.39</v>
      </c>
      <c r="AQ36" s="2">
        <v>806082.72</v>
      </c>
      <c r="AR36">
        <v>0.38</v>
      </c>
    </row>
    <row r="37" spans="1:44" x14ac:dyDescent="0.25">
      <c r="A37" t="s">
        <v>160</v>
      </c>
      <c r="B37">
        <v>336510</v>
      </c>
      <c r="C37" t="s">
        <v>161</v>
      </c>
      <c r="D37" t="s">
        <v>89</v>
      </c>
      <c r="E37" t="b">
        <v>1</v>
      </c>
      <c r="F37">
        <v>33.401000000000003</v>
      </c>
      <c r="G37">
        <v>-86.976799999999997</v>
      </c>
      <c r="H37">
        <v>323.48770000000002</v>
      </c>
      <c r="I37">
        <v>0.95960000000000001</v>
      </c>
      <c r="J37" s="2">
        <v>274730.02500000002</v>
      </c>
      <c r="K37" s="8" t="s">
        <v>67</v>
      </c>
      <c r="L37" s="8">
        <v>0</v>
      </c>
      <c r="M37" s="8">
        <v>0.59943298167040249</v>
      </c>
      <c r="N37" s="8">
        <v>17.100989999999999</v>
      </c>
      <c r="O37" s="8">
        <v>3.0999999999999999E-3</v>
      </c>
      <c r="P37" s="9">
        <v>304.04910000000001</v>
      </c>
      <c r="Q37" s="9">
        <v>415349</v>
      </c>
      <c r="R37" s="9">
        <v>395862</v>
      </c>
      <c r="S37" s="8">
        <v>0</v>
      </c>
      <c r="T37" s="9">
        <v>304.04910000000001</v>
      </c>
      <c r="V37" s="9">
        <v>260562.19</v>
      </c>
      <c r="W37" s="9">
        <v>135299.92800000001</v>
      </c>
      <c r="X37" s="13" t="s">
        <v>68</v>
      </c>
      <c r="Y37" s="13">
        <v>1</v>
      </c>
      <c r="Z37" s="13">
        <v>0.4</v>
      </c>
      <c r="AA37" s="13">
        <v>15</v>
      </c>
      <c r="AB37" s="13">
        <v>1.7000000000000001E-2</v>
      </c>
      <c r="AC37" s="13">
        <v>5.4992999999999999</v>
      </c>
      <c r="AD37" s="14">
        <v>7410</v>
      </c>
      <c r="AE37" s="14">
        <v>7062</v>
      </c>
      <c r="AF37" s="13">
        <v>0</v>
      </c>
      <c r="AG37" s="15">
        <v>5.4992999999999999</v>
      </c>
      <c r="AH37" s="14">
        <v>3435.4939999999997</v>
      </c>
      <c r="AI37" s="14">
        <v>3626.614</v>
      </c>
      <c r="AJ37" s="2">
        <v>135804</v>
      </c>
      <c r="AK37" s="2">
        <v>103.774</v>
      </c>
      <c r="AL37" s="2">
        <v>103.774</v>
      </c>
      <c r="AM37" s="2">
        <v>212.61840000000001</v>
      </c>
      <c r="AN37" s="2">
        <v>2594.35</v>
      </c>
      <c r="AO37" s="2">
        <v>5315.46</v>
      </c>
      <c r="AP37">
        <v>0.51</v>
      </c>
      <c r="AQ37" s="2">
        <v>138926.5</v>
      </c>
      <c r="AR37">
        <v>0.51</v>
      </c>
    </row>
    <row r="38" spans="1:44" x14ac:dyDescent="0.25">
      <c r="A38" t="s">
        <v>162</v>
      </c>
      <c r="B38">
        <v>333112</v>
      </c>
      <c r="C38" t="s">
        <v>163</v>
      </c>
      <c r="D38" t="s">
        <v>92</v>
      </c>
      <c r="E38" t="b">
        <v>0</v>
      </c>
      <c r="F38">
        <v>35.794899999999998</v>
      </c>
      <c r="G38">
        <v>-91.636399999999995</v>
      </c>
      <c r="H38">
        <v>750.89710000000002</v>
      </c>
      <c r="I38">
        <v>0.59209999999999996</v>
      </c>
      <c r="J38" s="2">
        <v>8780619.9770000018</v>
      </c>
      <c r="K38" s="8" t="s">
        <v>67</v>
      </c>
      <c r="L38" s="8">
        <v>0</v>
      </c>
      <c r="M38" s="8">
        <v>0.56737357798138432</v>
      </c>
      <c r="N38" s="8">
        <v>24.694913999999997</v>
      </c>
      <c r="O38" s="8">
        <v>3.0999999999999999E-3</v>
      </c>
      <c r="P38" s="9">
        <v>191</v>
      </c>
      <c r="Q38" s="9">
        <v>259343</v>
      </c>
      <c r="R38" s="9">
        <v>247175</v>
      </c>
      <c r="S38" s="8">
        <v>0</v>
      </c>
      <c r="T38" s="9">
        <v>191</v>
      </c>
      <c r="V38" s="9">
        <v>4362.0739999999996</v>
      </c>
      <c r="W38" s="9">
        <v>242813.05499999999</v>
      </c>
      <c r="X38" s="13" t="s">
        <v>68</v>
      </c>
      <c r="Y38" s="13">
        <v>1</v>
      </c>
      <c r="Z38" s="13">
        <v>0.4</v>
      </c>
      <c r="AA38" s="13">
        <v>15</v>
      </c>
      <c r="AB38" s="13">
        <v>1.7000000000000001E-2</v>
      </c>
      <c r="AC38" s="13">
        <v>12.7653</v>
      </c>
      <c r="AD38" s="14">
        <v>16854</v>
      </c>
      <c r="AE38" s="14">
        <v>16063</v>
      </c>
      <c r="AF38" s="13">
        <v>0</v>
      </c>
      <c r="AG38" s="15">
        <v>12.7653</v>
      </c>
      <c r="AH38" s="14">
        <v>562.65099999999995</v>
      </c>
      <c r="AI38" s="14">
        <v>15501.066999999999</v>
      </c>
      <c r="AJ38" s="2">
        <v>8522306</v>
      </c>
      <c r="AK38" s="2">
        <v>6824.6779999999999</v>
      </c>
      <c r="AL38" s="2">
        <v>6824.6779999999999</v>
      </c>
      <c r="AM38" s="2">
        <v>7036.8747999999996</v>
      </c>
      <c r="AN38" s="2">
        <v>170616.95</v>
      </c>
      <c r="AO38" s="2">
        <v>175921.87</v>
      </c>
      <c r="AP38">
        <v>0.03</v>
      </c>
      <c r="AQ38" s="2">
        <v>258314.13</v>
      </c>
      <c r="AR38">
        <v>0.03</v>
      </c>
    </row>
    <row r="39" spans="1:44" x14ac:dyDescent="0.25">
      <c r="A39" t="s">
        <v>164</v>
      </c>
      <c r="B39">
        <v>326199</v>
      </c>
      <c r="C39" t="s">
        <v>165</v>
      </c>
      <c r="D39" t="s">
        <v>92</v>
      </c>
      <c r="E39" t="b">
        <v>1</v>
      </c>
      <c r="F39">
        <v>33.915900000000001</v>
      </c>
      <c r="G39">
        <v>-93.871399999999994</v>
      </c>
      <c r="H39">
        <v>650.76990000000001</v>
      </c>
      <c r="I39">
        <v>2.2526999999999999</v>
      </c>
      <c r="J39" s="2">
        <v>7855044.9470000006</v>
      </c>
      <c r="K39" s="8" t="s">
        <v>67</v>
      </c>
      <c r="L39" s="8">
        <v>0</v>
      </c>
      <c r="M39" s="8">
        <v>0.59302173069552211</v>
      </c>
      <c r="N39" s="8">
        <v>17.615944000000002</v>
      </c>
      <c r="O39" s="8">
        <v>3.0999999999999999E-3</v>
      </c>
      <c r="P39" s="9">
        <v>726.67740000000003</v>
      </c>
      <c r="Q39" s="9">
        <v>989010</v>
      </c>
      <c r="R39" s="9">
        <v>942609</v>
      </c>
      <c r="S39" s="8">
        <v>0</v>
      </c>
      <c r="T39" s="9">
        <v>726.67740000000003</v>
      </c>
      <c r="V39" s="9">
        <v>74736.769</v>
      </c>
      <c r="W39" s="9">
        <v>867871.79599999997</v>
      </c>
      <c r="X39" s="13" t="s">
        <v>68</v>
      </c>
      <c r="Y39" s="13">
        <v>1</v>
      </c>
      <c r="Z39" s="13">
        <v>0.4</v>
      </c>
      <c r="AA39" s="13">
        <v>15</v>
      </c>
      <c r="AB39" s="13">
        <v>1.7000000000000001E-2</v>
      </c>
      <c r="AC39" s="13">
        <v>11.0631</v>
      </c>
      <c r="AD39" s="14">
        <v>14828</v>
      </c>
      <c r="AE39" s="14">
        <v>14132</v>
      </c>
      <c r="AF39" s="13">
        <v>0</v>
      </c>
      <c r="AG39" s="15">
        <v>11.0631</v>
      </c>
      <c r="AH39" s="14">
        <v>1364.2289999999998</v>
      </c>
      <c r="AI39" s="14">
        <v>12768.002</v>
      </c>
      <c r="AJ39" s="2">
        <v>6974405</v>
      </c>
      <c r="AK39" s="2">
        <v>4167.9260000000004</v>
      </c>
      <c r="AL39" s="2">
        <v>4167.9260000000004</v>
      </c>
      <c r="AM39" s="2">
        <v>4724.4675999999999</v>
      </c>
      <c r="AN39" s="2">
        <v>104198.15</v>
      </c>
      <c r="AO39" s="2">
        <v>118111.69</v>
      </c>
      <c r="AP39">
        <v>0.12</v>
      </c>
      <c r="AQ39" s="2">
        <v>880639.79</v>
      </c>
      <c r="AR39">
        <v>0.11</v>
      </c>
    </row>
    <row r="40" spans="1:44" x14ac:dyDescent="0.25">
      <c r="A40" t="s">
        <v>166</v>
      </c>
      <c r="B40">
        <v>311615</v>
      </c>
      <c r="C40" t="s">
        <v>167</v>
      </c>
      <c r="D40" t="s">
        <v>89</v>
      </c>
      <c r="E40" t="b">
        <v>0</v>
      </c>
      <c r="F40">
        <v>31.500900000000001</v>
      </c>
      <c r="G40">
        <v>-85.903700000000001</v>
      </c>
      <c r="H40">
        <v>1257.8775000000001</v>
      </c>
      <c r="I40">
        <v>27.855799999999999</v>
      </c>
      <c r="J40" s="2">
        <v>37824099.999999993</v>
      </c>
      <c r="K40" s="8" t="s">
        <v>67</v>
      </c>
      <c r="L40" s="8">
        <v>2</v>
      </c>
      <c r="M40" s="8">
        <v>0.29916758326000004</v>
      </c>
      <c r="N40" s="8">
        <v>0</v>
      </c>
      <c r="O40" s="8">
        <v>4.1999999999999997E-3</v>
      </c>
      <c r="P40" s="9">
        <v>6632.3333000000002</v>
      </c>
      <c r="Q40" s="9">
        <v>11038579</v>
      </c>
      <c r="R40" s="9">
        <v>10520683</v>
      </c>
      <c r="S40" s="8">
        <v>0</v>
      </c>
      <c r="T40" s="9">
        <v>6632.3333000000002</v>
      </c>
      <c r="V40" s="9">
        <v>633918.27099999995</v>
      </c>
      <c r="W40" s="9">
        <v>9886763.966</v>
      </c>
      <c r="X40" s="13" t="s">
        <v>68</v>
      </c>
      <c r="Y40" s="13">
        <v>1</v>
      </c>
      <c r="Z40" s="13">
        <v>0.4</v>
      </c>
      <c r="AA40" s="13">
        <v>15</v>
      </c>
      <c r="AB40" s="13">
        <v>1.7000000000000001E-2</v>
      </c>
      <c r="AC40" s="13">
        <v>21.383900000000001</v>
      </c>
      <c r="AD40" s="14">
        <v>29373</v>
      </c>
      <c r="AE40" s="14">
        <v>27995</v>
      </c>
      <c r="AF40" s="13">
        <v>0</v>
      </c>
      <c r="AG40" s="15">
        <v>21.383900000000001</v>
      </c>
      <c r="AH40" s="14">
        <v>3918.1959999999999</v>
      </c>
      <c r="AI40" s="14">
        <v>24076.705000000002</v>
      </c>
      <c r="AJ40" s="2">
        <v>27913259</v>
      </c>
      <c r="AK40" s="2">
        <v>21584.8076</v>
      </c>
      <c r="AL40" s="2">
        <v>21584.8076</v>
      </c>
      <c r="AM40" s="2">
        <v>29314.36</v>
      </c>
      <c r="AN40" s="2">
        <v>539620.18999999994</v>
      </c>
      <c r="AO40" s="2">
        <v>732859</v>
      </c>
      <c r="AP40">
        <v>0.26</v>
      </c>
      <c r="AQ40" s="2">
        <v>9910840.6699999999</v>
      </c>
      <c r="AR40">
        <v>0.26</v>
      </c>
    </row>
    <row r="41" spans="1:44" x14ac:dyDescent="0.25">
      <c r="A41" t="s">
        <v>168</v>
      </c>
      <c r="B41">
        <v>321992</v>
      </c>
      <c r="C41" t="s">
        <v>169</v>
      </c>
      <c r="D41" t="s">
        <v>89</v>
      </c>
      <c r="E41" t="b">
        <v>1</v>
      </c>
      <c r="F41">
        <v>31.2242</v>
      </c>
      <c r="G41">
        <v>-85.350999999999999</v>
      </c>
      <c r="H41">
        <v>361.11180000000002</v>
      </c>
      <c r="I41">
        <v>1.5967</v>
      </c>
      <c r="J41" s="2">
        <v>2245560.0069999993</v>
      </c>
      <c r="K41" s="8" t="s">
        <v>67</v>
      </c>
      <c r="L41" s="8">
        <v>0</v>
      </c>
      <c r="M41" s="8">
        <v>0.62361615364935774</v>
      </c>
      <c r="N41" s="8">
        <v>16.524229999999999</v>
      </c>
      <c r="O41" s="8">
        <v>3.0999999999999999E-3</v>
      </c>
      <c r="P41" s="9">
        <v>515.06449999999995</v>
      </c>
      <c r="Q41" s="9">
        <v>766082</v>
      </c>
      <c r="R41" s="9">
        <v>730140</v>
      </c>
      <c r="S41" s="8">
        <v>0</v>
      </c>
      <c r="T41" s="9">
        <v>515.06449999999995</v>
      </c>
      <c r="V41" s="9">
        <v>118036.52600000001</v>
      </c>
      <c r="W41" s="9">
        <v>612103.50200000009</v>
      </c>
      <c r="X41" s="13" t="s">
        <v>68</v>
      </c>
      <c r="Y41" s="13">
        <v>1</v>
      </c>
      <c r="Z41" s="13">
        <v>0.4</v>
      </c>
      <c r="AA41" s="13">
        <v>15</v>
      </c>
      <c r="AB41" s="13">
        <v>1.7000000000000001E-2</v>
      </c>
      <c r="AC41" s="13">
        <v>6.1388999999999996</v>
      </c>
      <c r="AD41" s="14">
        <v>9084</v>
      </c>
      <c r="AE41" s="14">
        <v>8658</v>
      </c>
      <c r="AF41" s="13">
        <v>0</v>
      </c>
      <c r="AG41" s="15">
        <v>6.1388999999999996</v>
      </c>
      <c r="AH41" s="14">
        <v>1641.65</v>
      </c>
      <c r="AI41" s="14">
        <v>7016.5599999999995</v>
      </c>
      <c r="AJ41" s="2">
        <v>1626440</v>
      </c>
      <c r="AK41" s="2">
        <v>1257.1536000000001</v>
      </c>
      <c r="AL41" s="2">
        <v>1257.1536000000001</v>
      </c>
      <c r="AM41" s="2">
        <v>1740.2012</v>
      </c>
      <c r="AN41" s="2">
        <v>31428.84</v>
      </c>
      <c r="AO41" s="2">
        <v>43505.03</v>
      </c>
      <c r="AP41">
        <v>0.28000000000000003</v>
      </c>
      <c r="AQ41" s="2">
        <v>619120.04</v>
      </c>
      <c r="AR41">
        <v>0.28000000000000003</v>
      </c>
    </row>
    <row r="42" spans="1:44" x14ac:dyDescent="0.25">
      <c r="A42" t="s">
        <v>170</v>
      </c>
      <c r="B42">
        <v>311615</v>
      </c>
      <c r="C42" t="s">
        <v>171</v>
      </c>
      <c r="D42" t="s">
        <v>89</v>
      </c>
      <c r="E42" t="b">
        <v>0</v>
      </c>
      <c r="F42">
        <v>33.620399999999997</v>
      </c>
      <c r="G42">
        <v>-85.770899999999997</v>
      </c>
      <c r="H42">
        <v>620.21630000000005</v>
      </c>
      <c r="I42">
        <v>1.8539000000000001</v>
      </c>
      <c r="J42" s="2">
        <v>5743719.9690000005</v>
      </c>
      <c r="K42" s="8" t="s">
        <v>67</v>
      </c>
      <c r="L42" s="8">
        <v>0</v>
      </c>
      <c r="M42" s="8">
        <v>0.59673346041395403</v>
      </c>
      <c r="N42" s="8">
        <v>17.320440000000001</v>
      </c>
      <c r="O42" s="8">
        <v>3.0999999999999999E-3</v>
      </c>
      <c r="P42" s="9">
        <v>598.03229999999996</v>
      </c>
      <c r="Q42" s="9">
        <v>800380</v>
      </c>
      <c r="R42" s="9">
        <v>762829</v>
      </c>
      <c r="S42" s="8">
        <v>0</v>
      </c>
      <c r="T42" s="9">
        <v>598.03229999999996</v>
      </c>
      <c r="V42" s="9">
        <v>36384.274999999994</v>
      </c>
      <c r="W42" s="9">
        <v>726443.97799999989</v>
      </c>
      <c r="X42" s="13" t="s">
        <v>68</v>
      </c>
      <c r="Y42" s="13">
        <v>1</v>
      </c>
      <c r="Z42" s="13">
        <v>0.4</v>
      </c>
      <c r="AA42" s="13">
        <v>15</v>
      </c>
      <c r="AB42" s="13">
        <v>1.7000000000000001E-2</v>
      </c>
      <c r="AC42" s="13">
        <v>10.543699999999999</v>
      </c>
      <c r="AD42" s="14">
        <v>13907</v>
      </c>
      <c r="AE42" s="14">
        <v>13255</v>
      </c>
      <c r="AF42" s="13">
        <v>0</v>
      </c>
      <c r="AG42" s="15">
        <v>10.543699999999999</v>
      </c>
      <c r="AH42" s="14">
        <v>811.59699999999998</v>
      </c>
      <c r="AI42" s="14">
        <v>12443.119000000001</v>
      </c>
      <c r="AJ42" s="2">
        <v>5004833</v>
      </c>
      <c r="AK42" s="2">
        <v>3865.6147999999998</v>
      </c>
      <c r="AL42" s="2">
        <v>3865.6147999999998</v>
      </c>
      <c r="AM42" s="2">
        <v>4444.5756000000001</v>
      </c>
      <c r="AN42" s="2">
        <v>96640.37</v>
      </c>
      <c r="AO42" s="2">
        <v>111114.39</v>
      </c>
      <c r="AP42">
        <v>0.13</v>
      </c>
      <c r="AQ42" s="2">
        <v>738887.1</v>
      </c>
      <c r="AR42">
        <v>0.13</v>
      </c>
    </row>
    <row r="43" spans="1:44" x14ac:dyDescent="0.25">
      <c r="A43" t="s">
        <v>172</v>
      </c>
      <c r="B43">
        <v>323110</v>
      </c>
      <c r="C43" t="s">
        <v>173</v>
      </c>
      <c r="D43" t="s">
        <v>92</v>
      </c>
      <c r="E43" t="b">
        <v>0</v>
      </c>
      <c r="F43">
        <v>34.8733</v>
      </c>
      <c r="G43">
        <v>-92.139099999999999</v>
      </c>
      <c r="H43">
        <v>254.08860000000001</v>
      </c>
      <c r="I43">
        <v>0.31940000000000002</v>
      </c>
      <c r="J43" s="2">
        <v>1172020.0120000001</v>
      </c>
      <c r="K43" s="8" t="s">
        <v>67</v>
      </c>
      <c r="L43" s="8">
        <v>0</v>
      </c>
      <c r="M43" s="8">
        <v>0.58039313935994041</v>
      </c>
      <c r="N43" s="8">
        <v>25.473300000000002</v>
      </c>
      <c r="O43" s="8">
        <v>3.0999999999999999E-3</v>
      </c>
      <c r="P43" s="9">
        <v>103.03230000000001</v>
      </c>
      <c r="Q43" s="9">
        <v>149638</v>
      </c>
      <c r="R43" s="9">
        <v>142617</v>
      </c>
      <c r="S43" s="8">
        <v>0</v>
      </c>
      <c r="T43" s="9">
        <v>103.03230000000001</v>
      </c>
      <c r="V43" s="9">
        <v>8100.7039999999997</v>
      </c>
      <c r="W43" s="9">
        <v>134516.538</v>
      </c>
      <c r="X43" s="13" t="s">
        <v>68</v>
      </c>
      <c r="Y43" s="13">
        <v>1</v>
      </c>
      <c r="Z43" s="13">
        <v>0.4</v>
      </c>
      <c r="AA43" s="13">
        <v>15</v>
      </c>
      <c r="AB43" s="13">
        <v>1.7000000000000001E-2</v>
      </c>
      <c r="AC43" s="13">
        <v>4.3194999999999997</v>
      </c>
      <c r="AD43" s="14">
        <v>6146</v>
      </c>
      <c r="AE43" s="14">
        <v>5858</v>
      </c>
      <c r="AF43" s="13">
        <v>0</v>
      </c>
      <c r="AG43" s="15">
        <v>4.3194999999999997</v>
      </c>
      <c r="AH43" s="14">
        <v>482.65300000000002</v>
      </c>
      <c r="AI43" s="14">
        <v>5375.3870000000006</v>
      </c>
      <c r="AJ43" s="2">
        <v>1032128</v>
      </c>
      <c r="AK43" s="2">
        <v>826.05359999999996</v>
      </c>
      <c r="AL43" s="2">
        <v>826.05359999999996</v>
      </c>
      <c r="AM43" s="2">
        <v>940.51800000000003</v>
      </c>
      <c r="AN43" s="2">
        <v>20651.34</v>
      </c>
      <c r="AO43" s="2">
        <v>23512.95</v>
      </c>
      <c r="AP43">
        <v>0.12</v>
      </c>
      <c r="AQ43" s="2">
        <v>139891.95000000001</v>
      </c>
      <c r="AR43">
        <v>0.12</v>
      </c>
    </row>
    <row r="44" spans="1:44" x14ac:dyDescent="0.25">
      <c r="A44" t="s">
        <v>174</v>
      </c>
      <c r="B44">
        <v>332722</v>
      </c>
      <c r="C44" t="s">
        <v>175</v>
      </c>
      <c r="D44" t="s">
        <v>89</v>
      </c>
      <c r="E44" t="b">
        <v>1</v>
      </c>
      <c r="F44">
        <v>33.527999999999999</v>
      </c>
      <c r="G44">
        <v>-86.853499999999997</v>
      </c>
      <c r="H44">
        <v>598.40859999999998</v>
      </c>
      <c r="I44">
        <v>0.76090000000000002</v>
      </c>
      <c r="J44" s="2">
        <v>920020.0149999999</v>
      </c>
      <c r="K44" s="8" t="s">
        <v>67</v>
      </c>
      <c r="L44" s="8">
        <v>0</v>
      </c>
      <c r="M44" s="8">
        <v>0.59787650314359686</v>
      </c>
      <c r="N44" s="8">
        <v>17.227999999999998</v>
      </c>
      <c r="O44" s="8">
        <v>3.0999999999999999E-3</v>
      </c>
      <c r="P44" s="9">
        <v>245.45160000000001</v>
      </c>
      <c r="Q44" s="9">
        <v>334663</v>
      </c>
      <c r="R44" s="9">
        <v>318962</v>
      </c>
      <c r="S44" s="8">
        <v>0</v>
      </c>
      <c r="T44" s="9">
        <v>245.45160000000001</v>
      </c>
      <c r="V44" s="9">
        <v>54565.938000000002</v>
      </c>
      <c r="W44" s="9">
        <v>264395.34299999999</v>
      </c>
      <c r="X44" s="13" t="s">
        <v>68</v>
      </c>
      <c r="Y44" s="13">
        <v>1</v>
      </c>
      <c r="Z44" s="13">
        <v>0.4</v>
      </c>
      <c r="AA44" s="13">
        <v>15</v>
      </c>
      <c r="AB44" s="13">
        <v>1.7000000000000001E-2</v>
      </c>
      <c r="AC44" s="13">
        <v>10.1729</v>
      </c>
      <c r="AD44" s="14">
        <v>13674</v>
      </c>
      <c r="AE44" s="14">
        <v>13032</v>
      </c>
      <c r="AF44" s="13">
        <v>0</v>
      </c>
      <c r="AG44" s="15">
        <v>10.1729</v>
      </c>
      <c r="AH44" s="14">
        <v>2727.8980000000001</v>
      </c>
      <c r="AI44" s="14">
        <v>10304.715</v>
      </c>
      <c r="AJ44" s="2">
        <v>645320</v>
      </c>
      <c r="AK44" s="2">
        <v>496.25959999999998</v>
      </c>
      <c r="AL44" s="2">
        <v>496.25959999999998</v>
      </c>
      <c r="AM44" s="2">
        <v>711.86040000000003</v>
      </c>
      <c r="AN44" s="2">
        <v>12406.49</v>
      </c>
      <c r="AO44" s="2">
        <v>17796.509999999998</v>
      </c>
      <c r="AP44">
        <v>0.3</v>
      </c>
      <c r="AQ44" s="2">
        <v>274700.05</v>
      </c>
      <c r="AR44">
        <v>0.3</v>
      </c>
    </row>
    <row r="45" spans="1:44" x14ac:dyDescent="0.25">
      <c r="A45" t="s">
        <v>176</v>
      </c>
      <c r="B45">
        <v>323113</v>
      </c>
      <c r="C45" t="s">
        <v>177</v>
      </c>
      <c r="D45" t="s">
        <v>89</v>
      </c>
      <c r="E45" t="b">
        <v>0</v>
      </c>
      <c r="F45">
        <v>34.689300000000003</v>
      </c>
      <c r="G45">
        <v>-86.743700000000004</v>
      </c>
      <c r="H45">
        <v>103.21429999999999</v>
      </c>
      <c r="I45">
        <v>0.1434</v>
      </c>
      <c r="J45" s="2">
        <v>1680458.054</v>
      </c>
      <c r="K45" s="8" t="s">
        <v>67</v>
      </c>
      <c r="L45" s="8">
        <v>0</v>
      </c>
      <c r="M45" s="8">
        <v>0.58289169619601755</v>
      </c>
      <c r="N45" s="8">
        <v>25.289300000000004</v>
      </c>
      <c r="O45" s="8">
        <v>3.0999999999999999E-3</v>
      </c>
      <c r="P45" s="9">
        <v>46.258099999999999</v>
      </c>
      <c r="Q45" s="9">
        <v>64543</v>
      </c>
      <c r="R45" s="9">
        <v>61515</v>
      </c>
      <c r="S45" s="8">
        <v>0</v>
      </c>
      <c r="T45" s="9">
        <v>46.258099999999999</v>
      </c>
      <c r="V45" s="9">
        <v>947.58799999999997</v>
      </c>
      <c r="W45" s="9">
        <v>60567.141000000003</v>
      </c>
      <c r="X45" s="13" t="s">
        <v>68</v>
      </c>
      <c r="Y45" s="13">
        <v>1</v>
      </c>
      <c r="Z45" s="13">
        <v>0.4</v>
      </c>
      <c r="AA45" s="13">
        <v>15</v>
      </c>
      <c r="AB45" s="13">
        <v>1.7000000000000001E-2</v>
      </c>
      <c r="AC45" s="13">
        <v>1.7545999999999999</v>
      </c>
      <c r="AD45" s="14">
        <v>2402</v>
      </c>
      <c r="AE45" s="14">
        <v>2289</v>
      </c>
      <c r="AF45" s="13">
        <v>0</v>
      </c>
      <c r="AG45" s="15">
        <v>1.7545999999999999</v>
      </c>
      <c r="AH45" s="14">
        <v>72.632999999999996</v>
      </c>
      <c r="AI45" s="14">
        <v>2216.4879999999998</v>
      </c>
      <c r="AJ45" s="2">
        <v>1617674</v>
      </c>
      <c r="AK45" s="2">
        <v>1252.7436</v>
      </c>
      <c r="AL45" s="2">
        <v>1252.7436</v>
      </c>
      <c r="AM45" s="2">
        <v>1302.058</v>
      </c>
      <c r="AN45" s="2">
        <v>31318.59</v>
      </c>
      <c r="AO45" s="2">
        <v>32551.45</v>
      </c>
      <c r="AP45">
        <v>0.04</v>
      </c>
      <c r="AQ45" s="2">
        <v>62783.64</v>
      </c>
      <c r="AR45">
        <v>0.04</v>
      </c>
    </row>
    <row r="46" spans="1:44" x14ac:dyDescent="0.25">
      <c r="A46" t="s">
        <v>178</v>
      </c>
      <c r="B46">
        <v>332710</v>
      </c>
      <c r="C46" t="s">
        <v>179</v>
      </c>
      <c r="D46" t="s">
        <v>92</v>
      </c>
      <c r="E46" t="b">
        <v>1</v>
      </c>
      <c r="F46">
        <v>34.587400000000002</v>
      </c>
      <c r="G46">
        <v>-94.2346</v>
      </c>
      <c r="H46">
        <v>258.1275</v>
      </c>
      <c r="I46">
        <v>0.4975</v>
      </c>
      <c r="J46" s="2">
        <v>1770469.9750000001</v>
      </c>
      <c r="K46" s="8" t="s">
        <v>67</v>
      </c>
      <c r="L46" s="8">
        <v>0</v>
      </c>
      <c r="M46" s="8">
        <v>0.58426098216472455</v>
      </c>
      <c r="N46" s="8">
        <v>16.887389000000002</v>
      </c>
      <c r="O46" s="8">
        <v>3.0999999999999999E-3</v>
      </c>
      <c r="P46" s="9">
        <v>160.48390000000001</v>
      </c>
      <c r="Q46" s="9">
        <v>212773</v>
      </c>
      <c r="R46" s="9">
        <v>202790</v>
      </c>
      <c r="S46" s="8">
        <v>0</v>
      </c>
      <c r="T46" s="9">
        <v>160.48390000000001</v>
      </c>
      <c r="V46" s="9">
        <v>13590.684999999999</v>
      </c>
      <c r="W46" s="9">
        <v>189200.14300000001</v>
      </c>
      <c r="X46" s="13" t="s">
        <v>68</v>
      </c>
      <c r="Y46" s="13">
        <v>1</v>
      </c>
      <c r="Z46" s="13">
        <v>0.4</v>
      </c>
      <c r="AA46" s="13">
        <v>15</v>
      </c>
      <c r="AB46" s="13">
        <v>1.7000000000000001E-2</v>
      </c>
      <c r="AC46" s="13">
        <v>4.3882000000000003</v>
      </c>
      <c r="AD46" s="14">
        <v>5730</v>
      </c>
      <c r="AE46" s="14">
        <v>5461</v>
      </c>
      <c r="AF46" s="13">
        <v>0</v>
      </c>
      <c r="AG46" s="15">
        <v>4.3882000000000003</v>
      </c>
      <c r="AH46" s="14">
        <v>475.63100000000003</v>
      </c>
      <c r="AI46" s="14">
        <v>4985.7860000000001</v>
      </c>
      <c r="AJ46" s="2">
        <v>1576284</v>
      </c>
      <c r="AK46" s="2">
        <v>947.76319999999998</v>
      </c>
      <c r="AL46" s="2">
        <v>947.76319999999998</v>
      </c>
      <c r="AM46" s="2">
        <v>1070.7008000000001</v>
      </c>
      <c r="AN46" s="2">
        <v>23694.080000000002</v>
      </c>
      <c r="AO46" s="2">
        <v>26767.52</v>
      </c>
      <c r="AP46">
        <v>0.11</v>
      </c>
      <c r="AQ46" s="2">
        <v>194185.92</v>
      </c>
      <c r="AR46">
        <v>0.11</v>
      </c>
    </row>
    <row r="47" spans="1:44" x14ac:dyDescent="0.25">
      <c r="A47" t="s">
        <v>180</v>
      </c>
      <c r="B47">
        <v>325311</v>
      </c>
      <c r="C47" t="s">
        <v>181</v>
      </c>
      <c r="D47" t="s">
        <v>92</v>
      </c>
      <c r="E47" t="b">
        <v>0</v>
      </c>
      <c r="F47">
        <v>35.595999999999997</v>
      </c>
      <c r="G47">
        <v>-90.581400000000002</v>
      </c>
      <c r="H47">
        <v>94.852999999999994</v>
      </c>
      <c r="I47">
        <v>4.5784000000000002</v>
      </c>
      <c r="J47" s="2">
        <v>3747825.0639999998</v>
      </c>
      <c r="K47" s="8" t="s">
        <v>67</v>
      </c>
      <c r="L47" s="8">
        <v>2</v>
      </c>
      <c r="M47" s="8">
        <v>0.28761916720000003</v>
      </c>
      <c r="N47" s="8">
        <v>0</v>
      </c>
      <c r="O47" s="8">
        <v>4.1999999999999997E-3</v>
      </c>
      <c r="P47" s="9">
        <v>1090.0952</v>
      </c>
      <c r="Q47" s="9">
        <v>1841997</v>
      </c>
      <c r="R47" s="9">
        <v>1755576</v>
      </c>
      <c r="S47" s="8">
        <v>0</v>
      </c>
      <c r="T47" s="9">
        <v>1090.0952</v>
      </c>
      <c r="V47" s="9">
        <v>528317.33199999994</v>
      </c>
      <c r="W47" s="9">
        <v>1227259.108</v>
      </c>
      <c r="X47" s="13" t="s">
        <v>68</v>
      </c>
      <c r="Y47" s="13">
        <v>1</v>
      </c>
      <c r="Z47" s="13">
        <v>0.4</v>
      </c>
      <c r="AA47" s="13">
        <v>15</v>
      </c>
      <c r="AB47" s="13">
        <v>1.7000000000000001E-2</v>
      </c>
      <c r="AC47" s="13">
        <v>1.6125</v>
      </c>
      <c r="AD47" s="14">
        <v>2259</v>
      </c>
      <c r="AE47" s="14">
        <v>2153</v>
      </c>
      <c r="AF47" s="13">
        <v>0</v>
      </c>
      <c r="AG47" s="15">
        <v>1.6125</v>
      </c>
      <c r="AH47" s="14">
        <v>760.28399999999988</v>
      </c>
      <c r="AI47" s="14">
        <v>1392.518</v>
      </c>
      <c r="AJ47" s="2">
        <v>2519173</v>
      </c>
      <c r="AK47" s="2">
        <v>1992.0971999999999</v>
      </c>
      <c r="AL47" s="2">
        <v>1992.0971999999999</v>
      </c>
      <c r="AM47" s="2">
        <v>3000.9472000000001</v>
      </c>
      <c r="AN47" s="2">
        <v>49802.43</v>
      </c>
      <c r="AO47" s="2">
        <v>75023.679999999993</v>
      </c>
      <c r="AP47">
        <v>0.34</v>
      </c>
      <c r="AQ47" s="2">
        <v>1228651.6599999999</v>
      </c>
      <c r="AR47">
        <v>0.33</v>
      </c>
    </row>
    <row r="48" spans="1:44" x14ac:dyDescent="0.25">
      <c r="A48" t="s">
        <v>182</v>
      </c>
      <c r="B48">
        <v>321113</v>
      </c>
      <c r="C48" t="s">
        <v>183</v>
      </c>
      <c r="D48" t="s">
        <v>92</v>
      </c>
      <c r="E48" t="b">
        <v>1</v>
      </c>
      <c r="F48">
        <v>34.185600000000001</v>
      </c>
      <c r="G48">
        <v>-92.598200000000006</v>
      </c>
      <c r="H48">
        <v>932.55179999999996</v>
      </c>
      <c r="I48">
        <v>9.1466999999999992</v>
      </c>
      <c r="J48" s="2">
        <v>3498569.9890000001</v>
      </c>
      <c r="K48" s="8" t="s">
        <v>67</v>
      </c>
      <c r="L48" s="8">
        <v>2</v>
      </c>
      <c r="M48" s="8">
        <v>0.29159672079999999</v>
      </c>
      <c r="N48" s="8">
        <v>0</v>
      </c>
      <c r="O48" s="8">
        <v>4.1999999999999997E-3</v>
      </c>
      <c r="P48" s="9">
        <v>2177.7856999999999</v>
      </c>
      <c r="Q48" s="9">
        <v>3455788</v>
      </c>
      <c r="R48" s="9">
        <v>3293653</v>
      </c>
      <c r="S48" s="8">
        <v>0</v>
      </c>
      <c r="T48" s="9">
        <v>2177.7856999999999</v>
      </c>
      <c r="V48" s="9">
        <v>1655677.3619999997</v>
      </c>
      <c r="W48" s="9">
        <v>1637975.781</v>
      </c>
      <c r="X48" s="13" t="s">
        <v>68</v>
      </c>
      <c r="Y48" s="13">
        <v>1</v>
      </c>
      <c r="Z48" s="13">
        <v>0.4</v>
      </c>
      <c r="AA48" s="13">
        <v>15</v>
      </c>
      <c r="AB48" s="13">
        <v>1.7000000000000001E-2</v>
      </c>
      <c r="AC48" s="13">
        <v>15.853400000000001</v>
      </c>
      <c r="AD48" s="14">
        <v>20829</v>
      </c>
      <c r="AE48" s="14">
        <v>19852</v>
      </c>
      <c r="AF48" s="13">
        <v>0</v>
      </c>
      <c r="AG48" s="15">
        <v>15.853400000000001</v>
      </c>
      <c r="AH48" s="14">
        <v>9214.5660000000025</v>
      </c>
      <c r="AI48" s="14">
        <v>10637.482</v>
      </c>
      <c r="AJ48" s="2">
        <v>1849957</v>
      </c>
      <c r="AK48" s="2">
        <v>1457.2352000000001</v>
      </c>
      <c r="AL48" s="2">
        <v>1457.2352000000001</v>
      </c>
      <c r="AM48" s="2">
        <v>2806.1484</v>
      </c>
      <c r="AN48" s="2">
        <v>36430.879999999997</v>
      </c>
      <c r="AO48" s="2">
        <v>70153.710000000006</v>
      </c>
      <c r="AP48">
        <v>0.48</v>
      </c>
      <c r="AQ48" s="2">
        <v>1648613.23</v>
      </c>
      <c r="AR48">
        <v>0.47</v>
      </c>
    </row>
    <row r="49" spans="1:44" x14ac:dyDescent="0.25">
      <c r="A49" t="s">
        <v>184</v>
      </c>
      <c r="B49">
        <v>332116</v>
      </c>
      <c r="C49" t="s">
        <v>185</v>
      </c>
      <c r="D49" t="s">
        <v>129</v>
      </c>
      <c r="E49" t="b">
        <v>1</v>
      </c>
      <c r="F49">
        <v>33.409700000000001</v>
      </c>
      <c r="G49">
        <v>-111.85429999999999</v>
      </c>
      <c r="H49">
        <v>51.402900000000002</v>
      </c>
      <c r="I49">
        <v>3.9100000000000003E-2</v>
      </c>
      <c r="J49" s="2">
        <v>2110649.9710000008</v>
      </c>
      <c r="K49" s="8" t="s">
        <v>67</v>
      </c>
      <c r="L49" s="8">
        <v>0</v>
      </c>
      <c r="M49" s="8">
        <v>0.59932712703657698</v>
      </c>
      <c r="N49" s="8">
        <v>17.109669999999998</v>
      </c>
      <c r="O49" s="8">
        <v>3.0999999999999999E-3</v>
      </c>
      <c r="P49" s="9">
        <v>12.6129</v>
      </c>
      <c r="Q49" s="9">
        <v>21844</v>
      </c>
      <c r="R49" s="9">
        <v>20819</v>
      </c>
      <c r="S49" s="8">
        <v>0</v>
      </c>
      <c r="T49" s="9">
        <v>12.6129</v>
      </c>
      <c r="V49" s="9">
        <v>24.013999999999999</v>
      </c>
      <c r="W49" s="9">
        <v>20795.305</v>
      </c>
      <c r="X49" s="13" t="s">
        <v>68</v>
      </c>
      <c r="Y49" s="13">
        <v>1</v>
      </c>
      <c r="Z49" s="13">
        <v>0.4</v>
      </c>
      <c r="AA49" s="13">
        <v>15</v>
      </c>
      <c r="AB49" s="13">
        <v>1.7000000000000001E-2</v>
      </c>
      <c r="AC49" s="13">
        <v>0.87380000000000002</v>
      </c>
      <c r="AD49" s="14">
        <v>1495</v>
      </c>
      <c r="AE49" s="14">
        <v>1425</v>
      </c>
      <c r="AF49" s="13">
        <v>0</v>
      </c>
      <c r="AG49" s="15">
        <v>0.87380000000000002</v>
      </c>
      <c r="AH49" s="14">
        <v>8.036999999999999</v>
      </c>
      <c r="AI49" s="14">
        <v>1416.6759999999999</v>
      </c>
      <c r="AJ49" s="2">
        <v>2088438</v>
      </c>
      <c r="AK49" s="2">
        <v>1415.3427999999999</v>
      </c>
      <c r="AL49" s="2">
        <v>1415.3427999999999</v>
      </c>
      <c r="AM49" s="2">
        <v>1427.9264000000001</v>
      </c>
      <c r="AN49" s="2">
        <v>35383.57</v>
      </c>
      <c r="AO49" s="2">
        <v>35698.160000000003</v>
      </c>
      <c r="AP49">
        <v>0.01</v>
      </c>
      <c r="AQ49" s="2">
        <v>22211.98</v>
      </c>
      <c r="AR49">
        <v>0.01</v>
      </c>
    </row>
    <row r="50" spans="1:44" x14ac:dyDescent="0.25">
      <c r="A50" t="s">
        <v>186</v>
      </c>
      <c r="B50">
        <v>312112</v>
      </c>
      <c r="C50" t="s">
        <v>187</v>
      </c>
      <c r="D50" t="s">
        <v>92</v>
      </c>
      <c r="E50" t="b">
        <v>1</v>
      </c>
      <c r="F50">
        <v>34.506799999999998</v>
      </c>
      <c r="G50">
        <v>-93.6374</v>
      </c>
      <c r="H50">
        <v>313.00889999999998</v>
      </c>
      <c r="I50">
        <v>1.3587</v>
      </c>
      <c r="J50" s="2">
        <v>2391859.9979999997</v>
      </c>
      <c r="K50" s="8" t="s">
        <v>67</v>
      </c>
      <c r="L50" s="8">
        <v>0</v>
      </c>
      <c r="M50" s="8">
        <v>0.5853357467696837</v>
      </c>
      <c r="N50" s="8">
        <v>16.806850000000001</v>
      </c>
      <c r="O50" s="8">
        <v>3.0999999999999999E-3</v>
      </c>
      <c r="P50" s="9">
        <v>438.2903</v>
      </c>
      <c r="Q50" s="9">
        <v>580218</v>
      </c>
      <c r="R50" s="9">
        <v>552996</v>
      </c>
      <c r="S50" s="8">
        <v>0</v>
      </c>
      <c r="T50" s="9">
        <v>438.2903</v>
      </c>
      <c r="V50" s="9">
        <v>84224.601999999999</v>
      </c>
      <c r="W50" s="9">
        <v>468771.30599999998</v>
      </c>
      <c r="X50" s="13" t="s">
        <v>68</v>
      </c>
      <c r="Y50" s="13">
        <v>1</v>
      </c>
      <c r="Z50" s="13">
        <v>0.4</v>
      </c>
      <c r="AA50" s="13">
        <v>15</v>
      </c>
      <c r="AB50" s="13">
        <v>1.7000000000000001E-2</v>
      </c>
      <c r="AC50" s="13">
        <v>5.3212000000000002</v>
      </c>
      <c r="AD50" s="14">
        <v>6939</v>
      </c>
      <c r="AE50" s="14">
        <v>6613</v>
      </c>
      <c r="AF50" s="13">
        <v>0</v>
      </c>
      <c r="AG50" s="15">
        <v>5.3212000000000002</v>
      </c>
      <c r="AH50" s="14">
        <v>1142.9369999999999</v>
      </c>
      <c r="AI50" s="14">
        <v>5470.9639999999999</v>
      </c>
      <c r="AJ50" s="2">
        <v>1917618</v>
      </c>
      <c r="AK50" s="2">
        <v>1148.1728000000001</v>
      </c>
      <c r="AL50" s="2">
        <v>1148.1728000000001</v>
      </c>
      <c r="AM50" s="2">
        <v>1450.8556000000001</v>
      </c>
      <c r="AN50" s="2">
        <v>28704.32</v>
      </c>
      <c r="AO50" s="2">
        <v>36271.39</v>
      </c>
      <c r="AP50">
        <v>0.21</v>
      </c>
      <c r="AQ50" s="2">
        <v>474242.25</v>
      </c>
      <c r="AR50">
        <v>0.2</v>
      </c>
    </row>
    <row r="51" spans="1:44" x14ac:dyDescent="0.25">
      <c r="A51" t="s">
        <v>188</v>
      </c>
      <c r="B51">
        <v>326199</v>
      </c>
      <c r="C51" t="s">
        <v>189</v>
      </c>
      <c r="D51" t="s">
        <v>92</v>
      </c>
      <c r="E51" t="b">
        <v>1</v>
      </c>
      <c r="F51">
        <v>34.521700000000003</v>
      </c>
      <c r="G51">
        <v>-93.126099999999994</v>
      </c>
      <c r="H51">
        <v>2015.5011</v>
      </c>
      <c r="I51">
        <v>5.8617999999999997</v>
      </c>
      <c r="J51" s="2">
        <v>19364589.980999995</v>
      </c>
      <c r="K51" s="8" t="s">
        <v>67</v>
      </c>
      <c r="L51" s="8">
        <v>2</v>
      </c>
      <c r="M51" s="8">
        <v>0.29064889906000002</v>
      </c>
      <c r="N51" s="8">
        <v>0</v>
      </c>
      <c r="O51" s="8">
        <v>4.1999999999999997E-3</v>
      </c>
      <c r="P51" s="9">
        <v>1395.6667</v>
      </c>
      <c r="Q51" s="9">
        <v>2204128</v>
      </c>
      <c r="R51" s="9">
        <v>2100717</v>
      </c>
      <c r="S51" s="8">
        <v>0</v>
      </c>
      <c r="T51" s="9">
        <v>1395.6667</v>
      </c>
      <c r="V51" s="9">
        <v>150123.27600000001</v>
      </c>
      <c r="W51" s="9">
        <v>1950593.75</v>
      </c>
      <c r="X51" s="13" t="s">
        <v>68</v>
      </c>
      <c r="Y51" s="13">
        <v>1</v>
      </c>
      <c r="Z51" s="13">
        <v>0.4</v>
      </c>
      <c r="AA51" s="13">
        <v>15</v>
      </c>
      <c r="AB51" s="13">
        <v>1.7000000000000001E-2</v>
      </c>
      <c r="AC51" s="13">
        <v>34.263500000000001</v>
      </c>
      <c r="AD51" s="14">
        <v>44801</v>
      </c>
      <c r="AE51" s="14">
        <v>42699</v>
      </c>
      <c r="AF51" s="13">
        <v>0</v>
      </c>
      <c r="AG51" s="15">
        <v>34.263500000000001</v>
      </c>
      <c r="AH51" s="14">
        <v>3946.1910000000003</v>
      </c>
      <c r="AI51" s="14">
        <v>38752.728000000003</v>
      </c>
      <c r="AJ51" s="2">
        <v>17375244</v>
      </c>
      <c r="AK51" s="2">
        <v>13923.973599999999</v>
      </c>
      <c r="AL51" s="2">
        <v>13923.973599999999</v>
      </c>
      <c r="AM51" s="2">
        <v>15564.326800000001</v>
      </c>
      <c r="AN51" s="2">
        <v>348099.34</v>
      </c>
      <c r="AO51" s="2">
        <v>389108.17</v>
      </c>
      <c r="AP51">
        <v>0.11</v>
      </c>
      <c r="AQ51" s="2">
        <v>1989346.47</v>
      </c>
      <c r="AR51">
        <v>0.1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64AD-B840-491B-82B6-43E1BB9416A7}">
  <dimension ref="A1:AQ3"/>
  <sheetViews>
    <sheetView workbookViewId="0"/>
  </sheetViews>
  <sheetFormatPr defaultColWidth="10.85546875"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195</v>
      </c>
      <c r="R1" t="s">
        <v>196</v>
      </c>
      <c r="S1" t="s">
        <v>46</v>
      </c>
      <c r="T1" t="s">
        <v>197</v>
      </c>
      <c r="U1" t="s">
        <v>78</v>
      </c>
      <c r="V1" t="s">
        <v>85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198</v>
      </c>
      <c r="AD1" t="s">
        <v>199</v>
      </c>
      <c r="AE1" t="s">
        <v>51</v>
      </c>
      <c r="AF1" t="s">
        <v>200</v>
      </c>
      <c r="AG1" t="s">
        <v>79</v>
      </c>
      <c r="AH1" t="s">
        <v>86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30</v>
      </c>
      <c r="AQ1" t="s">
        <v>31</v>
      </c>
    </row>
    <row r="2" spans="1:43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604694</v>
      </c>
      <c r="S2">
        <v>31947</v>
      </c>
      <c r="T2">
        <v>455.35480000000001</v>
      </c>
      <c r="U2">
        <v>0</v>
      </c>
      <c r="V2">
        <v>572747.30599999998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13.847099999999999</v>
      </c>
      <c r="AC2">
        <v>19104</v>
      </c>
      <c r="AD2">
        <v>18208</v>
      </c>
      <c r="AE2">
        <v>0</v>
      </c>
      <c r="AF2">
        <v>13.847099999999999</v>
      </c>
      <c r="AG2">
        <v>0</v>
      </c>
      <c r="AH2">
        <v>18207.97</v>
      </c>
      <c r="AI2">
        <v>6152755</v>
      </c>
      <c r="AJ2">
        <v>4741.9204</v>
      </c>
      <c r="AK2">
        <v>4741.9204</v>
      </c>
      <c r="AL2">
        <v>5230.0756000000001</v>
      </c>
      <c r="AM2">
        <v>118548.01</v>
      </c>
      <c r="AN2">
        <v>130751.89</v>
      </c>
      <c r="AO2">
        <v>0.09</v>
      </c>
      <c r="AP2">
        <v>622902.24</v>
      </c>
      <c r="AQ2">
        <v>0.09</v>
      </c>
    </row>
    <row r="3" spans="1:43" x14ac:dyDescent="0.2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2</v>
      </c>
      <c r="M3">
        <v>0.29021043700000004</v>
      </c>
      <c r="N3">
        <v>0</v>
      </c>
      <c r="O3">
        <v>4.1999999999999997E-3</v>
      </c>
      <c r="P3">
        <v>2711.4524000000001</v>
      </c>
      <c r="Q3">
        <v>4430272</v>
      </c>
      <c r="R3">
        <v>4222417</v>
      </c>
      <c r="S3">
        <v>1198435</v>
      </c>
      <c r="T3">
        <v>2711.4524000000001</v>
      </c>
      <c r="U3">
        <v>0</v>
      </c>
      <c r="V3">
        <v>3023982.3650000002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15.0579</v>
      </c>
      <c r="AC3">
        <v>20384</v>
      </c>
      <c r="AD3">
        <v>19428</v>
      </c>
      <c r="AE3">
        <v>226</v>
      </c>
      <c r="AF3">
        <v>15.0579</v>
      </c>
      <c r="AG3">
        <v>0</v>
      </c>
      <c r="AH3">
        <v>19200.810000000001</v>
      </c>
      <c r="AI3">
        <v>5209417</v>
      </c>
      <c r="AJ3">
        <v>3117.5252</v>
      </c>
      <c r="AK3">
        <v>3117.5252</v>
      </c>
      <c r="AL3">
        <v>6611.8804</v>
      </c>
      <c r="AM3">
        <v>77938.13</v>
      </c>
      <c r="AN3">
        <v>165297.01</v>
      </c>
      <c r="AO3">
        <v>0.53</v>
      </c>
      <c r="AP3">
        <v>4241844.8</v>
      </c>
      <c r="AQ3">
        <v>0.51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BB58-0A22-4F3A-BCB1-91A5DFA04F8E}">
  <dimension ref="A1:AM2"/>
  <sheetViews>
    <sheetView workbookViewId="0"/>
  </sheetViews>
  <sheetFormatPr defaultColWidth="10.85546875"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196</v>
      </c>
      <c r="R1" t="s">
        <v>197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199</v>
      </c>
      <c r="Z1" t="s">
        <v>200</v>
      </c>
      <c r="AA1" t="s">
        <v>202</v>
      </c>
      <c r="AB1" t="s">
        <v>203</v>
      </c>
      <c r="AC1" t="s">
        <v>204</v>
      </c>
      <c r="AD1" t="s">
        <v>16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</row>
    <row r="2" spans="1:39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B908-342D-4028-B534-D63DB9F12199}">
  <dimension ref="A1:AM3"/>
  <sheetViews>
    <sheetView workbookViewId="0"/>
  </sheetViews>
  <sheetFormatPr defaultColWidth="10.85546875"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196</v>
      </c>
      <c r="R1" t="s">
        <v>197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199</v>
      </c>
      <c r="Z1" t="s">
        <v>200</v>
      </c>
      <c r="AA1" t="s">
        <v>202</v>
      </c>
      <c r="AB1" t="s">
        <v>203</v>
      </c>
      <c r="AC1" t="s">
        <v>204</v>
      </c>
      <c r="AD1" t="s">
        <v>16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</row>
    <row r="2" spans="1:39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>
        <v>19104</v>
      </c>
      <c r="Z2">
        <v>13.847099999999999</v>
      </c>
      <c r="AA2">
        <v>33278</v>
      </c>
      <c r="AB2">
        <v>653566</v>
      </c>
      <c r="AC2">
        <v>618079</v>
      </c>
      <c r="AD2">
        <v>6125631</v>
      </c>
      <c r="AE2">
        <v>4813966.2352</v>
      </c>
      <c r="AF2">
        <v>1129174.2516999999</v>
      </c>
      <c r="AG2">
        <v>3684791.9835000001</v>
      </c>
      <c r="AH2">
        <v>0.23</v>
      </c>
      <c r="AI2">
        <v>4357886.8327000001</v>
      </c>
      <c r="AJ2">
        <v>0.09</v>
      </c>
      <c r="AK2">
        <v>11530329.108999999</v>
      </c>
      <c r="AL2">
        <v>10401154.8573</v>
      </c>
      <c r="AM2">
        <v>0.1</v>
      </c>
    </row>
    <row r="3" spans="1:39" x14ac:dyDescent="0.2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0</v>
      </c>
      <c r="M3">
        <v>0.58305549091469833</v>
      </c>
      <c r="N3">
        <v>25.277149999999999</v>
      </c>
      <c r="O3">
        <v>3.0999999999999999E-3</v>
      </c>
      <c r="P3">
        <v>455.35480000000001</v>
      </c>
      <c r="Q3">
        <v>630395</v>
      </c>
      <c r="R3">
        <v>455.35480000000001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13.847099999999999</v>
      </c>
      <c r="Y3">
        <v>18745</v>
      </c>
      <c r="Z3">
        <v>13.847099999999999</v>
      </c>
      <c r="AA3">
        <v>25918</v>
      </c>
      <c r="AB3">
        <v>649140</v>
      </c>
      <c r="AC3">
        <v>621645</v>
      </c>
      <c r="AD3">
        <v>7630955</v>
      </c>
      <c r="AE3">
        <v>14576684.1598</v>
      </c>
      <c r="AF3">
        <v>1174263.5904000001</v>
      </c>
      <c r="AG3">
        <v>13402420.569399999</v>
      </c>
      <c r="AH3">
        <v>0.08</v>
      </c>
      <c r="AI3">
        <v>13402420.569399999</v>
      </c>
      <c r="AJ3">
        <v>0.08</v>
      </c>
      <c r="AK3">
        <v>14576684.1598</v>
      </c>
      <c r="AL3">
        <v>13402420.569399999</v>
      </c>
      <c r="AM3">
        <v>0.08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D07D-6D6C-4914-B01D-DB015C968BE8}">
  <dimension ref="A1:AM13"/>
  <sheetViews>
    <sheetView workbookViewId="0"/>
  </sheetViews>
  <sheetFormatPr defaultColWidth="10.85546875"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196</v>
      </c>
      <c r="R1" t="s">
        <v>197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199</v>
      </c>
      <c r="Z1" t="s">
        <v>200</v>
      </c>
      <c r="AA1" t="s">
        <v>202</v>
      </c>
      <c r="AB1" t="s">
        <v>203</v>
      </c>
      <c r="AC1" t="s">
        <v>204</v>
      </c>
      <c r="AD1" t="s">
        <v>16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</row>
    <row r="2" spans="1:39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>
        <v>19104</v>
      </c>
      <c r="Z2">
        <v>13.847099999999999</v>
      </c>
      <c r="AA2">
        <v>33278</v>
      </c>
      <c r="AB2">
        <v>653566</v>
      </c>
      <c r="AC2">
        <v>618079</v>
      </c>
      <c r="AD2">
        <v>6125631</v>
      </c>
      <c r="AE2">
        <v>4813966.2352</v>
      </c>
      <c r="AF2">
        <v>1129174.2516999999</v>
      </c>
      <c r="AG2">
        <v>3684791.9835000001</v>
      </c>
      <c r="AH2">
        <v>0.23</v>
      </c>
      <c r="AI2">
        <v>4357886.8327000001</v>
      </c>
      <c r="AJ2">
        <v>0.09</v>
      </c>
      <c r="AK2">
        <v>11530329.108999999</v>
      </c>
      <c r="AL2">
        <v>10401154.8573</v>
      </c>
      <c r="AM2">
        <v>0.1</v>
      </c>
    </row>
    <row r="3" spans="1:39" x14ac:dyDescent="0.2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0</v>
      </c>
      <c r="M3">
        <v>0.58305549091469833</v>
      </c>
      <c r="N3">
        <v>25.277149999999999</v>
      </c>
      <c r="O3">
        <v>3.0999999999999999E-3</v>
      </c>
      <c r="P3">
        <v>455.35480000000001</v>
      </c>
      <c r="Q3">
        <v>630395</v>
      </c>
      <c r="R3">
        <v>455.35480000000001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13.847099999999999</v>
      </c>
      <c r="Y3">
        <v>18745</v>
      </c>
      <c r="Z3">
        <v>13.847099999999999</v>
      </c>
      <c r="AA3">
        <v>25918</v>
      </c>
      <c r="AB3">
        <v>649140</v>
      </c>
      <c r="AC3">
        <v>621645</v>
      </c>
      <c r="AD3">
        <v>7630955</v>
      </c>
      <c r="AE3">
        <v>14576684.1598</v>
      </c>
      <c r="AF3">
        <v>1174263.5904000001</v>
      </c>
      <c r="AG3">
        <v>13402420.569399999</v>
      </c>
      <c r="AH3">
        <v>0.08</v>
      </c>
      <c r="AI3">
        <v>13402420.569399999</v>
      </c>
      <c r="AJ3">
        <v>0.08</v>
      </c>
      <c r="AK3">
        <v>14576684.1598</v>
      </c>
      <c r="AL3">
        <v>13402420.569399999</v>
      </c>
      <c r="AM3">
        <v>0.08</v>
      </c>
    </row>
    <row r="4" spans="1:39" x14ac:dyDescent="0.2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>
        <v>30139600.030999999</v>
      </c>
      <c r="K4" t="s">
        <v>67</v>
      </c>
      <c r="L4">
        <v>0</v>
      </c>
      <c r="M4">
        <v>0.58105228438338385</v>
      </c>
      <c r="N4">
        <v>25.425000000000004</v>
      </c>
      <c r="O4">
        <v>3.0999999999999999E-3</v>
      </c>
      <c r="P4">
        <v>455.35480000000001</v>
      </c>
      <c r="Q4">
        <v>635037</v>
      </c>
      <c r="R4">
        <v>455.35480000000001</v>
      </c>
      <c r="S4" t="s">
        <v>68</v>
      </c>
      <c r="T4">
        <v>1</v>
      </c>
      <c r="U4">
        <v>0.4</v>
      </c>
      <c r="V4">
        <v>15</v>
      </c>
      <c r="W4">
        <v>1.7000000000000001E-2</v>
      </c>
      <c r="X4">
        <v>13.847099999999999</v>
      </c>
      <c r="Y4">
        <v>18956</v>
      </c>
      <c r="Z4">
        <v>13.847099999999999</v>
      </c>
      <c r="AA4">
        <v>0</v>
      </c>
      <c r="AB4">
        <v>653993</v>
      </c>
      <c r="AC4">
        <v>653993</v>
      </c>
      <c r="AD4">
        <v>29485607</v>
      </c>
      <c r="AE4">
        <v>51357221.810699999</v>
      </c>
      <c r="AF4">
        <v>1133132.2867000001</v>
      </c>
      <c r="AG4">
        <v>50224089.523999996</v>
      </c>
      <c r="AH4">
        <v>0.02</v>
      </c>
      <c r="AI4">
        <v>50224089.523999996</v>
      </c>
      <c r="AJ4">
        <v>0.02</v>
      </c>
      <c r="AK4">
        <v>51357221.810699999</v>
      </c>
      <c r="AL4">
        <v>50224089.523999996</v>
      </c>
      <c r="AM4">
        <v>0.02</v>
      </c>
    </row>
    <row r="5" spans="1:39" x14ac:dyDescent="0.2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>
        <v>7954099.9839999992</v>
      </c>
      <c r="K5" t="s">
        <v>67</v>
      </c>
      <c r="L5">
        <v>0</v>
      </c>
      <c r="M5">
        <v>0.59819497378094111</v>
      </c>
      <c r="N5">
        <v>17.202119999999997</v>
      </c>
      <c r="O5">
        <v>3.0999999999999999E-3</v>
      </c>
      <c r="P5">
        <v>455.35480000000001</v>
      </c>
      <c r="Q5">
        <v>611071</v>
      </c>
      <c r="R5">
        <v>455.35480000000001</v>
      </c>
      <c r="S5" t="s">
        <v>68</v>
      </c>
      <c r="T5">
        <v>1</v>
      </c>
      <c r="U5">
        <v>0.4</v>
      </c>
      <c r="V5">
        <v>15</v>
      </c>
      <c r="W5">
        <v>1.7000000000000001E-2</v>
      </c>
      <c r="X5">
        <v>1.6680999999999999</v>
      </c>
      <c r="Y5">
        <v>2208</v>
      </c>
      <c r="Z5">
        <v>1.6680999999999999</v>
      </c>
      <c r="AA5">
        <v>36005</v>
      </c>
      <c r="AB5">
        <v>613279</v>
      </c>
      <c r="AC5">
        <v>577018</v>
      </c>
      <c r="AD5">
        <v>7377082</v>
      </c>
      <c r="AE5">
        <v>13560445.732899999</v>
      </c>
      <c r="AF5">
        <v>1062571.1499000001</v>
      </c>
      <c r="AG5">
        <v>12497874.583000001</v>
      </c>
      <c r="AH5">
        <v>0.08</v>
      </c>
      <c r="AI5">
        <v>12497874.583000001</v>
      </c>
      <c r="AJ5">
        <v>0.08</v>
      </c>
      <c r="AK5">
        <v>13560445.732899999</v>
      </c>
      <c r="AL5">
        <v>12497874.583000001</v>
      </c>
      <c r="AM5">
        <v>0.08</v>
      </c>
    </row>
    <row r="6" spans="1:39" x14ac:dyDescent="0.2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>
        <v>1260199.9700000002</v>
      </c>
      <c r="K6" t="s">
        <v>67</v>
      </c>
      <c r="L6">
        <v>0</v>
      </c>
      <c r="M6">
        <v>0.58157819514371911</v>
      </c>
      <c r="N6">
        <v>25.386340000000004</v>
      </c>
      <c r="O6">
        <v>3.0999999999999999E-3</v>
      </c>
      <c r="P6">
        <v>455.35480000000001</v>
      </c>
      <c r="Q6">
        <v>645704</v>
      </c>
      <c r="R6">
        <v>455.35480000000001</v>
      </c>
      <c r="S6" t="s">
        <v>68</v>
      </c>
      <c r="T6">
        <v>1</v>
      </c>
      <c r="U6">
        <v>0.4</v>
      </c>
      <c r="V6">
        <v>15</v>
      </c>
      <c r="W6">
        <v>1.7000000000000001E-2</v>
      </c>
      <c r="X6">
        <v>1.6680999999999999</v>
      </c>
      <c r="Y6">
        <v>2322</v>
      </c>
      <c r="Z6">
        <v>1.6680999999999999</v>
      </c>
      <c r="AA6">
        <v>196646</v>
      </c>
      <c r="AB6">
        <v>648026</v>
      </c>
      <c r="AC6">
        <v>449884</v>
      </c>
      <c r="AD6">
        <v>810316</v>
      </c>
      <c r="AE6">
        <v>2227539.9271</v>
      </c>
      <c r="AF6">
        <v>1173242.9006000001</v>
      </c>
      <c r="AG6">
        <v>1054297.0264999999</v>
      </c>
      <c r="AH6">
        <v>0.53</v>
      </c>
      <c r="AI6">
        <v>1054297.0264999999</v>
      </c>
      <c r="AJ6">
        <v>0.53</v>
      </c>
      <c r="AK6">
        <v>2227539.9271</v>
      </c>
      <c r="AL6">
        <v>1054297.0264999999</v>
      </c>
      <c r="AM6">
        <v>0.53</v>
      </c>
    </row>
    <row r="7" spans="1:39" x14ac:dyDescent="0.2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>
        <v>3588525.9960000003</v>
      </c>
      <c r="K7" t="s">
        <v>67</v>
      </c>
      <c r="L7">
        <v>0</v>
      </c>
      <c r="M7">
        <v>0.58022737369145527</v>
      </c>
      <c r="N7">
        <v>25.485420000000005</v>
      </c>
      <c r="O7">
        <v>3.0999999999999999E-3</v>
      </c>
      <c r="P7">
        <v>176.2903</v>
      </c>
      <c r="Q7">
        <v>256037</v>
      </c>
      <c r="R7">
        <v>176.2903</v>
      </c>
      <c r="S7" t="s">
        <v>68</v>
      </c>
      <c r="T7">
        <v>1</v>
      </c>
      <c r="U7">
        <v>0.4</v>
      </c>
      <c r="V7">
        <v>15</v>
      </c>
      <c r="W7">
        <v>1.7000000000000001E-2</v>
      </c>
      <c r="X7">
        <v>1.6680999999999999</v>
      </c>
      <c r="Y7">
        <v>2374</v>
      </c>
      <c r="Z7">
        <v>1.6680999999999999</v>
      </c>
      <c r="AA7">
        <v>9586</v>
      </c>
      <c r="AB7">
        <v>258411</v>
      </c>
      <c r="AC7">
        <v>248648</v>
      </c>
      <c r="AD7">
        <v>3339878</v>
      </c>
      <c r="AE7">
        <v>6347124.2588</v>
      </c>
      <c r="AF7">
        <v>466280.50640000001</v>
      </c>
      <c r="AG7">
        <v>5880843.7523999996</v>
      </c>
      <c r="AH7">
        <v>7.0000000000000007E-2</v>
      </c>
      <c r="AI7">
        <v>5880843.7523999996</v>
      </c>
      <c r="AJ7">
        <v>7.0000000000000007E-2</v>
      </c>
      <c r="AK7">
        <v>6347124.2588</v>
      </c>
      <c r="AL7">
        <v>5880843.7523999996</v>
      </c>
      <c r="AM7">
        <v>7.0000000000000007E-2</v>
      </c>
    </row>
    <row r="8" spans="1:39" x14ac:dyDescent="0.2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>
        <v>9447599.9890000001</v>
      </c>
      <c r="K8" t="s">
        <v>67</v>
      </c>
      <c r="L8">
        <v>0</v>
      </c>
      <c r="M8">
        <v>0.61100543006526598</v>
      </c>
      <c r="N8">
        <v>16.11149</v>
      </c>
      <c r="O8">
        <v>3.0999999999999999E-3</v>
      </c>
      <c r="P8">
        <v>176.2903</v>
      </c>
      <c r="Q8">
        <v>246525</v>
      </c>
      <c r="R8">
        <v>176.2903</v>
      </c>
      <c r="S8" t="s">
        <v>68</v>
      </c>
      <c r="T8">
        <v>1</v>
      </c>
      <c r="U8">
        <v>0.4</v>
      </c>
      <c r="V8">
        <v>15</v>
      </c>
      <c r="W8">
        <v>1.7000000000000001E-2</v>
      </c>
      <c r="X8">
        <v>1.0925</v>
      </c>
      <c r="Y8">
        <v>1515</v>
      </c>
      <c r="Z8">
        <v>1.0925</v>
      </c>
      <c r="AA8">
        <v>852</v>
      </c>
      <c r="AB8">
        <v>248039</v>
      </c>
      <c r="AC8">
        <v>247175</v>
      </c>
      <c r="AD8">
        <v>9200425</v>
      </c>
      <c r="AE8">
        <v>16160057.6446</v>
      </c>
      <c r="AF8">
        <v>429119.82260000001</v>
      </c>
      <c r="AG8">
        <v>15730937.822000001</v>
      </c>
      <c r="AH8">
        <v>0.03</v>
      </c>
      <c r="AI8">
        <v>15730937.822000001</v>
      </c>
      <c r="AJ8">
        <v>0.03</v>
      </c>
      <c r="AK8">
        <v>16160057.6446</v>
      </c>
      <c r="AL8">
        <v>15730937.822000001</v>
      </c>
      <c r="AM8">
        <v>0.03</v>
      </c>
    </row>
    <row r="9" spans="1:39" x14ac:dyDescent="0.2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>
        <v>11720420.050000001</v>
      </c>
      <c r="K9" t="s">
        <v>67</v>
      </c>
      <c r="L9">
        <v>0</v>
      </c>
      <c r="M9">
        <v>0.5929024323185621</v>
      </c>
      <c r="N9">
        <v>17.625327000000002</v>
      </c>
      <c r="O9">
        <v>3.0999999999999999E-3</v>
      </c>
      <c r="P9">
        <v>176.2903</v>
      </c>
      <c r="Q9">
        <v>239937</v>
      </c>
      <c r="R9">
        <v>176.2903</v>
      </c>
      <c r="S9" t="s">
        <v>68</v>
      </c>
      <c r="T9">
        <v>1</v>
      </c>
      <c r="U9">
        <v>0.4</v>
      </c>
      <c r="V9">
        <v>15</v>
      </c>
      <c r="W9">
        <v>1.7000000000000001E-2</v>
      </c>
      <c r="X9">
        <v>0.96140000000000003</v>
      </c>
      <c r="Y9">
        <v>1289</v>
      </c>
      <c r="Z9">
        <v>0.96140000000000003</v>
      </c>
      <c r="AA9">
        <v>342</v>
      </c>
      <c r="AB9">
        <v>241226</v>
      </c>
      <c r="AC9">
        <v>240881</v>
      </c>
      <c r="AD9">
        <v>11479539</v>
      </c>
      <c r="AE9">
        <v>15676545.7084</v>
      </c>
      <c r="AF9">
        <v>336603.39909999998</v>
      </c>
      <c r="AG9">
        <v>15339942.3093</v>
      </c>
      <c r="AH9">
        <v>0.02</v>
      </c>
      <c r="AI9">
        <v>15339942.3093</v>
      </c>
      <c r="AJ9">
        <v>0.02</v>
      </c>
      <c r="AK9">
        <v>15676545.7084</v>
      </c>
      <c r="AL9">
        <v>15339942.3093</v>
      </c>
      <c r="AM9">
        <v>0.02</v>
      </c>
    </row>
    <row r="10" spans="1:39" x14ac:dyDescent="0.2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>
        <v>4429716.0279999999</v>
      </c>
      <c r="K10" t="s">
        <v>67</v>
      </c>
      <c r="L10">
        <v>0</v>
      </c>
      <c r="M10">
        <v>0.59129744747148094</v>
      </c>
      <c r="N10">
        <v>17.750890000000002</v>
      </c>
      <c r="O10">
        <v>3.0999999999999999E-3</v>
      </c>
      <c r="P10">
        <v>176.2903</v>
      </c>
      <c r="Q10">
        <v>236120</v>
      </c>
      <c r="R10">
        <v>176.2903</v>
      </c>
      <c r="S10" t="s">
        <v>68</v>
      </c>
      <c r="T10">
        <v>1</v>
      </c>
      <c r="U10">
        <v>0.4</v>
      </c>
      <c r="V10">
        <v>15</v>
      </c>
      <c r="W10">
        <v>1.7000000000000001E-2</v>
      </c>
      <c r="X10">
        <v>0.96140000000000003</v>
      </c>
      <c r="Y10">
        <v>1267</v>
      </c>
      <c r="Z10">
        <v>0.96140000000000003</v>
      </c>
      <c r="AA10">
        <v>9532</v>
      </c>
      <c r="AB10">
        <v>237387</v>
      </c>
      <c r="AC10">
        <v>227753</v>
      </c>
      <c r="AD10">
        <v>4201963</v>
      </c>
      <c r="AE10">
        <v>7854856.5888</v>
      </c>
      <c r="AF10">
        <v>431516.85060000001</v>
      </c>
      <c r="AG10">
        <v>7423339.7381999996</v>
      </c>
      <c r="AH10">
        <v>0.05</v>
      </c>
      <c r="AI10">
        <v>7423339.7381999996</v>
      </c>
      <c r="AJ10">
        <v>0.05</v>
      </c>
      <c r="AK10">
        <v>7854856.5888</v>
      </c>
      <c r="AL10">
        <v>7423339.7381999996</v>
      </c>
      <c r="AM10">
        <v>0.05</v>
      </c>
    </row>
    <row r="11" spans="1:39" x14ac:dyDescent="0.2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>
        <v>5002179.9819999998</v>
      </c>
      <c r="K11" t="s">
        <v>67</v>
      </c>
      <c r="L11">
        <v>0</v>
      </c>
      <c r="M11">
        <v>0.60050909695479404</v>
      </c>
      <c r="N11">
        <v>17.012393999999997</v>
      </c>
      <c r="O11">
        <v>3.0999999999999999E-3</v>
      </c>
      <c r="P11">
        <v>176.2903</v>
      </c>
      <c r="Q11">
        <v>238881</v>
      </c>
      <c r="R11">
        <v>176.2903</v>
      </c>
      <c r="S11" t="s">
        <v>68</v>
      </c>
      <c r="T11">
        <v>1</v>
      </c>
      <c r="U11">
        <v>0.4</v>
      </c>
      <c r="V11">
        <v>15</v>
      </c>
      <c r="W11">
        <v>1.7000000000000001E-2</v>
      </c>
      <c r="X11">
        <v>0.96140000000000003</v>
      </c>
      <c r="Y11">
        <v>1286</v>
      </c>
      <c r="Z11">
        <v>0.96140000000000003</v>
      </c>
      <c r="AA11">
        <v>3803</v>
      </c>
      <c r="AB11">
        <v>240167</v>
      </c>
      <c r="AC11">
        <v>236315</v>
      </c>
      <c r="AD11">
        <v>4765865</v>
      </c>
      <c r="AE11">
        <v>8523201.4580000006</v>
      </c>
      <c r="AF11">
        <v>417282.32169999997</v>
      </c>
      <c r="AG11">
        <v>8105919.1363000004</v>
      </c>
      <c r="AH11">
        <v>0.05</v>
      </c>
      <c r="AI11">
        <v>8105919.1363000004</v>
      </c>
      <c r="AJ11">
        <v>0.05</v>
      </c>
      <c r="AK11">
        <v>8523201.4580000006</v>
      </c>
      <c r="AL11">
        <v>8105919.1363000004</v>
      </c>
      <c r="AM11">
        <v>0.05</v>
      </c>
    </row>
    <row r="12" spans="1:39" x14ac:dyDescent="0.25">
      <c r="A12" t="s">
        <v>109</v>
      </c>
      <c r="B12">
        <v>321211</v>
      </c>
      <c r="C12" t="s">
        <v>110</v>
      </c>
      <c r="D12" t="s">
        <v>92</v>
      </c>
      <c r="E12" t="b">
        <v>1</v>
      </c>
      <c r="F12">
        <v>34.368099999999998</v>
      </c>
      <c r="G12">
        <v>-92.811700000000002</v>
      </c>
      <c r="H12">
        <v>79.483900000000006</v>
      </c>
      <c r="I12">
        <v>0.1804</v>
      </c>
      <c r="J12">
        <v>1284919.0280000002</v>
      </c>
      <c r="K12" t="s">
        <v>67</v>
      </c>
      <c r="L12">
        <v>0</v>
      </c>
      <c r="M12">
        <v>0.58717262316698737</v>
      </c>
      <c r="N12">
        <v>16.668056000000004</v>
      </c>
      <c r="O12">
        <v>3.0999999999999999E-3</v>
      </c>
      <c r="P12">
        <v>58.1935</v>
      </c>
      <c r="Q12">
        <v>77292</v>
      </c>
      <c r="R12">
        <v>58.1935</v>
      </c>
      <c r="S12" t="s">
        <v>68</v>
      </c>
      <c r="T12">
        <v>1</v>
      </c>
      <c r="U12">
        <v>0.4</v>
      </c>
      <c r="V12">
        <v>15</v>
      </c>
      <c r="W12">
        <v>1.7000000000000001E-2</v>
      </c>
      <c r="X12">
        <v>0.96140000000000003</v>
      </c>
      <c r="Y12">
        <v>1259</v>
      </c>
      <c r="Z12">
        <v>0.96140000000000003</v>
      </c>
      <c r="AA12">
        <v>2239</v>
      </c>
      <c r="AB12">
        <v>78551</v>
      </c>
      <c r="AC12">
        <v>76234</v>
      </c>
      <c r="AD12">
        <v>1208685</v>
      </c>
      <c r="AE12">
        <v>2269572.9720999999</v>
      </c>
      <c r="AF12">
        <v>142671.29749999999</v>
      </c>
      <c r="AG12">
        <v>2126901.6746</v>
      </c>
      <c r="AH12">
        <v>0.06</v>
      </c>
      <c r="AI12">
        <v>2126901.6746</v>
      </c>
      <c r="AJ12">
        <v>0.06</v>
      </c>
      <c r="AK12">
        <v>2269572.9720999999</v>
      </c>
      <c r="AL12">
        <v>2126901.6746</v>
      </c>
      <c r="AM12">
        <v>0.06</v>
      </c>
    </row>
    <row r="13" spans="1:39" x14ac:dyDescent="0.25">
      <c r="A13" t="s">
        <v>111</v>
      </c>
      <c r="B13">
        <v>322211</v>
      </c>
      <c r="C13" t="s">
        <v>112</v>
      </c>
      <c r="D13" t="s">
        <v>89</v>
      </c>
      <c r="E13" t="b">
        <v>1</v>
      </c>
      <c r="F13">
        <v>30.8627</v>
      </c>
      <c r="G13">
        <v>-87.774699999999996</v>
      </c>
      <c r="H13">
        <v>1251.7236</v>
      </c>
      <c r="I13">
        <v>5.8922999999999996</v>
      </c>
      <c r="J13">
        <v>5652439.959999999</v>
      </c>
      <c r="K13" t="s">
        <v>67</v>
      </c>
      <c r="L13">
        <v>0</v>
      </c>
      <c r="M13">
        <v>0.62718729742166346</v>
      </c>
      <c r="N13">
        <v>16.162690000000001</v>
      </c>
      <c r="O13">
        <v>3.0999999999999999E-3</v>
      </c>
      <c r="P13">
        <v>58.1935</v>
      </c>
      <c r="Q13">
        <v>81119</v>
      </c>
      <c r="R13">
        <v>58.1935</v>
      </c>
      <c r="S13" t="s">
        <v>68</v>
      </c>
      <c r="T13">
        <v>1</v>
      </c>
      <c r="U13">
        <v>0.4</v>
      </c>
      <c r="V13">
        <v>15</v>
      </c>
      <c r="W13">
        <v>1.7000000000000001E-2</v>
      </c>
      <c r="X13">
        <v>0.96140000000000003</v>
      </c>
      <c r="Y13">
        <v>1329</v>
      </c>
      <c r="Z13">
        <v>0.96140000000000003</v>
      </c>
      <c r="AA13">
        <v>8</v>
      </c>
      <c r="AB13">
        <v>82447</v>
      </c>
      <c r="AC13">
        <v>82439</v>
      </c>
      <c r="AD13">
        <v>5570001</v>
      </c>
      <c r="AE13">
        <v>9642487.2437999994</v>
      </c>
      <c r="AF13">
        <v>142394.73579999999</v>
      </c>
      <c r="AG13">
        <v>9500092.5079999994</v>
      </c>
      <c r="AH13">
        <v>0.01</v>
      </c>
      <c r="AI13">
        <v>9500092.5079999994</v>
      </c>
      <c r="AJ13">
        <v>0.01</v>
      </c>
      <c r="AK13">
        <v>9642487.2437999994</v>
      </c>
      <c r="AL13">
        <v>9500092.5079999994</v>
      </c>
      <c r="AM13">
        <v>0.01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A5F3-F45F-434D-8722-FAFE26142FBE}">
  <dimension ref="A1:AM13"/>
  <sheetViews>
    <sheetView workbookViewId="0"/>
  </sheetViews>
  <sheetFormatPr defaultColWidth="10.85546875"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196</v>
      </c>
      <c r="R1" t="s">
        <v>197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199</v>
      </c>
      <c r="Z1" t="s">
        <v>200</v>
      </c>
      <c r="AA1" t="s">
        <v>202</v>
      </c>
      <c r="AB1" t="s">
        <v>203</v>
      </c>
      <c r="AC1" t="s">
        <v>204</v>
      </c>
      <c r="AD1" t="s">
        <v>16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</row>
    <row r="2" spans="1:39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>
        <v>19104</v>
      </c>
      <c r="Z2">
        <v>13.847099999999999</v>
      </c>
      <c r="AA2">
        <v>33278</v>
      </c>
      <c r="AB2">
        <v>653566</v>
      </c>
      <c r="AC2">
        <v>618079</v>
      </c>
      <c r="AD2">
        <v>6125631</v>
      </c>
      <c r="AE2">
        <v>4813966.2352</v>
      </c>
      <c r="AF2">
        <v>1129174.2516999999</v>
      </c>
      <c r="AG2">
        <v>3684791.9835000001</v>
      </c>
      <c r="AH2">
        <v>0.23</v>
      </c>
      <c r="AI2">
        <v>4357886.8327000001</v>
      </c>
      <c r="AJ2">
        <v>0.09</v>
      </c>
      <c r="AK2">
        <v>11530329.108999999</v>
      </c>
      <c r="AL2">
        <v>10401154.8573</v>
      </c>
      <c r="AM2">
        <v>0.1</v>
      </c>
    </row>
    <row r="3" spans="1:39" x14ac:dyDescent="0.2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0</v>
      </c>
      <c r="M3">
        <v>0.58305549091469833</v>
      </c>
      <c r="N3">
        <v>25.277149999999999</v>
      </c>
      <c r="O3">
        <v>3.0999999999999999E-3</v>
      </c>
      <c r="P3">
        <v>455.35480000000001</v>
      </c>
      <c r="Q3">
        <v>630395</v>
      </c>
      <c r="R3">
        <v>455.35480000000001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13.847099999999999</v>
      </c>
      <c r="Y3">
        <v>18745</v>
      </c>
      <c r="Z3">
        <v>13.847099999999999</v>
      </c>
      <c r="AA3">
        <v>25918</v>
      </c>
      <c r="AB3">
        <v>649140</v>
      </c>
      <c r="AC3">
        <v>621645</v>
      </c>
      <c r="AD3">
        <v>7630955</v>
      </c>
      <c r="AE3">
        <v>14576684.1598</v>
      </c>
      <c r="AF3">
        <v>1174263.5904000001</v>
      </c>
      <c r="AG3">
        <v>13402420.569399999</v>
      </c>
      <c r="AH3">
        <v>0.08</v>
      </c>
      <c r="AI3">
        <v>13402420.569399999</v>
      </c>
      <c r="AJ3">
        <v>0.08</v>
      </c>
      <c r="AK3">
        <v>14576684.1598</v>
      </c>
      <c r="AL3">
        <v>13402420.569399999</v>
      </c>
      <c r="AM3">
        <v>0.08</v>
      </c>
    </row>
    <row r="4" spans="1:39" x14ac:dyDescent="0.2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>
        <v>30139600.030999999</v>
      </c>
      <c r="K4" t="s">
        <v>67</v>
      </c>
      <c r="L4">
        <v>0</v>
      </c>
      <c r="M4">
        <v>0.58105228438338385</v>
      </c>
      <c r="N4">
        <v>25.425000000000004</v>
      </c>
      <c r="O4">
        <v>3.0999999999999999E-3</v>
      </c>
      <c r="P4">
        <v>455.35480000000001</v>
      </c>
      <c r="Q4">
        <v>635037</v>
      </c>
      <c r="R4">
        <v>455.35480000000001</v>
      </c>
      <c r="S4" t="s">
        <v>68</v>
      </c>
      <c r="T4">
        <v>1</v>
      </c>
      <c r="U4">
        <v>0.4</v>
      </c>
      <c r="V4">
        <v>15</v>
      </c>
      <c r="W4">
        <v>1.7000000000000001E-2</v>
      </c>
      <c r="X4">
        <v>13.847099999999999</v>
      </c>
      <c r="Y4">
        <v>18956</v>
      </c>
      <c r="Z4">
        <v>13.847099999999999</v>
      </c>
      <c r="AA4">
        <v>0</v>
      </c>
      <c r="AB4">
        <v>653993</v>
      </c>
      <c r="AC4">
        <v>653993</v>
      </c>
      <c r="AD4">
        <v>29485607</v>
      </c>
      <c r="AE4">
        <v>51357221.810699999</v>
      </c>
      <c r="AF4">
        <v>1133132.2867000001</v>
      </c>
      <c r="AG4">
        <v>50224089.523999996</v>
      </c>
      <c r="AH4">
        <v>0.02</v>
      </c>
      <c r="AI4">
        <v>50224089.523999996</v>
      </c>
      <c r="AJ4">
        <v>0.02</v>
      </c>
      <c r="AK4">
        <v>51357221.810699999</v>
      </c>
      <c r="AL4">
        <v>50224089.523999996</v>
      </c>
      <c r="AM4">
        <v>0.02</v>
      </c>
    </row>
    <row r="5" spans="1:39" x14ac:dyDescent="0.2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>
        <v>7954099.9839999992</v>
      </c>
      <c r="K5" t="s">
        <v>67</v>
      </c>
      <c r="L5">
        <v>0</v>
      </c>
      <c r="M5">
        <v>0.59819497378094111</v>
      </c>
      <c r="N5">
        <v>17.202119999999997</v>
      </c>
      <c r="O5">
        <v>3.0999999999999999E-3</v>
      </c>
      <c r="P5">
        <v>455.35480000000001</v>
      </c>
      <c r="Q5">
        <v>611071</v>
      </c>
      <c r="R5">
        <v>455.35480000000001</v>
      </c>
      <c r="S5" t="s">
        <v>68</v>
      </c>
      <c r="T5">
        <v>1</v>
      </c>
      <c r="U5">
        <v>0.4</v>
      </c>
      <c r="V5">
        <v>15</v>
      </c>
      <c r="W5">
        <v>1.7000000000000001E-2</v>
      </c>
      <c r="X5">
        <v>1.6680999999999999</v>
      </c>
      <c r="Y5">
        <v>2208</v>
      </c>
      <c r="Z5">
        <v>1.6680999999999999</v>
      </c>
      <c r="AA5">
        <v>36005</v>
      </c>
      <c r="AB5">
        <v>613279</v>
      </c>
      <c r="AC5">
        <v>577018</v>
      </c>
      <c r="AD5">
        <v>7377082</v>
      </c>
      <c r="AE5">
        <v>13560445.732899999</v>
      </c>
      <c r="AF5">
        <v>1062571.1499000001</v>
      </c>
      <c r="AG5">
        <v>12497874.583000001</v>
      </c>
      <c r="AH5">
        <v>0.08</v>
      </c>
      <c r="AI5">
        <v>12497874.583000001</v>
      </c>
      <c r="AJ5">
        <v>0.08</v>
      </c>
      <c r="AK5">
        <v>13560445.732899999</v>
      </c>
      <c r="AL5">
        <v>12497874.583000001</v>
      </c>
      <c r="AM5">
        <v>0.08</v>
      </c>
    </row>
    <row r="6" spans="1:39" x14ac:dyDescent="0.2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>
        <v>1260199.9700000002</v>
      </c>
      <c r="K6" t="s">
        <v>67</v>
      </c>
      <c r="L6">
        <v>0</v>
      </c>
      <c r="M6">
        <v>0.58157819514371911</v>
      </c>
      <c r="N6">
        <v>25.386340000000004</v>
      </c>
      <c r="O6">
        <v>3.0999999999999999E-3</v>
      </c>
      <c r="P6">
        <v>455.35480000000001</v>
      </c>
      <c r="Q6">
        <v>645704</v>
      </c>
      <c r="R6">
        <v>455.35480000000001</v>
      </c>
      <c r="S6" t="s">
        <v>68</v>
      </c>
      <c r="T6">
        <v>1</v>
      </c>
      <c r="U6">
        <v>0.4</v>
      </c>
      <c r="V6">
        <v>15</v>
      </c>
      <c r="W6">
        <v>1.7000000000000001E-2</v>
      </c>
      <c r="X6">
        <v>1.6680999999999999</v>
      </c>
      <c r="Y6">
        <v>2322</v>
      </c>
      <c r="Z6">
        <v>1.6680999999999999</v>
      </c>
      <c r="AA6">
        <v>196646</v>
      </c>
      <c r="AB6">
        <v>648026</v>
      </c>
      <c r="AC6">
        <v>449884</v>
      </c>
      <c r="AD6">
        <v>810316</v>
      </c>
      <c r="AE6">
        <v>2227539.9271</v>
      </c>
      <c r="AF6">
        <v>1173242.9006000001</v>
      </c>
      <c r="AG6">
        <v>1054297.0264999999</v>
      </c>
      <c r="AH6">
        <v>0.53</v>
      </c>
      <c r="AI6">
        <v>1054297.0264999999</v>
      </c>
      <c r="AJ6">
        <v>0.53</v>
      </c>
      <c r="AK6">
        <v>2227539.9271</v>
      </c>
      <c r="AL6">
        <v>1054297.0264999999</v>
      </c>
      <c r="AM6">
        <v>0.53</v>
      </c>
    </row>
    <row r="7" spans="1:39" x14ac:dyDescent="0.2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>
        <v>3588525.9960000003</v>
      </c>
      <c r="K7" t="s">
        <v>67</v>
      </c>
      <c r="L7">
        <v>0</v>
      </c>
      <c r="M7">
        <v>0.58022737369145527</v>
      </c>
      <c r="N7">
        <v>25.485420000000005</v>
      </c>
      <c r="O7">
        <v>3.0999999999999999E-3</v>
      </c>
      <c r="P7">
        <v>176.2903</v>
      </c>
      <c r="Q7">
        <v>256037</v>
      </c>
      <c r="R7">
        <v>176.2903</v>
      </c>
      <c r="S7" t="s">
        <v>68</v>
      </c>
      <c r="T7">
        <v>1</v>
      </c>
      <c r="U7">
        <v>0.4</v>
      </c>
      <c r="V7">
        <v>15</v>
      </c>
      <c r="W7">
        <v>1.7000000000000001E-2</v>
      </c>
      <c r="X7">
        <v>1.6680999999999999</v>
      </c>
      <c r="Y7">
        <v>2374</v>
      </c>
      <c r="Z7">
        <v>1.6680999999999999</v>
      </c>
      <c r="AA7">
        <v>9586</v>
      </c>
      <c r="AB7">
        <v>258411</v>
      </c>
      <c r="AC7">
        <v>248648</v>
      </c>
      <c r="AD7">
        <v>3339878</v>
      </c>
      <c r="AE7">
        <v>6347124.2588</v>
      </c>
      <c r="AF7">
        <v>466280.50640000001</v>
      </c>
      <c r="AG7">
        <v>5880843.7523999996</v>
      </c>
      <c r="AH7">
        <v>7.0000000000000007E-2</v>
      </c>
      <c r="AI7">
        <v>5880843.7523999996</v>
      </c>
      <c r="AJ7">
        <v>7.0000000000000007E-2</v>
      </c>
      <c r="AK7">
        <v>6347124.2588</v>
      </c>
      <c r="AL7">
        <v>5880843.7523999996</v>
      </c>
      <c r="AM7">
        <v>7.0000000000000007E-2</v>
      </c>
    </row>
    <row r="8" spans="1:39" x14ac:dyDescent="0.2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>
        <v>9447599.9890000001</v>
      </c>
      <c r="K8" t="s">
        <v>67</v>
      </c>
      <c r="L8">
        <v>0</v>
      </c>
      <c r="M8">
        <v>0.61100543006526598</v>
      </c>
      <c r="N8">
        <v>16.11149</v>
      </c>
      <c r="O8">
        <v>3.0999999999999999E-3</v>
      </c>
      <c r="P8">
        <v>176.2903</v>
      </c>
      <c r="Q8">
        <v>246525</v>
      </c>
      <c r="R8">
        <v>176.2903</v>
      </c>
      <c r="S8" t="s">
        <v>68</v>
      </c>
      <c r="T8">
        <v>1</v>
      </c>
      <c r="U8">
        <v>0.4</v>
      </c>
      <c r="V8">
        <v>15</v>
      </c>
      <c r="W8">
        <v>1.7000000000000001E-2</v>
      </c>
      <c r="X8">
        <v>1.0925</v>
      </c>
      <c r="Y8">
        <v>1515</v>
      </c>
      <c r="Z8">
        <v>1.0925</v>
      </c>
      <c r="AA8">
        <v>852</v>
      </c>
      <c r="AB8">
        <v>248039</v>
      </c>
      <c r="AC8">
        <v>247175</v>
      </c>
      <c r="AD8">
        <v>9200425</v>
      </c>
      <c r="AE8">
        <v>16160057.6446</v>
      </c>
      <c r="AF8">
        <v>429119.82260000001</v>
      </c>
      <c r="AG8">
        <v>15730937.822000001</v>
      </c>
      <c r="AH8">
        <v>0.03</v>
      </c>
      <c r="AI8">
        <v>15730937.822000001</v>
      </c>
      <c r="AJ8">
        <v>0.03</v>
      </c>
      <c r="AK8">
        <v>16160057.6446</v>
      </c>
      <c r="AL8">
        <v>15730937.822000001</v>
      </c>
      <c r="AM8">
        <v>0.03</v>
      </c>
    </row>
    <row r="9" spans="1:39" x14ac:dyDescent="0.2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>
        <v>11720420.050000001</v>
      </c>
      <c r="K9" t="s">
        <v>67</v>
      </c>
      <c r="L9">
        <v>0</v>
      </c>
      <c r="M9">
        <v>0.5929024323185621</v>
      </c>
      <c r="N9">
        <v>17.625327000000002</v>
      </c>
      <c r="O9">
        <v>3.0999999999999999E-3</v>
      </c>
      <c r="P9">
        <v>176.2903</v>
      </c>
      <c r="Q9">
        <v>239937</v>
      </c>
      <c r="R9">
        <v>176.2903</v>
      </c>
      <c r="S9" t="s">
        <v>68</v>
      </c>
      <c r="T9">
        <v>1</v>
      </c>
      <c r="U9">
        <v>0.4</v>
      </c>
      <c r="V9">
        <v>15</v>
      </c>
      <c r="W9">
        <v>1.7000000000000001E-2</v>
      </c>
      <c r="X9">
        <v>0.96140000000000003</v>
      </c>
      <c r="Y9">
        <v>1289</v>
      </c>
      <c r="Z9">
        <v>0.96140000000000003</v>
      </c>
      <c r="AA9">
        <v>342</v>
      </c>
      <c r="AB9">
        <v>241226</v>
      </c>
      <c r="AC9">
        <v>240881</v>
      </c>
      <c r="AD9">
        <v>11479539</v>
      </c>
      <c r="AE9">
        <v>15676545.7084</v>
      </c>
      <c r="AF9">
        <v>336603.39909999998</v>
      </c>
      <c r="AG9">
        <v>15339942.3093</v>
      </c>
      <c r="AH9">
        <v>0.02</v>
      </c>
      <c r="AI9">
        <v>15339942.3093</v>
      </c>
      <c r="AJ9">
        <v>0.02</v>
      </c>
      <c r="AK9">
        <v>15676545.7084</v>
      </c>
      <c r="AL9">
        <v>15339942.3093</v>
      </c>
      <c r="AM9">
        <v>0.02</v>
      </c>
    </row>
    <row r="10" spans="1:39" x14ac:dyDescent="0.2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>
        <v>4429716.0279999999</v>
      </c>
      <c r="K10" t="s">
        <v>67</v>
      </c>
      <c r="L10">
        <v>0</v>
      </c>
      <c r="M10">
        <v>0.59129744747148094</v>
      </c>
      <c r="N10">
        <v>17.750890000000002</v>
      </c>
      <c r="O10">
        <v>3.0999999999999999E-3</v>
      </c>
      <c r="P10">
        <v>176.2903</v>
      </c>
      <c r="Q10">
        <v>236120</v>
      </c>
      <c r="R10">
        <v>176.2903</v>
      </c>
      <c r="S10" t="s">
        <v>68</v>
      </c>
      <c r="T10">
        <v>1</v>
      </c>
      <c r="U10">
        <v>0.4</v>
      </c>
      <c r="V10">
        <v>15</v>
      </c>
      <c r="W10">
        <v>1.7000000000000001E-2</v>
      </c>
      <c r="X10">
        <v>0.96140000000000003</v>
      </c>
      <c r="Y10">
        <v>1267</v>
      </c>
      <c r="Z10">
        <v>0.96140000000000003</v>
      </c>
      <c r="AA10">
        <v>9532</v>
      </c>
      <c r="AB10">
        <v>237387</v>
      </c>
      <c r="AC10">
        <v>227753</v>
      </c>
      <c r="AD10">
        <v>4201963</v>
      </c>
      <c r="AE10">
        <v>7854856.5888</v>
      </c>
      <c r="AF10">
        <v>431516.85060000001</v>
      </c>
      <c r="AG10">
        <v>7423339.7381999996</v>
      </c>
      <c r="AH10">
        <v>0.05</v>
      </c>
      <c r="AI10">
        <v>7423339.7381999996</v>
      </c>
      <c r="AJ10">
        <v>0.05</v>
      </c>
      <c r="AK10">
        <v>7854856.5888</v>
      </c>
      <c r="AL10">
        <v>7423339.7381999996</v>
      </c>
      <c r="AM10">
        <v>0.05</v>
      </c>
    </row>
    <row r="11" spans="1:39" x14ac:dyDescent="0.2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>
        <v>5002179.9819999998</v>
      </c>
      <c r="K11" t="s">
        <v>67</v>
      </c>
      <c r="L11">
        <v>0</v>
      </c>
      <c r="M11">
        <v>0.60050909695479404</v>
      </c>
      <c r="N11">
        <v>17.012393999999997</v>
      </c>
      <c r="O11">
        <v>3.0999999999999999E-3</v>
      </c>
      <c r="P11">
        <v>176.2903</v>
      </c>
      <c r="Q11">
        <v>238881</v>
      </c>
      <c r="R11">
        <v>176.2903</v>
      </c>
      <c r="S11" t="s">
        <v>68</v>
      </c>
      <c r="T11">
        <v>1</v>
      </c>
      <c r="U11">
        <v>0.4</v>
      </c>
      <c r="V11">
        <v>15</v>
      </c>
      <c r="W11">
        <v>1.7000000000000001E-2</v>
      </c>
      <c r="X11">
        <v>0.96140000000000003</v>
      </c>
      <c r="Y11">
        <v>1286</v>
      </c>
      <c r="Z11">
        <v>0.96140000000000003</v>
      </c>
      <c r="AA11">
        <v>3803</v>
      </c>
      <c r="AB11">
        <v>240167</v>
      </c>
      <c r="AC11">
        <v>236315</v>
      </c>
      <c r="AD11">
        <v>4765865</v>
      </c>
      <c r="AE11">
        <v>8523201.4580000006</v>
      </c>
      <c r="AF11">
        <v>417282.32169999997</v>
      </c>
      <c r="AG11">
        <v>8105919.1363000004</v>
      </c>
      <c r="AH11">
        <v>0.05</v>
      </c>
      <c r="AI11">
        <v>8105919.1363000004</v>
      </c>
      <c r="AJ11">
        <v>0.05</v>
      </c>
      <c r="AK11">
        <v>8523201.4580000006</v>
      </c>
      <c r="AL11">
        <v>8105919.1363000004</v>
      </c>
      <c r="AM11">
        <v>0.05</v>
      </c>
    </row>
    <row r="12" spans="1:39" x14ac:dyDescent="0.25">
      <c r="A12" t="s">
        <v>109</v>
      </c>
      <c r="B12">
        <v>321211</v>
      </c>
      <c r="C12" t="s">
        <v>110</v>
      </c>
      <c r="D12" t="s">
        <v>92</v>
      </c>
      <c r="E12" t="b">
        <v>1</v>
      </c>
      <c r="F12">
        <v>34.368099999999998</v>
      </c>
      <c r="G12">
        <v>-92.811700000000002</v>
      </c>
      <c r="H12">
        <v>79.483900000000006</v>
      </c>
      <c r="I12">
        <v>0.1804</v>
      </c>
      <c r="J12">
        <v>1284919.0280000002</v>
      </c>
      <c r="K12" t="s">
        <v>67</v>
      </c>
      <c r="L12">
        <v>0</v>
      </c>
      <c r="M12">
        <v>0.58717262316698737</v>
      </c>
      <c r="N12">
        <v>16.668056000000004</v>
      </c>
      <c r="O12">
        <v>3.0999999999999999E-3</v>
      </c>
      <c r="P12">
        <v>58.1935</v>
      </c>
      <c r="Q12">
        <v>77292</v>
      </c>
      <c r="R12">
        <v>58.1935</v>
      </c>
      <c r="S12" t="s">
        <v>68</v>
      </c>
      <c r="T12">
        <v>1</v>
      </c>
      <c r="U12">
        <v>0.4</v>
      </c>
      <c r="V12">
        <v>15</v>
      </c>
      <c r="W12">
        <v>1.7000000000000001E-2</v>
      </c>
      <c r="X12">
        <v>0.96140000000000003</v>
      </c>
      <c r="Y12">
        <v>1259</v>
      </c>
      <c r="Z12">
        <v>0.96140000000000003</v>
      </c>
      <c r="AA12">
        <v>2239</v>
      </c>
      <c r="AB12">
        <v>78551</v>
      </c>
      <c r="AC12">
        <v>76234</v>
      </c>
      <c r="AD12">
        <v>1208685</v>
      </c>
      <c r="AE12">
        <v>2269572.9720999999</v>
      </c>
      <c r="AF12">
        <v>142671.29749999999</v>
      </c>
      <c r="AG12">
        <v>2126901.6746</v>
      </c>
      <c r="AH12">
        <v>0.06</v>
      </c>
      <c r="AI12">
        <v>2126901.6746</v>
      </c>
      <c r="AJ12">
        <v>0.06</v>
      </c>
      <c r="AK12">
        <v>2269572.9720999999</v>
      </c>
      <c r="AL12">
        <v>2126901.6746</v>
      </c>
      <c r="AM12">
        <v>0.06</v>
      </c>
    </row>
    <row r="13" spans="1:39" x14ac:dyDescent="0.25">
      <c r="A13" t="s">
        <v>111</v>
      </c>
      <c r="B13">
        <v>322211</v>
      </c>
      <c r="C13" t="s">
        <v>112</v>
      </c>
      <c r="D13" t="s">
        <v>89</v>
      </c>
      <c r="E13" t="b">
        <v>1</v>
      </c>
      <c r="F13">
        <v>30.8627</v>
      </c>
      <c r="G13">
        <v>-87.774699999999996</v>
      </c>
      <c r="H13">
        <v>1251.7236</v>
      </c>
      <c r="I13">
        <v>5.8922999999999996</v>
      </c>
      <c r="J13">
        <v>5652439.959999999</v>
      </c>
      <c r="K13" t="s">
        <v>67</v>
      </c>
      <c r="L13">
        <v>0</v>
      </c>
      <c r="M13">
        <v>0.62718729742166346</v>
      </c>
      <c r="N13">
        <v>16.162690000000001</v>
      </c>
      <c r="O13">
        <v>3.0999999999999999E-3</v>
      </c>
      <c r="P13">
        <v>58.1935</v>
      </c>
      <c r="Q13">
        <v>81119</v>
      </c>
      <c r="R13">
        <v>58.1935</v>
      </c>
      <c r="S13" t="s">
        <v>68</v>
      </c>
      <c r="T13">
        <v>1</v>
      </c>
      <c r="U13">
        <v>0.4</v>
      </c>
      <c r="V13">
        <v>15</v>
      </c>
      <c r="W13">
        <v>1.7000000000000001E-2</v>
      </c>
      <c r="X13">
        <v>0.96140000000000003</v>
      </c>
      <c r="Y13">
        <v>1329</v>
      </c>
      <c r="Z13">
        <v>0.96140000000000003</v>
      </c>
      <c r="AA13">
        <v>8</v>
      </c>
      <c r="AB13">
        <v>82447</v>
      </c>
      <c r="AC13">
        <v>82439</v>
      </c>
      <c r="AD13">
        <v>5570001</v>
      </c>
      <c r="AE13">
        <v>9642487.2437999994</v>
      </c>
      <c r="AF13">
        <v>142394.73579999999</v>
      </c>
      <c r="AG13">
        <v>9500092.5079999994</v>
      </c>
      <c r="AH13">
        <v>0.01</v>
      </c>
      <c r="AI13">
        <v>9500092.5079999994</v>
      </c>
      <c r="AJ13">
        <v>0.01</v>
      </c>
      <c r="AK13">
        <v>9642487.2437999994</v>
      </c>
      <c r="AL13">
        <v>9500092.5079999994</v>
      </c>
      <c r="AM13">
        <v>0.01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AF21-D0B3-4A06-B435-70AA6C7E488B}">
  <dimension ref="A1:AM13"/>
  <sheetViews>
    <sheetView workbookViewId="0"/>
  </sheetViews>
  <sheetFormatPr defaultColWidth="10.85546875"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196</v>
      </c>
      <c r="R1" t="s">
        <v>197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199</v>
      </c>
      <c r="Z1" t="s">
        <v>200</v>
      </c>
      <c r="AA1" t="s">
        <v>202</v>
      </c>
      <c r="AB1" t="s">
        <v>203</v>
      </c>
      <c r="AC1" t="s">
        <v>204</v>
      </c>
      <c r="AD1" t="s">
        <v>16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</row>
    <row r="2" spans="1:39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>
        <v>19104</v>
      </c>
      <c r="Z2">
        <v>13.847099999999999</v>
      </c>
      <c r="AA2">
        <v>33278</v>
      </c>
      <c r="AB2">
        <v>653566</v>
      </c>
      <c r="AC2">
        <v>618079</v>
      </c>
      <c r="AD2">
        <v>6125631</v>
      </c>
      <c r="AE2">
        <v>4813966.2352</v>
      </c>
      <c r="AF2">
        <v>1129174.2516999999</v>
      </c>
      <c r="AG2">
        <v>3684791.9835000001</v>
      </c>
      <c r="AH2">
        <v>0.23</v>
      </c>
      <c r="AI2">
        <v>4357886.8327000001</v>
      </c>
      <c r="AJ2">
        <v>0.09</v>
      </c>
      <c r="AK2">
        <v>11530329.108999999</v>
      </c>
      <c r="AL2">
        <v>10401154.8573</v>
      </c>
      <c r="AM2">
        <v>0.1</v>
      </c>
    </row>
    <row r="3" spans="1:39" x14ac:dyDescent="0.2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0</v>
      </c>
      <c r="M3">
        <v>0.58305549091469833</v>
      </c>
      <c r="N3">
        <v>25.277149999999999</v>
      </c>
      <c r="O3">
        <v>3.0999999999999999E-3</v>
      </c>
      <c r="P3">
        <v>455.35480000000001</v>
      </c>
      <c r="Q3">
        <v>630395</v>
      </c>
      <c r="R3">
        <v>455.35480000000001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13.847099999999999</v>
      </c>
      <c r="Y3">
        <v>18745</v>
      </c>
      <c r="Z3">
        <v>13.847099999999999</v>
      </c>
      <c r="AA3">
        <v>25918</v>
      </c>
      <c r="AB3">
        <v>649140</v>
      </c>
      <c r="AC3">
        <v>621645</v>
      </c>
      <c r="AD3">
        <v>7630955</v>
      </c>
      <c r="AE3">
        <v>14576684.1598</v>
      </c>
      <c r="AF3">
        <v>1174263.5904000001</v>
      </c>
      <c r="AG3">
        <v>13402420.569399999</v>
      </c>
      <c r="AH3">
        <v>0.08</v>
      </c>
      <c r="AI3">
        <v>13402420.569399999</v>
      </c>
      <c r="AJ3">
        <v>0.08</v>
      </c>
      <c r="AK3">
        <v>14576684.1598</v>
      </c>
      <c r="AL3">
        <v>13402420.569399999</v>
      </c>
      <c r="AM3">
        <v>0.08</v>
      </c>
    </row>
    <row r="4" spans="1:39" x14ac:dyDescent="0.2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>
        <v>30139600.030999999</v>
      </c>
      <c r="K4" t="s">
        <v>67</v>
      </c>
      <c r="L4">
        <v>0</v>
      </c>
      <c r="M4">
        <v>0.58105228438338385</v>
      </c>
      <c r="N4">
        <v>25.425000000000004</v>
      </c>
      <c r="O4">
        <v>3.0999999999999999E-3</v>
      </c>
      <c r="P4">
        <v>455.35480000000001</v>
      </c>
      <c r="Q4">
        <v>635037</v>
      </c>
      <c r="R4">
        <v>455.35480000000001</v>
      </c>
      <c r="S4" t="s">
        <v>68</v>
      </c>
      <c r="T4">
        <v>1</v>
      </c>
      <c r="U4">
        <v>0.4</v>
      </c>
      <c r="V4">
        <v>15</v>
      </c>
      <c r="W4">
        <v>1.7000000000000001E-2</v>
      </c>
      <c r="X4">
        <v>13.847099999999999</v>
      </c>
      <c r="Y4">
        <v>18956</v>
      </c>
      <c r="Z4">
        <v>13.847099999999999</v>
      </c>
      <c r="AA4">
        <v>0</v>
      </c>
      <c r="AB4">
        <v>653993</v>
      </c>
      <c r="AC4">
        <v>653993</v>
      </c>
      <c r="AD4">
        <v>29485607</v>
      </c>
      <c r="AE4">
        <v>51357221.810699999</v>
      </c>
      <c r="AF4">
        <v>1133132.2867000001</v>
      </c>
      <c r="AG4">
        <v>50224089.523999996</v>
      </c>
      <c r="AH4">
        <v>0.02</v>
      </c>
      <c r="AI4">
        <v>50224089.523999996</v>
      </c>
      <c r="AJ4">
        <v>0.02</v>
      </c>
      <c r="AK4">
        <v>51357221.810699999</v>
      </c>
      <c r="AL4">
        <v>50224089.523999996</v>
      </c>
      <c r="AM4">
        <v>0.02</v>
      </c>
    </row>
    <row r="5" spans="1:39" x14ac:dyDescent="0.2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>
        <v>7954099.9839999992</v>
      </c>
      <c r="K5" t="s">
        <v>67</v>
      </c>
      <c r="L5">
        <v>0</v>
      </c>
      <c r="M5">
        <v>0.59819497378094111</v>
      </c>
      <c r="N5">
        <v>17.202119999999997</v>
      </c>
      <c r="O5">
        <v>3.0999999999999999E-3</v>
      </c>
      <c r="P5">
        <v>455.35480000000001</v>
      </c>
      <c r="Q5">
        <v>611071</v>
      </c>
      <c r="R5">
        <v>455.35480000000001</v>
      </c>
      <c r="S5" t="s">
        <v>68</v>
      </c>
      <c r="T5">
        <v>1</v>
      </c>
      <c r="U5">
        <v>0.4</v>
      </c>
      <c r="V5">
        <v>15</v>
      </c>
      <c r="W5">
        <v>1.7000000000000001E-2</v>
      </c>
      <c r="X5">
        <v>1.6680999999999999</v>
      </c>
      <c r="Y5">
        <v>2208</v>
      </c>
      <c r="Z5">
        <v>1.6680999999999999</v>
      </c>
      <c r="AA5">
        <v>36005</v>
      </c>
      <c r="AB5">
        <v>613279</v>
      </c>
      <c r="AC5">
        <v>577018</v>
      </c>
      <c r="AD5">
        <v>7377082</v>
      </c>
      <c r="AE5">
        <v>13560445.732899999</v>
      </c>
      <c r="AF5">
        <v>1062571.1499000001</v>
      </c>
      <c r="AG5">
        <v>12497874.583000001</v>
      </c>
      <c r="AH5">
        <v>0.08</v>
      </c>
      <c r="AI5">
        <v>12497874.583000001</v>
      </c>
      <c r="AJ5">
        <v>0.08</v>
      </c>
      <c r="AK5">
        <v>13560445.732899999</v>
      </c>
      <c r="AL5">
        <v>12497874.583000001</v>
      </c>
      <c r="AM5">
        <v>0.08</v>
      </c>
    </row>
    <row r="6" spans="1:39" x14ac:dyDescent="0.2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>
        <v>1260199.9700000002</v>
      </c>
      <c r="K6" t="s">
        <v>67</v>
      </c>
      <c r="L6">
        <v>0</v>
      </c>
      <c r="M6">
        <v>0.58157819514371911</v>
      </c>
      <c r="N6">
        <v>25.386340000000004</v>
      </c>
      <c r="O6">
        <v>3.0999999999999999E-3</v>
      </c>
      <c r="P6">
        <v>455.35480000000001</v>
      </c>
      <c r="Q6">
        <v>645704</v>
      </c>
      <c r="R6">
        <v>455.35480000000001</v>
      </c>
      <c r="S6" t="s">
        <v>68</v>
      </c>
      <c r="T6">
        <v>1</v>
      </c>
      <c r="U6">
        <v>0.4</v>
      </c>
      <c r="V6">
        <v>15</v>
      </c>
      <c r="W6">
        <v>1.7000000000000001E-2</v>
      </c>
      <c r="X6">
        <v>1.6680999999999999</v>
      </c>
      <c r="Y6">
        <v>2322</v>
      </c>
      <c r="Z6">
        <v>1.6680999999999999</v>
      </c>
      <c r="AA6">
        <v>196646</v>
      </c>
      <c r="AB6">
        <v>648026</v>
      </c>
      <c r="AC6">
        <v>449884</v>
      </c>
      <c r="AD6">
        <v>810316</v>
      </c>
      <c r="AE6">
        <v>2227539.9271</v>
      </c>
      <c r="AF6">
        <v>1173242.9006000001</v>
      </c>
      <c r="AG6">
        <v>1054297.0264999999</v>
      </c>
      <c r="AH6">
        <v>0.53</v>
      </c>
      <c r="AI6">
        <v>1054297.0264999999</v>
      </c>
      <c r="AJ6">
        <v>0.53</v>
      </c>
      <c r="AK6">
        <v>2227539.9271</v>
      </c>
      <c r="AL6">
        <v>1054297.0264999999</v>
      </c>
      <c r="AM6">
        <v>0.53</v>
      </c>
    </row>
    <row r="7" spans="1:39" x14ac:dyDescent="0.2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>
        <v>3588525.9960000003</v>
      </c>
      <c r="K7" t="s">
        <v>67</v>
      </c>
      <c r="L7">
        <v>0</v>
      </c>
      <c r="M7">
        <v>0.58022737369145527</v>
      </c>
      <c r="N7">
        <v>25.485420000000005</v>
      </c>
      <c r="O7">
        <v>3.0999999999999999E-3</v>
      </c>
      <c r="P7">
        <v>176.2903</v>
      </c>
      <c r="Q7">
        <v>256037</v>
      </c>
      <c r="R7">
        <v>176.2903</v>
      </c>
      <c r="S7" t="s">
        <v>68</v>
      </c>
      <c r="T7">
        <v>1</v>
      </c>
      <c r="U7">
        <v>0.4</v>
      </c>
      <c r="V7">
        <v>15</v>
      </c>
      <c r="W7">
        <v>1.7000000000000001E-2</v>
      </c>
      <c r="X7">
        <v>1.6680999999999999</v>
      </c>
      <c r="Y7">
        <v>2374</v>
      </c>
      <c r="Z7">
        <v>1.6680999999999999</v>
      </c>
      <c r="AA7">
        <v>9586</v>
      </c>
      <c r="AB7">
        <v>258411</v>
      </c>
      <c r="AC7">
        <v>248648</v>
      </c>
      <c r="AD7">
        <v>3339878</v>
      </c>
      <c r="AE7">
        <v>6347124.2588</v>
      </c>
      <c r="AF7">
        <v>466280.50640000001</v>
      </c>
      <c r="AG7">
        <v>5880843.7523999996</v>
      </c>
      <c r="AH7">
        <v>7.0000000000000007E-2</v>
      </c>
      <c r="AI7">
        <v>5880843.7523999996</v>
      </c>
      <c r="AJ7">
        <v>7.0000000000000007E-2</v>
      </c>
      <c r="AK7">
        <v>6347124.2588</v>
      </c>
      <c r="AL7">
        <v>5880843.7523999996</v>
      </c>
      <c r="AM7">
        <v>7.0000000000000007E-2</v>
      </c>
    </row>
    <row r="8" spans="1:39" x14ac:dyDescent="0.2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>
        <v>9447599.9890000001</v>
      </c>
      <c r="K8" t="s">
        <v>67</v>
      </c>
      <c r="L8">
        <v>0</v>
      </c>
      <c r="M8">
        <v>0.61100543006526598</v>
      </c>
      <c r="N8">
        <v>16.11149</v>
      </c>
      <c r="O8">
        <v>3.0999999999999999E-3</v>
      </c>
      <c r="P8">
        <v>176.2903</v>
      </c>
      <c r="Q8">
        <v>246525</v>
      </c>
      <c r="R8">
        <v>176.2903</v>
      </c>
      <c r="S8" t="s">
        <v>68</v>
      </c>
      <c r="T8">
        <v>1</v>
      </c>
      <c r="U8">
        <v>0.4</v>
      </c>
      <c r="V8">
        <v>15</v>
      </c>
      <c r="W8">
        <v>1.7000000000000001E-2</v>
      </c>
      <c r="X8">
        <v>1.0925</v>
      </c>
      <c r="Y8">
        <v>1515</v>
      </c>
      <c r="Z8">
        <v>1.0925</v>
      </c>
      <c r="AA8">
        <v>852</v>
      </c>
      <c r="AB8">
        <v>248039</v>
      </c>
      <c r="AC8">
        <v>247175</v>
      </c>
      <c r="AD8">
        <v>9200425</v>
      </c>
      <c r="AE8">
        <v>16160057.6446</v>
      </c>
      <c r="AF8">
        <v>429119.82260000001</v>
      </c>
      <c r="AG8">
        <v>15730937.822000001</v>
      </c>
      <c r="AH8">
        <v>0.03</v>
      </c>
      <c r="AI8">
        <v>15730937.822000001</v>
      </c>
      <c r="AJ8">
        <v>0.03</v>
      </c>
      <c r="AK8">
        <v>16160057.6446</v>
      </c>
      <c r="AL8">
        <v>15730937.822000001</v>
      </c>
      <c r="AM8">
        <v>0.03</v>
      </c>
    </row>
    <row r="9" spans="1:39" x14ac:dyDescent="0.2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>
        <v>11720420.050000001</v>
      </c>
      <c r="K9" t="s">
        <v>67</v>
      </c>
      <c r="L9">
        <v>0</v>
      </c>
      <c r="M9">
        <v>0.5929024323185621</v>
      </c>
      <c r="N9">
        <v>17.625327000000002</v>
      </c>
      <c r="O9">
        <v>3.0999999999999999E-3</v>
      </c>
      <c r="P9">
        <v>176.2903</v>
      </c>
      <c r="Q9">
        <v>239937</v>
      </c>
      <c r="R9">
        <v>176.2903</v>
      </c>
      <c r="S9" t="s">
        <v>68</v>
      </c>
      <c r="T9">
        <v>1</v>
      </c>
      <c r="U9">
        <v>0.4</v>
      </c>
      <c r="V9">
        <v>15</v>
      </c>
      <c r="W9">
        <v>1.7000000000000001E-2</v>
      </c>
      <c r="X9">
        <v>0.96140000000000003</v>
      </c>
      <c r="Y9">
        <v>1289</v>
      </c>
      <c r="Z9">
        <v>0.96140000000000003</v>
      </c>
      <c r="AA9">
        <v>342</v>
      </c>
      <c r="AB9">
        <v>241226</v>
      </c>
      <c r="AC9">
        <v>240881</v>
      </c>
      <c r="AD9">
        <v>11479539</v>
      </c>
      <c r="AE9">
        <v>15676545.7084</v>
      </c>
      <c r="AF9">
        <v>336603.39909999998</v>
      </c>
      <c r="AG9">
        <v>15339942.3093</v>
      </c>
      <c r="AH9">
        <v>0.02</v>
      </c>
      <c r="AI9">
        <v>15339942.3093</v>
      </c>
      <c r="AJ9">
        <v>0.02</v>
      </c>
      <c r="AK9">
        <v>15676545.7084</v>
      </c>
      <c r="AL9">
        <v>15339942.3093</v>
      </c>
      <c r="AM9">
        <v>0.02</v>
      </c>
    </row>
    <row r="10" spans="1:39" x14ac:dyDescent="0.2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>
        <v>4429716.0279999999</v>
      </c>
      <c r="K10" t="s">
        <v>67</v>
      </c>
      <c r="L10">
        <v>0</v>
      </c>
      <c r="M10">
        <v>0.59129744747148094</v>
      </c>
      <c r="N10">
        <v>17.750890000000002</v>
      </c>
      <c r="O10">
        <v>3.0999999999999999E-3</v>
      </c>
      <c r="P10">
        <v>176.2903</v>
      </c>
      <c r="Q10">
        <v>236120</v>
      </c>
      <c r="R10">
        <v>176.2903</v>
      </c>
      <c r="S10" t="s">
        <v>68</v>
      </c>
      <c r="T10">
        <v>1</v>
      </c>
      <c r="U10">
        <v>0.4</v>
      </c>
      <c r="V10">
        <v>15</v>
      </c>
      <c r="W10">
        <v>1.7000000000000001E-2</v>
      </c>
      <c r="X10">
        <v>0.96140000000000003</v>
      </c>
      <c r="Y10">
        <v>1267</v>
      </c>
      <c r="Z10">
        <v>0.96140000000000003</v>
      </c>
      <c r="AA10">
        <v>9532</v>
      </c>
      <c r="AB10">
        <v>237387</v>
      </c>
      <c r="AC10">
        <v>227753</v>
      </c>
      <c r="AD10">
        <v>4201963</v>
      </c>
      <c r="AE10">
        <v>7854856.5888</v>
      </c>
      <c r="AF10">
        <v>431516.85060000001</v>
      </c>
      <c r="AG10">
        <v>7423339.7381999996</v>
      </c>
      <c r="AH10">
        <v>0.05</v>
      </c>
      <c r="AI10">
        <v>7423339.7381999996</v>
      </c>
      <c r="AJ10">
        <v>0.05</v>
      </c>
      <c r="AK10">
        <v>7854856.5888</v>
      </c>
      <c r="AL10">
        <v>7423339.7381999996</v>
      </c>
      <c r="AM10">
        <v>0.05</v>
      </c>
    </row>
    <row r="11" spans="1:39" x14ac:dyDescent="0.2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>
        <v>5002179.9819999998</v>
      </c>
      <c r="K11" t="s">
        <v>67</v>
      </c>
      <c r="L11">
        <v>0</v>
      </c>
      <c r="M11">
        <v>0.60050909695479404</v>
      </c>
      <c r="N11">
        <v>17.012393999999997</v>
      </c>
      <c r="O11">
        <v>3.0999999999999999E-3</v>
      </c>
      <c r="P11">
        <v>176.2903</v>
      </c>
      <c r="Q11">
        <v>238881</v>
      </c>
      <c r="R11">
        <v>176.2903</v>
      </c>
      <c r="S11" t="s">
        <v>68</v>
      </c>
      <c r="T11">
        <v>1</v>
      </c>
      <c r="U11">
        <v>0.4</v>
      </c>
      <c r="V11">
        <v>15</v>
      </c>
      <c r="W11">
        <v>1.7000000000000001E-2</v>
      </c>
      <c r="X11">
        <v>0.96140000000000003</v>
      </c>
      <c r="Y11">
        <v>1286</v>
      </c>
      <c r="Z11">
        <v>0.96140000000000003</v>
      </c>
      <c r="AA11">
        <v>3803</v>
      </c>
      <c r="AB11">
        <v>240167</v>
      </c>
      <c r="AC11">
        <v>236315</v>
      </c>
      <c r="AD11">
        <v>4765865</v>
      </c>
      <c r="AE11">
        <v>8523201.4580000006</v>
      </c>
      <c r="AF11">
        <v>417282.32169999997</v>
      </c>
      <c r="AG11">
        <v>8105919.1363000004</v>
      </c>
      <c r="AH11">
        <v>0.05</v>
      </c>
      <c r="AI11">
        <v>8105919.1363000004</v>
      </c>
      <c r="AJ11">
        <v>0.05</v>
      </c>
      <c r="AK11">
        <v>8523201.4580000006</v>
      </c>
      <c r="AL11">
        <v>8105919.1363000004</v>
      </c>
      <c r="AM11">
        <v>0.05</v>
      </c>
    </row>
    <row r="12" spans="1:39" x14ac:dyDescent="0.25">
      <c r="A12" t="s">
        <v>109</v>
      </c>
      <c r="B12">
        <v>321211</v>
      </c>
      <c r="C12" t="s">
        <v>110</v>
      </c>
      <c r="D12" t="s">
        <v>92</v>
      </c>
      <c r="E12" t="b">
        <v>1</v>
      </c>
      <c r="F12">
        <v>34.368099999999998</v>
      </c>
      <c r="G12">
        <v>-92.811700000000002</v>
      </c>
      <c r="H12">
        <v>79.483900000000006</v>
      </c>
      <c r="I12">
        <v>0.1804</v>
      </c>
      <c r="J12">
        <v>1284919.0280000002</v>
      </c>
      <c r="K12" t="s">
        <v>67</v>
      </c>
      <c r="L12">
        <v>0</v>
      </c>
      <c r="M12">
        <v>0.58717262316698737</v>
      </c>
      <c r="N12">
        <v>16.668056000000004</v>
      </c>
      <c r="O12">
        <v>3.0999999999999999E-3</v>
      </c>
      <c r="P12">
        <v>58.1935</v>
      </c>
      <c r="Q12">
        <v>77292</v>
      </c>
      <c r="R12">
        <v>58.1935</v>
      </c>
      <c r="S12" t="s">
        <v>68</v>
      </c>
      <c r="T12">
        <v>1</v>
      </c>
      <c r="U12">
        <v>0.4</v>
      </c>
      <c r="V12">
        <v>15</v>
      </c>
      <c r="W12">
        <v>1.7000000000000001E-2</v>
      </c>
      <c r="X12">
        <v>0.96140000000000003</v>
      </c>
      <c r="Y12">
        <v>1259</v>
      </c>
      <c r="Z12">
        <v>0.96140000000000003</v>
      </c>
      <c r="AA12">
        <v>2239</v>
      </c>
      <c r="AB12">
        <v>78551</v>
      </c>
      <c r="AC12">
        <v>76234</v>
      </c>
      <c r="AD12">
        <v>1208685</v>
      </c>
      <c r="AE12">
        <v>2269572.9720999999</v>
      </c>
      <c r="AF12">
        <v>142671.29749999999</v>
      </c>
      <c r="AG12">
        <v>2126901.6746</v>
      </c>
      <c r="AH12">
        <v>0.06</v>
      </c>
      <c r="AI12">
        <v>2126901.6746</v>
      </c>
      <c r="AJ12">
        <v>0.06</v>
      </c>
      <c r="AK12">
        <v>2269572.9720999999</v>
      </c>
      <c r="AL12">
        <v>2126901.6746</v>
      </c>
      <c r="AM12">
        <v>0.06</v>
      </c>
    </row>
    <row r="13" spans="1:39" x14ac:dyDescent="0.25">
      <c r="A13" t="s">
        <v>111</v>
      </c>
      <c r="B13">
        <v>322211</v>
      </c>
      <c r="C13" t="s">
        <v>112</v>
      </c>
      <c r="D13" t="s">
        <v>89</v>
      </c>
      <c r="E13" t="b">
        <v>1</v>
      </c>
      <c r="F13">
        <v>30.8627</v>
      </c>
      <c r="G13">
        <v>-87.774699999999996</v>
      </c>
      <c r="H13">
        <v>1251.7236</v>
      </c>
      <c r="I13">
        <v>5.8922999999999996</v>
      </c>
      <c r="J13">
        <v>5652439.959999999</v>
      </c>
      <c r="K13" t="s">
        <v>67</v>
      </c>
      <c r="L13">
        <v>0</v>
      </c>
      <c r="M13">
        <v>0.62718729742166346</v>
      </c>
      <c r="N13">
        <v>16.162690000000001</v>
      </c>
      <c r="O13">
        <v>3.0999999999999999E-3</v>
      </c>
      <c r="P13">
        <v>58.1935</v>
      </c>
      <c r="Q13">
        <v>81119</v>
      </c>
      <c r="R13">
        <v>58.1935</v>
      </c>
      <c r="S13" t="s">
        <v>68</v>
      </c>
      <c r="T13">
        <v>1</v>
      </c>
      <c r="U13">
        <v>0.4</v>
      </c>
      <c r="V13">
        <v>15</v>
      </c>
      <c r="W13">
        <v>1.7000000000000001E-2</v>
      </c>
      <c r="X13">
        <v>0.96140000000000003</v>
      </c>
      <c r="Y13">
        <v>1329</v>
      </c>
      <c r="Z13">
        <v>0.96140000000000003</v>
      </c>
      <c r="AA13">
        <v>8</v>
      </c>
      <c r="AB13">
        <v>82447</v>
      </c>
      <c r="AC13">
        <v>82439</v>
      </c>
      <c r="AD13">
        <v>5570001</v>
      </c>
      <c r="AE13">
        <v>9642487.2437999994</v>
      </c>
      <c r="AF13">
        <v>142394.73579999999</v>
      </c>
      <c r="AG13">
        <v>9500092.5079999994</v>
      </c>
      <c r="AH13">
        <v>0.01</v>
      </c>
      <c r="AI13">
        <v>9500092.5079999994</v>
      </c>
      <c r="AJ13">
        <v>0.01</v>
      </c>
      <c r="AK13">
        <v>9642487.2437999994</v>
      </c>
      <c r="AL13">
        <v>9500092.5079999994</v>
      </c>
      <c r="AM13">
        <v>0.01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5038-73FF-4C73-B63D-A2933F6D4184}">
  <dimension ref="A1:AM13"/>
  <sheetViews>
    <sheetView workbookViewId="0">
      <selection activeCell="S16" sqref="S16"/>
    </sheetView>
  </sheetViews>
  <sheetFormatPr defaultColWidth="10.85546875" defaultRowHeight="15" x14ac:dyDescent="0.25"/>
  <sheetData>
    <row r="1" spans="1:39" s="1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4</v>
      </c>
      <c r="G1" s="1" t="s">
        <v>5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196</v>
      </c>
      <c r="R1" s="1" t="s">
        <v>197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199</v>
      </c>
      <c r="Z1" s="1" t="s">
        <v>200</v>
      </c>
      <c r="AA1" s="1" t="s">
        <v>202</v>
      </c>
      <c r="AB1" s="1" t="s">
        <v>203</v>
      </c>
      <c r="AC1" s="1" t="s">
        <v>204</v>
      </c>
      <c r="AD1" s="1" t="s">
        <v>16</v>
      </c>
      <c r="AE1" s="1" t="s">
        <v>205</v>
      </c>
      <c r="AF1" s="1" t="s">
        <v>206</v>
      </c>
      <c r="AG1" s="1" t="s">
        <v>207</v>
      </c>
      <c r="AH1" s="1" t="s">
        <v>208</v>
      </c>
      <c r="AI1" s="1" t="s">
        <v>209</v>
      </c>
      <c r="AJ1" s="1" t="s">
        <v>210</v>
      </c>
      <c r="AK1" s="1" t="s">
        <v>211</v>
      </c>
      <c r="AL1" s="1" t="s">
        <v>212</v>
      </c>
      <c r="AM1" s="1" t="s">
        <v>213</v>
      </c>
    </row>
    <row r="2" spans="1:39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>
        <v>19104</v>
      </c>
      <c r="Z2">
        <v>13.847099999999999</v>
      </c>
      <c r="AA2">
        <v>33278</v>
      </c>
      <c r="AB2">
        <v>653566</v>
      </c>
      <c r="AC2">
        <v>618079</v>
      </c>
      <c r="AD2">
        <v>6125631</v>
      </c>
      <c r="AE2">
        <v>4813966.2352</v>
      </c>
      <c r="AF2">
        <v>1129174.2516999999</v>
      </c>
      <c r="AG2">
        <v>3684791.9835000001</v>
      </c>
      <c r="AH2">
        <v>0.23</v>
      </c>
      <c r="AI2">
        <v>4357886.8327000001</v>
      </c>
      <c r="AJ2">
        <v>0.09</v>
      </c>
      <c r="AK2">
        <v>11530329.108999999</v>
      </c>
      <c r="AL2">
        <v>10401154.8573</v>
      </c>
      <c r="AM2">
        <v>0.1</v>
      </c>
    </row>
    <row r="3" spans="1:39" x14ac:dyDescent="0.2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0</v>
      </c>
      <c r="M3">
        <v>0.58305549091469833</v>
      </c>
      <c r="N3">
        <v>25.277149999999999</v>
      </c>
      <c r="O3">
        <v>3.0999999999999999E-3</v>
      </c>
      <c r="P3">
        <v>455.35480000000001</v>
      </c>
      <c r="Q3">
        <v>630395</v>
      </c>
      <c r="R3">
        <v>455.35480000000001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13.847099999999999</v>
      </c>
      <c r="Y3">
        <v>18745</v>
      </c>
      <c r="Z3">
        <v>13.847099999999999</v>
      </c>
      <c r="AA3">
        <v>25918</v>
      </c>
      <c r="AB3">
        <v>649140</v>
      </c>
      <c r="AC3">
        <v>621645</v>
      </c>
      <c r="AD3">
        <v>7630955</v>
      </c>
      <c r="AE3">
        <v>14576684.1598</v>
      </c>
      <c r="AF3">
        <v>1174263.5904000001</v>
      </c>
      <c r="AG3">
        <v>13402420.569399999</v>
      </c>
      <c r="AH3">
        <v>0.08</v>
      </c>
      <c r="AI3">
        <v>13402420.569399999</v>
      </c>
      <c r="AJ3">
        <v>0.08</v>
      </c>
      <c r="AK3">
        <v>14576684.1598</v>
      </c>
      <c r="AL3">
        <v>13402420.569399999</v>
      </c>
      <c r="AM3">
        <v>0.08</v>
      </c>
    </row>
    <row r="4" spans="1:39" x14ac:dyDescent="0.2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>
        <v>30139600.030999999</v>
      </c>
      <c r="K4" t="s">
        <v>67</v>
      </c>
      <c r="L4">
        <v>0</v>
      </c>
      <c r="M4">
        <v>0.58105228438338385</v>
      </c>
      <c r="N4">
        <v>25.425000000000004</v>
      </c>
      <c r="O4">
        <v>3.0999999999999999E-3</v>
      </c>
      <c r="P4">
        <v>455.35480000000001</v>
      </c>
      <c r="Q4">
        <v>635037</v>
      </c>
      <c r="R4">
        <v>455.35480000000001</v>
      </c>
      <c r="S4" t="s">
        <v>68</v>
      </c>
      <c r="T4">
        <v>1</v>
      </c>
      <c r="U4">
        <v>0.4</v>
      </c>
      <c r="V4">
        <v>15</v>
      </c>
      <c r="W4">
        <v>1.7000000000000001E-2</v>
      </c>
      <c r="X4">
        <v>13.847099999999999</v>
      </c>
      <c r="Y4">
        <v>18956</v>
      </c>
      <c r="Z4">
        <v>13.847099999999999</v>
      </c>
      <c r="AA4">
        <v>0</v>
      </c>
      <c r="AB4">
        <v>653993</v>
      </c>
      <c r="AC4">
        <v>653993</v>
      </c>
      <c r="AD4">
        <v>29485607</v>
      </c>
      <c r="AE4">
        <v>51357221.810699999</v>
      </c>
      <c r="AF4">
        <v>1133132.2867000001</v>
      </c>
      <c r="AG4">
        <v>50224089.523999996</v>
      </c>
      <c r="AH4">
        <v>0.02</v>
      </c>
      <c r="AI4">
        <v>50224089.523999996</v>
      </c>
      <c r="AJ4">
        <v>0.02</v>
      </c>
      <c r="AK4">
        <v>51357221.810699999</v>
      </c>
      <c r="AL4">
        <v>50224089.523999996</v>
      </c>
      <c r="AM4">
        <v>0.02</v>
      </c>
    </row>
    <row r="5" spans="1:39" x14ac:dyDescent="0.2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>
        <v>7954099.9839999992</v>
      </c>
      <c r="K5" t="s">
        <v>67</v>
      </c>
      <c r="L5">
        <v>0</v>
      </c>
      <c r="M5">
        <v>0.59819497378094111</v>
      </c>
      <c r="N5">
        <v>17.202119999999997</v>
      </c>
      <c r="O5">
        <v>3.0999999999999999E-3</v>
      </c>
      <c r="P5">
        <v>455.35480000000001</v>
      </c>
      <c r="Q5">
        <v>611071</v>
      </c>
      <c r="R5">
        <v>455.35480000000001</v>
      </c>
      <c r="S5" t="s">
        <v>68</v>
      </c>
      <c r="T5">
        <v>1</v>
      </c>
      <c r="U5">
        <v>0.4</v>
      </c>
      <c r="V5">
        <v>15</v>
      </c>
      <c r="W5">
        <v>1.7000000000000001E-2</v>
      </c>
      <c r="X5">
        <v>1.6680999999999999</v>
      </c>
      <c r="Y5">
        <v>2208</v>
      </c>
      <c r="Z5">
        <v>1.6680999999999999</v>
      </c>
      <c r="AA5">
        <v>36005</v>
      </c>
      <c r="AB5">
        <v>613279</v>
      </c>
      <c r="AC5">
        <v>577018</v>
      </c>
      <c r="AD5">
        <v>7377082</v>
      </c>
      <c r="AE5">
        <v>13560445.732899999</v>
      </c>
      <c r="AF5">
        <v>1062571.1499000001</v>
      </c>
      <c r="AG5">
        <v>12497874.583000001</v>
      </c>
      <c r="AH5">
        <v>0.08</v>
      </c>
      <c r="AI5">
        <v>12497874.583000001</v>
      </c>
      <c r="AJ5">
        <v>0.08</v>
      </c>
      <c r="AK5">
        <v>13560445.732899999</v>
      </c>
      <c r="AL5">
        <v>12497874.583000001</v>
      </c>
      <c r="AM5">
        <v>0.08</v>
      </c>
    </row>
    <row r="6" spans="1:39" x14ac:dyDescent="0.2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>
        <v>1260199.9700000002</v>
      </c>
      <c r="K6" t="s">
        <v>67</v>
      </c>
      <c r="L6">
        <v>0</v>
      </c>
      <c r="M6">
        <v>0.58157819514371911</v>
      </c>
      <c r="N6">
        <v>25.386340000000004</v>
      </c>
      <c r="O6">
        <v>3.0999999999999999E-3</v>
      </c>
      <c r="P6">
        <v>455.35480000000001</v>
      </c>
      <c r="Q6">
        <v>645704</v>
      </c>
      <c r="R6">
        <v>455.35480000000001</v>
      </c>
      <c r="S6" t="s">
        <v>68</v>
      </c>
      <c r="T6">
        <v>1</v>
      </c>
      <c r="U6">
        <v>0.4</v>
      </c>
      <c r="V6">
        <v>15</v>
      </c>
      <c r="W6">
        <v>1.7000000000000001E-2</v>
      </c>
      <c r="X6">
        <v>1.6680999999999999</v>
      </c>
      <c r="Y6">
        <v>2322</v>
      </c>
      <c r="Z6">
        <v>1.6680999999999999</v>
      </c>
      <c r="AA6">
        <v>196646</v>
      </c>
      <c r="AB6">
        <v>648026</v>
      </c>
      <c r="AC6">
        <v>449884</v>
      </c>
      <c r="AD6">
        <v>810316</v>
      </c>
      <c r="AE6">
        <v>2227539.9271</v>
      </c>
      <c r="AF6">
        <v>1173242.9006000001</v>
      </c>
      <c r="AG6">
        <v>1054297.0264999999</v>
      </c>
      <c r="AH6">
        <v>0.53</v>
      </c>
      <c r="AI6">
        <v>1054297.0264999999</v>
      </c>
      <c r="AJ6">
        <v>0.53</v>
      </c>
      <c r="AK6">
        <v>2227539.9271</v>
      </c>
      <c r="AL6">
        <v>1054297.0264999999</v>
      </c>
      <c r="AM6">
        <v>0.53</v>
      </c>
    </row>
    <row r="7" spans="1:39" x14ac:dyDescent="0.2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>
        <v>3588525.9960000003</v>
      </c>
      <c r="K7" t="s">
        <v>67</v>
      </c>
      <c r="L7">
        <v>0</v>
      </c>
      <c r="M7">
        <v>0.58022737369145527</v>
      </c>
      <c r="N7">
        <v>25.485420000000005</v>
      </c>
      <c r="O7">
        <v>3.0999999999999999E-3</v>
      </c>
      <c r="P7">
        <v>176.2903</v>
      </c>
      <c r="Q7">
        <v>256037</v>
      </c>
      <c r="R7">
        <v>176.2903</v>
      </c>
      <c r="S7" t="s">
        <v>68</v>
      </c>
      <c r="T7">
        <v>1</v>
      </c>
      <c r="U7">
        <v>0.4</v>
      </c>
      <c r="V7">
        <v>15</v>
      </c>
      <c r="W7">
        <v>1.7000000000000001E-2</v>
      </c>
      <c r="X7">
        <v>1.6680999999999999</v>
      </c>
      <c r="Y7">
        <v>2374</v>
      </c>
      <c r="Z7">
        <v>1.6680999999999999</v>
      </c>
      <c r="AA7">
        <v>9586</v>
      </c>
      <c r="AB7">
        <v>258411</v>
      </c>
      <c r="AC7">
        <v>248648</v>
      </c>
      <c r="AD7">
        <v>3339878</v>
      </c>
      <c r="AE7">
        <v>6347124.2588</v>
      </c>
      <c r="AF7">
        <v>466280.50640000001</v>
      </c>
      <c r="AG7">
        <v>5880843.7523999996</v>
      </c>
      <c r="AH7">
        <v>7.0000000000000007E-2</v>
      </c>
      <c r="AI7">
        <v>5880843.7523999996</v>
      </c>
      <c r="AJ7">
        <v>7.0000000000000007E-2</v>
      </c>
      <c r="AK7">
        <v>6347124.2588</v>
      </c>
      <c r="AL7">
        <v>5880843.7523999996</v>
      </c>
      <c r="AM7">
        <v>7.0000000000000007E-2</v>
      </c>
    </row>
    <row r="8" spans="1:39" x14ac:dyDescent="0.2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>
        <v>9447599.9890000001</v>
      </c>
      <c r="K8" t="s">
        <v>67</v>
      </c>
      <c r="L8">
        <v>0</v>
      </c>
      <c r="M8">
        <v>0.61100543006526598</v>
      </c>
      <c r="N8">
        <v>16.11149</v>
      </c>
      <c r="O8">
        <v>3.0999999999999999E-3</v>
      </c>
      <c r="P8">
        <v>176.2903</v>
      </c>
      <c r="Q8">
        <v>246525</v>
      </c>
      <c r="R8">
        <v>176.2903</v>
      </c>
      <c r="S8" t="s">
        <v>68</v>
      </c>
      <c r="T8">
        <v>1</v>
      </c>
      <c r="U8">
        <v>0.4</v>
      </c>
      <c r="V8">
        <v>15</v>
      </c>
      <c r="W8">
        <v>1.7000000000000001E-2</v>
      </c>
      <c r="X8">
        <v>1.0925</v>
      </c>
      <c r="Y8">
        <v>1515</v>
      </c>
      <c r="Z8">
        <v>1.0925</v>
      </c>
      <c r="AA8">
        <v>852</v>
      </c>
      <c r="AB8">
        <v>248039</v>
      </c>
      <c r="AC8">
        <v>247175</v>
      </c>
      <c r="AD8">
        <v>9200425</v>
      </c>
      <c r="AE8">
        <v>16160057.6446</v>
      </c>
      <c r="AF8">
        <v>429119.82260000001</v>
      </c>
      <c r="AG8">
        <v>15730937.822000001</v>
      </c>
      <c r="AH8">
        <v>0.03</v>
      </c>
      <c r="AI8">
        <v>15730937.822000001</v>
      </c>
      <c r="AJ8">
        <v>0.03</v>
      </c>
      <c r="AK8">
        <v>16160057.6446</v>
      </c>
      <c r="AL8">
        <v>15730937.822000001</v>
      </c>
      <c r="AM8">
        <v>0.03</v>
      </c>
    </row>
    <row r="9" spans="1:39" x14ac:dyDescent="0.2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>
        <v>11720420.050000001</v>
      </c>
      <c r="K9" t="s">
        <v>67</v>
      </c>
      <c r="L9">
        <v>0</v>
      </c>
      <c r="M9">
        <v>0.5929024323185621</v>
      </c>
      <c r="N9">
        <v>17.625327000000002</v>
      </c>
      <c r="O9">
        <v>3.0999999999999999E-3</v>
      </c>
      <c r="P9">
        <v>176.2903</v>
      </c>
      <c r="Q9">
        <v>239937</v>
      </c>
      <c r="R9">
        <v>176.2903</v>
      </c>
      <c r="S9" t="s">
        <v>68</v>
      </c>
      <c r="T9">
        <v>1</v>
      </c>
      <c r="U9">
        <v>0.4</v>
      </c>
      <c r="V9">
        <v>15</v>
      </c>
      <c r="W9">
        <v>1.7000000000000001E-2</v>
      </c>
      <c r="X9">
        <v>0.96140000000000003</v>
      </c>
      <c r="Y9">
        <v>1289</v>
      </c>
      <c r="Z9">
        <v>0.96140000000000003</v>
      </c>
      <c r="AA9">
        <v>342</v>
      </c>
      <c r="AB9">
        <v>241226</v>
      </c>
      <c r="AC9">
        <v>240881</v>
      </c>
      <c r="AD9">
        <v>11479539</v>
      </c>
      <c r="AE9">
        <v>15676545.7084</v>
      </c>
      <c r="AF9">
        <v>336603.39909999998</v>
      </c>
      <c r="AG9">
        <v>15339942.3093</v>
      </c>
      <c r="AH9">
        <v>0.02</v>
      </c>
      <c r="AI9">
        <v>15339942.3093</v>
      </c>
      <c r="AJ9">
        <v>0.02</v>
      </c>
      <c r="AK9">
        <v>15676545.7084</v>
      </c>
      <c r="AL9">
        <v>15339942.3093</v>
      </c>
      <c r="AM9">
        <v>0.02</v>
      </c>
    </row>
    <row r="10" spans="1:39" x14ac:dyDescent="0.2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>
        <v>4429716.0279999999</v>
      </c>
      <c r="K10" t="s">
        <v>67</v>
      </c>
      <c r="L10">
        <v>0</v>
      </c>
      <c r="M10">
        <v>0.59129744747148094</v>
      </c>
      <c r="N10">
        <v>17.750890000000002</v>
      </c>
      <c r="O10">
        <v>3.0999999999999999E-3</v>
      </c>
      <c r="P10">
        <v>176.2903</v>
      </c>
      <c r="Q10">
        <v>236120</v>
      </c>
      <c r="R10">
        <v>176.2903</v>
      </c>
      <c r="S10" t="s">
        <v>68</v>
      </c>
      <c r="T10">
        <v>1</v>
      </c>
      <c r="U10">
        <v>0.4</v>
      </c>
      <c r="V10">
        <v>15</v>
      </c>
      <c r="W10">
        <v>1.7000000000000001E-2</v>
      </c>
      <c r="X10">
        <v>0.96140000000000003</v>
      </c>
      <c r="Y10">
        <v>1267</v>
      </c>
      <c r="Z10">
        <v>0.96140000000000003</v>
      </c>
      <c r="AA10">
        <v>9532</v>
      </c>
      <c r="AB10">
        <v>237387</v>
      </c>
      <c r="AC10">
        <v>227753</v>
      </c>
      <c r="AD10">
        <v>4201963</v>
      </c>
      <c r="AE10">
        <v>7854856.5888</v>
      </c>
      <c r="AF10">
        <v>431516.85060000001</v>
      </c>
      <c r="AG10">
        <v>7423339.7381999996</v>
      </c>
      <c r="AH10">
        <v>0.05</v>
      </c>
      <c r="AI10">
        <v>7423339.7381999996</v>
      </c>
      <c r="AJ10">
        <v>0.05</v>
      </c>
      <c r="AK10">
        <v>7854856.5888</v>
      </c>
      <c r="AL10">
        <v>7423339.7381999996</v>
      </c>
      <c r="AM10">
        <v>0.05</v>
      </c>
    </row>
    <row r="11" spans="1:39" x14ac:dyDescent="0.2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>
        <v>5002179.9819999998</v>
      </c>
      <c r="K11" t="s">
        <v>67</v>
      </c>
      <c r="L11">
        <v>0</v>
      </c>
      <c r="M11">
        <v>0.60050909695479404</v>
      </c>
      <c r="N11">
        <v>17.012393999999997</v>
      </c>
      <c r="O11">
        <v>3.0999999999999999E-3</v>
      </c>
      <c r="P11">
        <v>176.2903</v>
      </c>
      <c r="Q11">
        <v>238881</v>
      </c>
      <c r="R11">
        <v>176.2903</v>
      </c>
      <c r="S11" t="s">
        <v>68</v>
      </c>
      <c r="T11">
        <v>1</v>
      </c>
      <c r="U11">
        <v>0.4</v>
      </c>
      <c r="V11">
        <v>15</v>
      </c>
      <c r="W11">
        <v>1.7000000000000001E-2</v>
      </c>
      <c r="X11">
        <v>0.96140000000000003</v>
      </c>
      <c r="Y11">
        <v>1286</v>
      </c>
      <c r="Z11">
        <v>0.96140000000000003</v>
      </c>
      <c r="AA11">
        <v>3803</v>
      </c>
      <c r="AB11">
        <v>240167</v>
      </c>
      <c r="AC11">
        <v>236315</v>
      </c>
      <c r="AD11">
        <v>4765865</v>
      </c>
      <c r="AE11">
        <v>8523201.4580000006</v>
      </c>
      <c r="AF11">
        <v>417282.32169999997</v>
      </c>
      <c r="AG11">
        <v>8105919.1363000004</v>
      </c>
      <c r="AH11">
        <v>0.05</v>
      </c>
      <c r="AI11">
        <v>8105919.1363000004</v>
      </c>
      <c r="AJ11">
        <v>0.05</v>
      </c>
      <c r="AK11">
        <v>8523201.4580000006</v>
      </c>
      <c r="AL11">
        <v>8105919.1363000004</v>
      </c>
      <c r="AM11">
        <v>0.05</v>
      </c>
    </row>
    <row r="12" spans="1:39" x14ac:dyDescent="0.25">
      <c r="A12" t="s">
        <v>109</v>
      </c>
      <c r="B12">
        <v>321211</v>
      </c>
      <c r="C12" t="s">
        <v>110</v>
      </c>
      <c r="D12" t="s">
        <v>92</v>
      </c>
      <c r="E12" t="b">
        <v>1</v>
      </c>
      <c r="F12">
        <v>34.368099999999998</v>
      </c>
      <c r="G12">
        <v>-92.811700000000002</v>
      </c>
      <c r="H12">
        <v>79.483900000000006</v>
      </c>
      <c r="I12">
        <v>0.1804</v>
      </c>
      <c r="J12">
        <v>1284919.0280000002</v>
      </c>
      <c r="K12" t="s">
        <v>67</v>
      </c>
      <c r="L12">
        <v>0</v>
      </c>
      <c r="M12">
        <v>0.58717262316698737</v>
      </c>
      <c r="N12">
        <v>16.668056000000004</v>
      </c>
      <c r="O12">
        <v>3.0999999999999999E-3</v>
      </c>
      <c r="P12">
        <v>58.1935</v>
      </c>
      <c r="Q12">
        <v>77292</v>
      </c>
      <c r="R12">
        <v>58.1935</v>
      </c>
      <c r="S12" t="s">
        <v>68</v>
      </c>
      <c r="T12">
        <v>1</v>
      </c>
      <c r="U12">
        <v>0.4</v>
      </c>
      <c r="V12">
        <v>15</v>
      </c>
      <c r="W12">
        <v>1.7000000000000001E-2</v>
      </c>
      <c r="X12">
        <v>0.96140000000000003</v>
      </c>
      <c r="Y12">
        <v>1259</v>
      </c>
      <c r="Z12">
        <v>0.96140000000000003</v>
      </c>
      <c r="AA12">
        <v>2239</v>
      </c>
      <c r="AB12">
        <v>78551</v>
      </c>
      <c r="AC12">
        <v>76234</v>
      </c>
      <c r="AD12">
        <v>1208685</v>
      </c>
      <c r="AE12">
        <v>2269572.9720999999</v>
      </c>
      <c r="AF12">
        <v>142671.29749999999</v>
      </c>
      <c r="AG12">
        <v>2126901.6746</v>
      </c>
      <c r="AH12">
        <v>0.06</v>
      </c>
      <c r="AI12">
        <v>2126901.6746</v>
      </c>
      <c r="AJ12">
        <v>0.06</v>
      </c>
      <c r="AK12">
        <v>2269572.9720999999</v>
      </c>
      <c r="AL12">
        <v>2126901.6746</v>
      </c>
      <c r="AM12">
        <v>0.06</v>
      </c>
    </row>
    <row r="13" spans="1:39" x14ac:dyDescent="0.25">
      <c r="A13" t="s">
        <v>111</v>
      </c>
      <c r="B13">
        <v>322211</v>
      </c>
      <c r="C13" t="s">
        <v>112</v>
      </c>
      <c r="D13" t="s">
        <v>89</v>
      </c>
      <c r="E13" t="b">
        <v>1</v>
      </c>
      <c r="F13">
        <v>30.8627</v>
      </c>
      <c r="G13">
        <v>-87.774699999999996</v>
      </c>
      <c r="H13">
        <v>1251.7236</v>
      </c>
      <c r="I13">
        <v>5.8922999999999996</v>
      </c>
      <c r="J13">
        <v>5652439.959999999</v>
      </c>
      <c r="K13" t="s">
        <v>67</v>
      </c>
      <c r="L13">
        <v>0</v>
      </c>
      <c r="M13">
        <v>0.62718729742166346</v>
      </c>
      <c r="N13">
        <v>16.162690000000001</v>
      </c>
      <c r="O13">
        <v>3.0999999999999999E-3</v>
      </c>
      <c r="P13">
        <v>58.1935</v>
      </c>
      <c r="Q13">
        <v>81119</v>
      </c>
      <c r="R13">
        <v>58.1935</v>
      </c>
      <c r="S13" t="s">
        <v>68</v>
      </c>
      <c r="T13">
        <v>1</v>
      </c>
      <c r="U13">
        <v>0.4</v>
      </c>
      <c r="V13">
        <v>15</v>
      </c>
      <c r="W13">
        <v>1.7000000000000001E-2</v>
      </c>
      <c r="X13">
        <v>0.96140000000000003</v>
      </c>
      <c r="Y13">
        <v>1329</v>
      </c>
      <c r="Z13">
        <v>0.96140000000000003</v>
      </c>
      <c r="AA13">
        <v>8</v>
      </c>
      <c r="AB13">
        <v>82447</v>
      </c>
      <c r="AC13">
        <v>82439</v>
      </c>
      <c r="AD13">
        <v>5570001</v>
      </c>
      <c r="AE13">
        <v>9642487.2437999994</v>
      </c>
      <c r="AF13">
        <v>142394.73579999999</v>
      </c>
      <c r="AG13">
        <v>9500092.5079999994</v>
      </c>
      <c r="AH13">
        <v>0.01</v>
      </c>
      <c r="AI13">
        <v>9500092.5079999994</v>
      </c>
      <c r="AJ13">
        <v>0.01</v>
      </c>
      <c r="AK13">
        <v>9642487.2437999994</v>
      </c>
      <c r="AL13">
        <v>9500092.5079999994</v>
      </c>
      <c r="AM13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2986-26B3-4D9E-B75C-521516A3E179}">
  <dimension ref="A1:AU3"/>
  <sheetViews>
    <sheetView workbookViewId="0">
      <selection activeCell="H6" sqref="H6"/>
    </sheetView>
  </sheetViews>
  <sheetFormatPr defaultColWidth="11.42578125" defaultRowHeight="15" x14ac:dyDescent="0.25"/>
  <sheetData>
    <row r="1" spans="1:47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30</v>
      </c>
      <c r="AS1" s="1" t="s">
        <v>31</v>
      </c>
      <c r="AT1" s="1" t="s">
        <v>32</v>
      </c>
      <c r="AU1" s="1" t="s">
        <v>33</v>
      </c>
    </row>
    <row r="2" spans="1:47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19</v>
      </c>
      <c r="P2">
        <v>29195</v>
      </c>
      <c r="Q2">
        <v>27825</v>
      </c>
      <c r="R2">
        <v>0</v>
      </c>
      <c r="S2">
        <v>0</v>
      </c>
      <c r="T2" t="s">
        <v>68</v>
      </c>
      <c r="U2">
        <v>1</v>
      </c>
      <c r="V2">
        <v>0.4</v>
      </c>
      <c r="W2">
        <v>15</v>
      </c>
      <c r="X2">
        <v>1.7000000000000001E-2</v>
      </c>
      <c r="Y2">
        <v>0</v>
      </c>
      <c r="Z2">
        <v>0</v>
      </c>
      <c r="AA2">
        <v>0</v>
      </c>
      <c r="AB2">
        <v>0</v>
      </c>
      <c r="AC2">
        <v>0</v>
      </c>
      <c r="AD2">
        <v>72839</v>
      </c>
      <c r="AE2">
        <v>33.228000000000002</v>
      </c>
      <c r="AF2">
        <v>33.228000000000002</v>
      </c>
      <c r="AG2">
        <v>40.671999999999997</v>
      </c>
      <c r="AH2">
        <v>830.7</v>
      </c>
      <c r="AI2">
        <v>1016.8</v>
      </c>
      <c r="AJ2">
        <v>0.18</v>
      </c>
      <c r="AK2">
        <v>17278.38</v>
      </c>
      <c r="AL2">
        <v>33311.589999999997</v>
      </c>
      <c r="AM2">
        <v>17278.38</v>
      </c>
      <c r="AN2">
        <v>7283.91</v>
      </c>
      <c r="AO2">
        <v>1369.86</v>
      </c>
      <c r="AP2">
        <v>8653.77</v>
      </c>
      <c r="AQ2">
        <v>0</v>
      </c>
      <c r="AR2">
        <v>27160.91</v>
      </c>
      <c r="AS2">
        <v>0.27</v>
      </c>
      <c r="AT2">
        <v>8253.41</v>
      </c>
      <c r="AU2">
        <v>115210.13</v>
      </c>
    </row>
    <row r="3" spans="1:47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</v>
      </c>
      <c r="P3">
        <v>12746</v>
      </c>
      <c r="Q3">
        <v>12148</v>
      </c>
      <c r="R3">
        <v>0</v>
      </c>
      <c r="S3">
        <v>0</v>
      </c>
      <c r="T3" t="s">
        <v>68</v>
      </c>
      <c r="U3">
        <v>1</v>
      </c>
      <c r="V3">
        <v>0.4</v>
      </c>
      <c r="W3">
        <v>15</v>
      </c>
      <c r="X3">
        <v>1.7000000000000001E-2</v>
      </c>
      <c r="Y3">
        <v>0</v>
      </c>
      <c r="Z3">
        <v>449</v>
      </c>
      <c r="AA3">
        <v>428</v>
      </c>
      <c r="AB3">
        <v>0</v>
      </c>
      <c r="AC3">
        <v>0</v>
      </c>
      <c r="AD3">
        <v>87425</v>
      </c>
      <c r="AE3">
        <v>14.337199999999999</v>
      </c>
      <c r="AF3">
        <v>14.337199999999999</v>
      </c>
      <c r="AG3">
        <v>15.4628</v>
      </c>
      <c r="AH3">
        <v>358.43</v>
      </c>
      <c r="AI3">
        <v>386.57</v>
      </c>
      <c r="AJ3">
        <v>7.0000000000000007E-2</v>
      </c>
      <c r="AK3">
        <v>8946.0300000000007</v>
      </c>
      <c r="AL3">
        <v>17247.36</v>
      </c>
      <c r="AM3">
        <v>8946.0300000000007</v>
      </c>
      <c r="AN3">
        <v>8742.4699999999993</v>
      </c>
      <c r="AO3">
        <v>1369.86</v>
      </c>
      <c r="AP3">
        <v>10112.33</v>
      </c>
      <c r="AQ3">
        <v>0</v>
      </c>
      <c r="AR3">
        <v>12575.31</v>
      </c>
      <c r="AS3">
        <v>0.13</v>
      </c>
      <c r="AT3">
        <v>2658.04</v>
      </c>
      <c r="AU3">
        <v>120805.5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6A7A-26F3-4A9F-A327-FE06BFC8AA51}">
  <dimension ref="A1:AM2"/>
  <sheetViews>
    <sheetView workbookViewId="0"/>
  </sheetViews>
  <sheetFormatPr defaultColWidth="10.85546875"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196</v>
      </c>
      <c r="R1" t="s">
        <v>197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199</v>
      </c>
      <c r="Z1" t="s">
        <v>200</v>
      </c>
      <c r="AA1" t="s">
        <v>202</v>
      </c>
      <c r="AB1" t="s">
        <v>203</v>
      </c>
      <c r="AC1" t="s">
        <v>204</v>
      </c>
      <c r="AD1" t="s">
        <v>16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</row>
    <row r="2" spans="1:39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ED7F-26D7-4672-BD93-1D78740C7C74}">
  <dimension ref="A1:AM5"/>
  <sheetViews>
    <sheetView workbookViewId="0">
      <selection activeCell="AK18" sqref="AK18"/>
    </sheetView>
  </sheetViews>
  <sheetFormatPr defaultColWidth="10.85546875" defaultRowHeight="15" x14ac:dyDescent="0.25"/>
  <cols>
    <col min="10" max="10" width="13.5703125" bestFit="1" customWidth="1"/>
    <col min="16" max="16" width="11" bestFit="1" customWidth="1"/>
    <col min="17" max="17" width="13.5703125" bestFit="1" customWidth="1"/>
    <col min="18" max="18" width="11" bestFit="1" customWidth="1"/>
    <col min="25" max="25" width="11.140625" bestFit="1" customWidth="1"/>
    <col min="26" max="26" width="11" bestFit="1" customWidth="1"/>
    <col min="27" max="27" width="12.5703125" bestFit="1" customWidth="1"/>
    <col min="28" max="33" width="13.5703125" bestFit="1" customWidth="1"/>
    <col min="35" max="35" width="13.5703125" bestFit="1" customWidth="1"/>
    <col min="37" max="38" width="13.5703125" bestFit="1" customWidth="1"/>
  </cols>
  <sheetData>
    <row r="1" spans="1:39" s="1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4</v>
      </c>
      <c r="G1" s="1" t="s">
        <v>5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196</v>
      </c>
      <c r="R1" s="1" t="s">
        <v>197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199</v>
      </c>
      <c r="Z1" s="1" t="s">
        <v>200</v>
      </c>
      <c r="AA1" s="1" t="s">
        <v>202</v>
      </c>
      <c r="AB1" s="1" t="s">
        <v>203</v>
      </c>
      <c r="AC1" s="1" t="s">
        <v>204</v>
      </c>
      <c r="AD1" s="1" t="s">
        <v>16</v>
      </c>
      <c r="AE1" s="1" t="s">
        <v>205</v>
      </c>
      <c r="AF1" s="1" t="s">
        <v>206</v>
      </c>
      <c r="AG1" s="1" t="s">
        <v>207</v>
      </c>
      <c r="AH1" s="1" t="s">
        <v>208</v>
      </c>
      <c r="AI1" s="1" t="s">
        <v>209</v>
      </c>
      <c r="AJ1" s="1" t="s">
        <v>210</v>
      </c>
      <c r="AK1" s="1" t="s">
        <v>211</v>
      </c>
      <c r="AL1" s="1" t="s">
        <v>212</v>
      </c>
      <c r="AM1" s="1" t="s">
        <v>213</v>
      </c>
    </row>
    <row r="2" spans="1:39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 s="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 s="2">
        <v>455.35480000000001</v>
      </c>
      <c r="Q2" s="2">
        <v>634461</v>
      </c>
      <c r="R2" s="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 s="2">
        <v>19104</v>
      </c>
      <c r="Z2" s="2">
        <v>13.847099999999999</v>
      </c>
      <c r="AA2" s="2">
        <v>33278</v>
      </c>
      <c r="AB2" s="2">
        <v>653566</v>
      </c>
      <c r="AC2" s="2">
        <v>618079</v>
      </c>
      <c r="AD2" s="2">
        <v>6125631</v>
      </c>
      <c r="AE2" s="2">
        <v>4813966.2352</v>
      </c>
      <c r="AF2" s="2">
        <v>1129174.2516999999</v>
      </c>
      <c r="AG2" s="2">
        <v>3684791.9835000001</v>
      </c>
      <c r="AH2">
        <v>0.23</v>
      </c>
      <c r="AI2" s="2">
        <v>4357886.8327000001</v>
      </c>
      <c r="AJ2">
        <v>0.09</v>
      </c>
      <c r="AK2" s="2">
        <v>11530329.108999999</v>
      </c>
      <c r="AL2" s="2">
        <v>10401154.8573</v>
      </c>
      <c r="AM2">
        <v>0.1</v>
      </c>
    </row>
    <row r="3" spans="1:39" x14ac:dyDescent="0.2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 s="2">
        <v>8252599.9859999949</v>
      </c>
      <c r="K3" t="s">
        <v>67</v>
      </c>
      <c r="L3">
        <v>2</v>
      </c>
      <c r="M3">
        <v>0.29021043700000004</v>
      </c>
      <c r="N3">
        <v>0</v>
      </c>
      <c r="O3">
        <v>4.1999999999999997E-3</v>
      </c>
      <c r="P3" s="2">
        <v>2711.4524000000001</v>
      </c>
      <c r="Q3" s="2">
        <v>4430272</v>
      </c>
      <c r="R3" s="2">
        <v>2711.4524000000001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15.0579</v>
      </c>
      <c r="Y3" s="2">
        <v>20384</v>
      </c>
      <c r="Z3" s="2">
        <v>15.0579</v>
      </c>
      <c r="AA3" s="2">
        <v>1316133</v>
      </c>
      <c r="AB3" s="2">
        <v>4450656</v>
      </c>
      <c r="AC3" s="2">
        <v>3121826</v>
      </c>
      <c r="AD3" s="2">
        <v>5130774</v>
      </c>
      <c r="AE3" s="2">
        <v>14576684.1598</v>
      </c>
      <c r="AF3" s="2">
        <v>8082953.0779999997</v>
      </c>
      <c r="AG3" s="2">
        <v>6493731.0817999998</v>
      </c>
      <c r="AH3">
        <v>0.55000000000000004</v>
      </c>
      <c r="AI3" s="2">
        <v>6493731.0817999998</v>
      </c>
      <c r="AJ3">
        <v>0.55000000000000004</v>
      </c>
      <c r="AK3" s="2">
        <v>14576684.1598</v>
      </c>
      <c r="AL3" s="2">
        <v>6493731.0817999998</v>
      </c>
      <c r="AM3">
        <v>0.55000000000000004</v>
      </c>
    </row>
    <row r="4" spans="1:39" x14ac:dyDescent="0.2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 s="2">
        <v>30139600.030999999</v>
      </c>
      <c r="K4" t="s">
        <v>67</v>
      </c>
      <c r="L4">
        <v>2</v>
      </c>
      <c r="M4">
        <v>0.28979350000000004</v>
      </c>
      <c r="N4">
        <v>0</v>
      </c>
      <c r="O4">
        <v>4.1999999999999997E-3</v>
      </c>
      <c r="P4" s="2">
        <v>8379.7381000000005</v>
      </c>
      <c r="Q4" s="2">
        <v>13920492</v>
      </c>
      <c r="R4" s="2">
        <v>8379.7381000000005</v>
      </c>
      <c r="S4" t="s">
        <v>68</v>
      </c>
      <c r="T4">
        <v>1</v>
      </c>
      <c r="U4">
        <v>0.4</v>
      </c>
      <c r="V4">
        <v>15</v>
      </c>
      <c r="W4">
        <v>1.7000000000000001E-2</v>
      </c>
      <c r="X4">
        <v>118.416</v>
      </c>
      <c r="Y4" s="2">
        <v>162106</v>
      </c>
      <c r="Z4" s="2">
        <v>118.416</v>
      </c>
      <c r="AA4" s="2">
        <v>2744011</v>
      </c>
      <c r="AB4" s="2">
        <v>14082598</v>
      </c>
      <c r="AC4" s="2">
        <v>11258690</v>
      </c>
      <c r="AD4" s="2">
        <v>18880910</v>
      </c>
      <c r="AE4" s="2">
        <v>51357221.810699999</v>
      </c>
      <c r="AF4" s="2">
        <v>24487627.805300001</v>
      </c>
      <c r="AG4" s="2">
        <v>26869594.005399998</v>
      </c>
      <c r="AH4">
        <v>0.48</v>
      </c>
      <c r="AI4" s="2">
        <v>26869594.005399998</v>
      </c>
      <c r="AJ4">
        <v>0.48</v>
      </c>
      <c r="AK4" s="2">
        <v>51357221.810699999</v>
      </c>
      <c r="AL4" s="2">
        <v>26869594.005399998</v>
      </c>
      <c r="AM4">
        <v>0.48</v>
      </c>
    </row>
    <row r="5" spans="1:39" x14ac:dyDescent="0.2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 s="2">
        <v>7954099.9839999992</v>
      </c>
      <c r="K5" t="s">
        <v>67</v>
      </c>
      <c r="L5">
        <v>0</v>
      </c>
      <c r="M5">
        <v>0.59819497378094111</v>
      </c>
      <c r="N5">
        <v>17.202119999999997</v>
      </c>
      <c r="O5">
        <v>3.0999999999999999E-3</v>
      </c>
      <c r="P5" s="2">
        <v>516.06449999999995</v>
      </c>
      <c r="Q5" s="2">
        <v>692541</v>
      </c>
      <c r="R5" s="2">
        <v>516.06449999999995</v>
      </c>
      <c r="S5" t="s">
        <v>68</v>
      </c>
      <c r="T5">
        <v>1</v>
      </c>
      <c r="U5">
        <v>0.4</v>
      </c>
      <c r="V5">
        <v>15</v>
      </c>
      <c r="W5">
        <v>1.7000000000000001E-2</v>
      </c>
      <c r="X5">
        <v>1.6680999999999999</v>
      </c>
      <c r="Y5" s="2">
        <v>2208</v>
      </c>
      <c r="Z5" s="2">
        <v>1.6680999999999999</v>
      </c>
      <c r="AA5" s="2">
        <v>45810</v>
      </c>
      <c r="AB5" s="2">
        <v>694749</v>
      </c>
      <c r="AC5" s="2">
        <v>648665</v>
      </c>
      <c r="AD5" s="2">
        <v>7305435</v>
      </c>
      <c r="AE5" s="2">
        <v>13560445.732899999</v>
      </c>
      <c r="AF5" s="2">
        <v>1203726.8742</v>
      </c>
      <c r="AG5" s="2">
        <v>12356718.8587</v>
      </c>
      <c r="AH5">
        <v>0.09</v>
      </c>
      <c r="AI5" s="2">
        <v>12356718.8587</v>
      </c>
      <c r="AJ5">
        <v>0.09</v>
      </c>
      <c r="AK5" s="2">
        <v>13560445.732899999</v>
      </c>
      <c r="AL5" s="2">
        <v>12356718.8587</v>
      </c>
      <c r="AM5">
        <v>0.09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D8D8D-D2EF-4AD3-AB8E-F8FC46319464}">
  <dimension ref="A1:AN23"/>
  <sheetViews>
    <sheetView topLeftCell="U1" workbookViewId="0">
      <selection activeCell="G18" sqref="G18"/>
    </sheetView>
  </sheetViews>
  <sheetFormatPr defaultColWidth="10.85546875" defaultRowHeight="15" x14ac:dyDescent="0.25"/>
  <cols>
    <col min="10" max="10" width="13.5703125" bestFit="1" customWidth="1"/>
    <col min="16" max="16" width="11" bestFit="1" customWidth="1"/>
    <col min="17" max="17" width="13.5703125" bestFit="1" customWidth="1"/>
    <col min="18" max="18" width="11" bestFit="1" customWidth="1"/>
    <col min="25" max="25" width="11.140625" bestFit="1" customWidth="1"/>
    <col min="27" max="27" width="12.5703125" bestFit="1" customWidth="1"/>
    <col min="28" max="30" width="13.5703125" bestFit="1" customWidth="1"/>
    <col min="31" max="31" width="13.5703125" customWidth="1"/>
    <col min="32" max="34" width="13.5703125" bestFit="1" customWidth="1"/>
    <col min="36" max="36" width="13.5703125" bestFit="1" customWidth="1"/>
    <col min="38" max="39" width="13.5703125" bestFit="1" customWidth="1"/>
  </cols>
  <sheetData>
    <row r="1" spans="1:40" s="1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4</v>
      </c>
      <c r="G1" s="1" t="s">
        <v>5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196</v>
      </c>
      <c r="R1" s="1" t="s">
        <v>197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199</v>
      </c>
      <c r="Z1" s="1" t="s">
        <v>200</v>
      </c>
      <c r="AA1" s="1" t="s">
        <v>202</v>
      </c>
      <c r="AB1" s="1" t="s">
        <v>203</v>
      </c>
      <c r="AC1" s="1" t="s">
        <v>204</v>
      </c>
      <c r="AD1" s="1" t="s">
        <v>16</v>
      </c>
      <c r="AE1" s="1" t="s">
        <v>214</v>
      </c>
      <c r="AF1" s="1" t="s">
        <v>205</v>
      </c>
      <c r="AG1" s="1" t="s">
        <v>206</v>
      </c>
      <c r="AH1" s="1" t="s">
        <v>207</v>
      </c>
      <c r="AI1" s="1" t="s">
        <v>208</v>
      </c>
      <c r="AJ1" s="1" t="s">
        <v>209</v>
      </c>
      <c r="AK1" s="1" t="s">
        <v>210</v>
      </c>
      <c r="AL1" s="1" t="s">
        <v>211</v>
      </c>
      <c r="AM1" s="1" t="s">
        <v>212</v>
      </c>
      <c r="AN1" s="1" t="s">
        <v>213</v>
      </c>
    </row>
    <row r="2" spans="1:40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 s="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 s="2">
        <v>455.35480000000001</v>
      </c>
      <c r="Q2" s="2">
        <v>634461</v>
      </c>
      <c r="R2" s="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 s="2">
        <v>19104</v>
      </c>
      <c r="Z2">
        <v>13.847099999999999</v>
      </c>
      <c r="AA2" s="2">
        <v>33278</v>
      </c>
      <c r="AB2" s="2">
        <v>653566</v>
      </c>
      <c r="AC2" s="2">
        <v>618079</v>
      </c>
      <c r="AD2" s="2">
        <v>6125631</v>
      </c>
      <c r="AE2" s="2">
        <f>AC2+AD2</f>
        <v>6743710</v>
      </c>
      <c r="AF2" s="2">
        <v>4813966.2352</v>
      </c>
      <c r="AG2" s="2">
        <v>1129174.2516999999</v>
      </c>
      <c r="AH2" s="2">
        <v>3684791.9835000001</v>
      </c>
      <c r="AI2">
        <v>0.23</v>
      </c>
      <c r="AJ2" s="2">
        <v>4357886.8327000001</v>
      </c>
      <c r="AK2">
        <v>0.09</v>
      </c>
      <c r="AL2" s="2">
        <v>11530329.108999999</v>
      </c>
      <c r="AM2" s="2">
        <v>10401154.8573</v>
      </c>
      <c r="AN2">
        <v>0.1</v>
      </c>
    </row>
    <row r="3" spans="1:40" x14ac:dyDescent="0.2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 s="2">
        <v>8252599.9859999949</v>
      </c>
      <c r="K3" t="s">
        <v>67</v>
      </c>
      <c r="L3">
        <v>2</v>
      </c>
      <c r="M3">
        <v>0.29021043700000004</v>
      </c>
      <c r="N3">
        <v>0</v>
      </c>
      <c r="O3">
        <v>4.1999999999999997E-3</v>
      </c>
      <c r="P3" s="2">
        <v>2711.4524000000001</v>
      </c>
      <c r="Q3" s="2">
        <v>4430272</v>
      </c>
      <c r="R3" s="2">
        <v>2711.4524000000001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15.0579</v>
      </c>
      <c r="Y3" s="2">
        <v>20384</v>
      </c>
      <c r="Z3">
        <v>15.0579</v>
      </c>
      <c r="AA3" s="2">
        <v>1316133</v>
      </c>
      <c r="AB3" s="2">
        <v>4450656</v>
      </c>
      <c r="AC3" s="2">
        <v>3121826</v>
      </c>
      <c r="AD3" s="2">
        <v>5130774</v>
      </c>
      <c r="AE3" s="2">
        <f t="shared" ref="AE3:AE11" si="0">AC3+AD3</f>
        <v>8252600</v>
      </c>
      <c r="AF3" s="2">
        <v>14576684.1598</v>
      </c>
      <c r="AG3" s="2">
        <v>8082953.0779999997</v>
      </c>
      <c r="AH3" s="2">
        <v>6493731.0817999998</v>
      </c>
      <c r="AI3">
        <v>0.55000000000000004</v>
      </c>
      <c r="AJ3" s="2">
        <v>6493731.0817999998</v>
      </c>
      <c r="AK3">
        <v>0.55000000000000004</v>
      </c>
      <c r="AL3" s="2">
        <v>14576684.1598</v>
      </c>
      <c r="AM3" s="2">
        <v>6493731.0817999998</v>
      </c>
      <c r="AN3">
        <v>0.55000000000000004</v>
      </c>
    </row>
    <row r="4" spans="1:40" x14ac:dyDescent="0.2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 s="2">
        <v>30139600.030999999</v>
      </c>
      <c r="K4" t="s">
        <v>67</v>
      </c>
      <c r="L4">
        <v>2</v>
      </c>
      <c r="M4">
        <v>0.28979350000000004</v>
      </c>
      <c r="N4">
        <v>0</v>
      </c>
      <c r="O4">
        <v>4.1999999999999997E-3</v>
      </c>
      <c r="P4" s="2">
        <v>8379.7381000000005</v>
      </c>
      <c r="Q4" s="2">
        <v>13920492</v>
      </c>
      <c r="R4" s="2">
        <v>8379.7381000000005</v>
      </c>
      <c r="S4" t="s">
        <v>68</v>
      </c>
      <c r="T4">
        <v>1</v>
      </c>
      <c r="U4">
        <v>0.4</v>
      </c>
      <c r="V4">
        <v>15</v>
      </c>
      <c r="W4">
        <v>1.7000000000000001E-2</v>
      </c>
      <c r="X4">
        <v>118.416</v>
      </c>
      <c r="Y4" s="2">
        <v>162106</v>
      </c>
      <c r="Z4">
        <v>118.416</v>
      </c>
      <c r="AA4" s="2">
        <v>2744011</v>
      </c>
      <c r="AB4" s="2">
        <v>14082598</v>
      </c>
      <c r="AC4" s="2">
        <v>11258690</v>
      </c>
      <c r="AD4" s="2">
        <v>18880910</v>
      </c>
      <c r="AE4" s="2">
        <f t="shared" si="0"/>
        <v>30139600</v>
      </c>
      <c r="AF4" s="2">
        <v>51357221.810699999</v>
      </c>
      <c r="AG4" s="2">
        <v>24487627.805300001</v>
      </c>
      <c r="AH4" s="2">
        <v>26869594.005399998</v>
      </c>
      <c r="AI4">
        <v>0.48</v>
      </c>
      <c r="AJ4" s="2">
        <v>26869594.005399998</v>
      </c>
      <c r="AK4">
        <v>0.48</v>
      </c>
      <c r="AL4" s="2">
        <v>51357221.810699999</v>
      </c>
      <c r="AM4" s="2">
        <v>26869594.005399998</v>
      </c>
      <c r="AN4">
        <v>0.48</v>
      </c>
    </row>
    <row r="5" spans="1:40" x14ac:dyDescent="0.2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 s="2">
        <v>7954099.9839999992</v>
      </c>
      <c r="K5" t="s">
        <v>67</v>
      </c>
      <c r="L5">
        <v>0</v>
      </c>
      <c r="M5">
        <v>0.59819497378094111</v>
      </c>
      <c r="N5">
        <v>17.202119999999997</v>
      </c>
      <c r="O5">
        <v>3.0999999999999999E-3</v>
      </c>
      <c r="P5" s="2">
        <v>516.06449999999995</v>
      </c>
      <c r="Q5" s="2">
        <v>692541</v>
      </c>
      <c r="R5" s="2">
        <v>516.06449999999995</v>
      </c>
      <c r="S5" t="s">
        <v>68</v>
      </c>
      <c r="T5">
        <v>1</v>
      </c>
      <c r="U5">
        <v>0.4</v>
      </c>
      <c r="V5">
        <v>15</v>
      </c>
      <c r="W5">
        <v>1.7000000000000001E-2</v>
      </c>
      <c r="X5">
        <v>1.6680999999999999</v>
      </c>
      <c r="Y5" s="2">
        <v>2208</v>
      </c>
      <c r="Z5">
        <v>1.6680999999999999</v>
      </c>
      <c r="AA5" s="2">
        <v>45810</v>
      </c>
      <c r="AB5" s="2">
        <v>694749</v>
      </c>
      <c r="AC5" s="2">
        <v>648665</v>
      </c>
      <c r="AD5" s="2">
        <v>7305435</v>
      </c>
      <c r="AE5" s="2">
        <f t="shared" si="0"/>
        <v>7954100</v>
      </c>
      <c r="AF5" s="2">
        <v>13560445.732899999</v>
      </c>
      <c r="AG5" s="2">
        <v>1203726.8742</v>
      </c>
      <c r="AH5" s="2">
        <v>12356718.8587</v>
      </c>
      <c r="AI5">
        <v>0.09</v>
      </c>
      <c r="AJ5" s="2">
        <v>12356718.8587</v>
      </c>
      <c r="AK5">
        <v>0.09</v>
      </c>
      <c r="AL5" s="2">
        <v>13560445.732899999</v>
      </c>
      <c r="AM5" s="2">
        <v>12356718.8587</v>
      </c>
      <c r="AN5">
        <v>0.09</v>
      </c>
    </row>
    <row r="6" spans="1:40" s="17" customFormat="1" x14ac:dyDescent="0.25">
      <c r="A6" s="17" t="s">
        <v>97</v>
      </c>
      <c r="B6" s="17">
        <v>332722</v>
      </c>
      <c r="C6" s="17" t="s">
        <v>98</v>
      </c>
      <c r="D6" s="17" t="s">
        <v>92</v>
      </c>
      <c r="E6" s="17" t="b">
        <v>0</v>
      </c>
      <c r="F6" s="17">
        <v>34.786299999999997</v>
      </c>
      <c r="G6" s="17">
        <v>-91.891400000000004</v>
      </c>
      <c r="H6" s="17">
        <v>727.53779999999995</v>
      </c>
      <c r="I6" s="17">
        <v>6.6654999999999998</v>
      </c>
      <c r="J6" s="18">
        <v>1260199.9700000002</v>
      </c>
      <c r="K6" s="17" t="s">
        <v>67</v>
      </c>
      <c r="L6" s="17">
        <v>0</v>
      </c>
      <c r="M6" s="17">
        <v>0.58157819514371911</v>
      </c>
      <c r="N6" s="17">
        <v>25.386340000000004</v>
      </c>
      <c r="O6" s="17">
        <v>3.0999999999999999E-3</v>
      </c>
      <c r="P6" s="18">
        <v>735.61369999999999</v>
      </c>
      <c r="Q6" s="18">
        <v>1043118</v>
      </c>
      <c r="R6" s="18">
        <v>735.61369999999999</v>
      </c>
      <c r="S6" s="17" t="s">
        <v>68</v>
      </c>
      <c r="T6" s="17">
        <v>1</v>
      </c>
      <c r="U6" s="17">
        <v>0.4</v>
      </c>
      <c r="V6" s="17">
        <v>15</v>
      </c>
      <c r="W6" s="17">
        <v>1.7000000000000001E-2</v>
      </c>
      <c r="X6" s="17">
        <v>12.3681</v>
      </c>
      <c r="Y6" s="18">
        <v>17215</v>
      </c>
      <c r="Z6" s="17">
        <v>12.3681</v>
      </c>
      <c r="AA6" s="18">
        <v>504351</v>
      </c>
      <c r="AB6" s="18">
        <v>1060333</v>
      </c>
      <c r="AC6" s="18">
        <v>541308</v>
      </c>
      <c r="AD6" s="18">
        <v>718892</v>
      </c>
      <c r="AE6" s="2">
        <f t="shared" si="0"/>
        <v>1260200</v>
      </c>
      <c r="AF6" s="18">
        <v>2227539.9271</v>
      </c>
      <c r="AG6" s="18">
        <v>1919815.5867999999</v>
      </c>
      <c r="AH6" s="18">
        <v>307724.34029999998</v>
      </c>
      <c r="AI6" s="17">
        <v>0.86</v>
      </c>
      <c r="AJ6" s="18">
        <v>307724.34029999998</v>
      </c>
      <c r="AK6" s="17">
        <v>0.86</v>
      </c>
      <c r="AL6" s="18">
        <v>2227539.9271</v>
      </c>
      <c r="AM6" s="18">
        <v>307724.34029999998</v>
      </c>
      <c r="AN6" s="17">
        <v>0.86</v>
      </c>
    </row>
    <row r="7" spans="1:40" x14ac:dyDescent="0.2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 s="2">
        <v>3588525.9960000003</v>
      </c>
      <c r="K7" t="s">
        <v>67</v>
      </c>
      <c r="L7">
        <v>0</v>
      </c>
      <c r="M7">
        <v>0.58022737369145527</v>
      </c>
      <c r="N7">
        <v>25.485420000000005</v>
      </c>
      <c r="O7">
        <v>3.0999999999999999E-3</v>
      </c>
      <c r="P7" s="2">
        <v>176.2903</v>
      </c>
      <c r="Q7" s="2">
        <v>256037</v>
      </c>
      <c r="R7" s="2">
        <v>176.2903</v>
      </c>
      <c r="S7" t="s">
        <v>68</v>
      </c>
      <c r="T7">
        <v>1</v>
      </c>
      <c r="U7">
        <v>0.4</v>
      </c>
      <c r="V7">
        <v>15</v>
      </c>
      <c r="W7">
        <v>1.7000000000000001E-2</v>
      </c>
      <c r="X7">
        <v>2.3178000000000001</v>
      </c>
      <c r="Y7" s="2">
        <v>3298</v>
      </c>
      <c r="Z7">
        <v>2.3178000000000001</v>
      </c>
      <c r="AA7" s="2">
        <v>9586</v>
      </c>
      <c r="AB7" s="2">
        <v>259336</v>
      </c>
      <c r="AC7" s="2">
        <v>249504</v>
      </c>
      <c r="AD7" s="2">
        <v>3339022</v>
      </c>
      <c r="AE7" s="2">
        <f t="shared" si="0"/>
        <v>3588526</v>
      </c>
      <c r="AF7" s="2">
        <v>6347124.2588</v>
      </c>
      <c r="AG7" s="2">
        <v>467955.8003</v>
      </c>
      <c r="AH7" s="2">
        <v>5879168.4585999995</v>
      </c>
      <c r="AI7">
        <v>7.0000000000000007E-2</v>
      </c>
      <c r="AJ7" s="2">
        <v>5879168.4585999995</v>
      </c>
      <c r="AK7">
        <v>7.0000000000000007E-2</v>
      </c>
      <c r="AL7" s="2">
        <v>6347124.2588</v>
      </c>
      <c r="AM7" s="2">
        <v>5879168.4585999995</v>
      </c>
      <c r="AN7">
        <v>7.0000000000000007E-2</v>
      </c>
    </row>
    <row r="8" spans="1:40" x14ac:dyDescent="0.2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 s="2">
        <v>9447599.9890000001</v>
      </c>
      <c r="K8" t="s">
        <v>67</v>
      </c>
      <c r="L8">
        <v>0</v>
      </c>
      <c r="M8">
        <v>0.61100543006526598</v>
      </c>
      <c r="N8">
        <v>16.11149</v>
      </c>
      <c r="O8">
        <v>3.0999999999999999E-3</v>
      </c>
      <c r="P8" s="2">
        <v>757.5806</v>
      </c>
      <c r="Q8" s="2">
        <v>1059403</v>
      </c>
      <c r="R8" s="2">
        <v>757.5806</v>
      </c>
      <c r="S8" t="s">
        <v>68</v>
      </c>
      <c r="T8">
        <v>1</v>
      </c>
      <c r="U8">
        <v>0.4</v>
      </c>
      <c r="V8">
        <v>15</v>
      </c>
      <c r="W8">
        <v>1.7000000000000001E-2</v>
      </c>
      <c r="X8">
        <v>1.0925</v>
      </c>
      <c r="Y8" s="2">
        <v>1515</v>
      </c>
      <c r="Z8">
        <v>1.0925</v>
      </c>
      <c r="AA8" s="2">
        <v>33346</v>
      </c>
      <c r="AB8" s="2">
        <v>1060917</v>
      </c>
      <c r="AC8" s="2">
        <v>1027489</v>
      </c>
      <c r="AD8" s="2">
        <v>8420111</v>
      </c>
      <c r="AE8" s="2">
        <f t="shared" si="0"/>
        <v>9447600</v>
      </c>
      <c r="AF8" s="2">
        <v>16160057.6446</v>
      </c>
      <c r="AG8" s="2">
        <v>1835434.4224</v>
      </c>
      <c r="AH8" s="2">
        <v>14324623.222200001</v>
      </c>
      <c r="AI8">
        <v>0.11</v>
      </c>
      <c r="AJ8" s="2">
        <v>14324623.222200001</v>
      </c>
      <c r="AK8">
        <v>0.11</v>
      </c>
      <c r="AL8" s="2">
        <v>16160057.6446</v>
      </c>
      <c r="AM8" s="2">
        <v>14324623.222200001</v>
      </c>
      <c r="AN8">
        <v>0.11</v>
      </c>
    </row>
    <row r="9" spans="1:40" x14ac:dyDescent="0.2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 s="2">
        <v>11720420.050000001</v>
      </c>
      <c r="K9" t="s">
        <v>67</v>
      </c>
      <c r="L9">
        <v>2</v>
      </c>
      <c r="M9">
        <v>0.29233057786</v>
      </c>
      <c r="N9">
        <v>0</v>
      </c>
      <c r="O9">
        <v>4.1999999999999997E-3</v>
      </c>
      <c r="P9" s="2">
        <v>1878.8570999999999</v>
      </c>
      <c r="Q9" s="2">
        <v>3066445</v>
      </c>
      <c r="R9" s="2">
        <v>1878.8570999999999</v>
      </c>
      <c r="S9" t="s">
        <v>68</v>
      </c>
      <c r="T9">
        <v>1</v>
      </c>
      <c r="U9">
        <v>0.4</v>
      </c>
      <c r="V9">
        <v>15</v>
      </c>
      <c r="W9">
        <v>1.7000000000000001E-2</v>
      </c>
      <c r="X9">
        <v>0.96140000000000003</v>
      </c>
      <c r="Y9" s="2">
        <v>1289</v>
      </c>
      <c r="Z9">
        <v>0.96140000000000003</v>
      </c>
      <c r="AA9" s="2">
        <v>358452</v>
      </c>
      <c r="AB9" s="2">
        <v>3067734</v>
      </c>
      <c r="AC9" s="2">
        <v>2708961</v>
      </c>
      <c r="AD9" s="2">
        <v>9011459</v>
      </c>
      <c r="AE9" s="2">
        <f t="shared" si="0"/>
        <v>11720420</v>
      </c>
      <c r="AF9" s="2">
        <v>15676545.7084</v>
      </c>
      <c r="AG9" s="2">
        <v>4324139.8563000001</v>
      </c>
      <c r="AH9" s="2">
        <v>11352405.8521</v>
      </c>
      <c r="AI9">
        <v>0.28000000000000003</v>
      </c>
      <c r="AJ9" s="2">
        <v>11352405.8521</v>
      </c>
      <c r="AK9">
        <v>0.28000000000000003</v>
      </c>
      <c r="AL9" s="2">
        <v>15676545.7084</v>
      </c>
      <c r="AM9" s="2">
        <v>11352405.8521</v>
      </c>
      <c r="AN9">
        <v>0.28000000000000003</v>
      </c>
    </row>
    <row r="10" spans="1:40" x14ac:dyDescent="0.2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 s="2">
        <v>4429716.0279999999</v>
      </c>
      <c r="K10" t="s">
        <v>67</v>
      </c>
      <c r="L10">
        <v>2</v>
      </c>
      <c r="M10">
        <v>0.29197649019999999</v>
      </c>
      <c r="N10">
        <v>0</v>
      </c>
      <c r="O10">
        <v>4.1999999999999997E-3</v>
      </c>
      <c r="P10" s="2">
        <v>1513.4523999999999</v>
      </c>
      <c r="Q10" s="2">
        <v>2418254</v>
      </c>
      <c r="R10" s="2">
        <v>1513.4523999999999</v>
      </c>
      <c r="S10" t="s">
        <v>68</v>
      </c>
      <c r="T10">
        <v>1</v>
      </c>
      <c r="U10">
        <v>0.4</v>
      </c>
      <c r="V10">
        <v>15</v>
      </c>
      <c r="W10">
        <v>1.7000000000000001E-2</v>
      </c>
      <c r="X10">
        <v>31.186699999999998</v>
      </c>
      <c r="Y10" s="2">
        <v>41102</v>
      </c>
      <c r="Z10">
        <v>31.186699999999998</v>
      </c>
      <c r="AA10" s="2">
        <v>782498</v>
      </c>
      <c r="AB10" s="2">
        <v>2459356</v>
      </c>
      <c r="AC10" s="2">
        <v>1650687</v>
      </c>
      <c r="AD10" s="2">
        <v>2779029</v>
      </c>
      <c r="AE10" s="2">
        <f t="shared" si="0"/>
        <v>4429716</v>
      </c>
      <c r="AF10" s="2">
        <v>7854856.5888</v>
      </c>
      <c r="AG10" s="2">
        <v>4481356.7794000003</v>
      </c>
      <c r="AH10" s="2">
        <v>3373499.8094000001</v>
      </c>
      <c r="AI10">
        <v>0.56999999999999995</v>
      </c>
      <c r="AJ10" s="2">
        <v>3373499.8094000001</v>
      </c>
      <c r="AK10">
        <v>0.56999999999999995</v>
      </c>
      <c r="AL10" s="2">
        <v>7854856.5888</v>
      </c>
      <c r="AM10" s="2">
        <v>3373499.8094000001</v>
      </c>
      <c r="AN10">
        <v>0.56999999999999995</v>
      </c>
    </row>
    <row r="11" spans="1:40" x14ac:dyDescent="0.2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 s="2">
        <v>5002179.9819999998</v>
      </c>
      <c r="K11" t="s">
        <v>67</v>
      </c>
      <c r="L11">
        <v>2</v>
      </c>
      <c r="M11">
        <v>0.29405904892000001</v>
      </c>
      <c r="N11">
        <v>0</v>
      </c>
      <c r="O11">
        <v>4.1999999999999997E-3</v>
      </c>
      <c r="P11" s="2">
        <v>1507.6774</v>
      </c>
      <c r="Q11" s="2">
        <v>2444784</v>
      </c>
      <c r="R11" s="2">
        <v>1112.8095000000001</v>
      </c>
      <c r="S11" t="s">
        <v>68</v>
      </c>
      <c r="T11">
        <v>1</v>
      </c>
      <c r="U11">
        <v>0.4</v>
      </c>
      <c r="V11">
        <v>15</v>
      </c>
      <c r="W11">
        <v>1.7000000000000001E-2</v>
      </c>
      <c r="X11">
        <v>33.043900000000001</v>
      </c>
      <c r="Y11" s="2">
        <v>44191</v>
      </c>
      <c r="Z11">
        <v>33.043900000000001</v>
      </c>
      <c r="AA11" s="2">
        <v>624769</v>
      </c>
      <c r="AB11" s="2">
        <v>2488975</v>
      </c>
      <c r="AC11" s="2">
        <v>1839380</v>
      </c>
      <c r="AD11" s="2">
        <v>3162800</v>
      </c>
      <c r="AE11" s="2">
        <f t="shared" si="0"/>
        <v>5002180</v>
      </c>
      <c r="AF11" s="2">
        <v>8523201.4580000006</v>
      </c>
      <c r="AG11" s="2">
        <v>4326871.0247</v>
      </c>
      <c r="AH11" s="2">
        <v>4196330.4332999997</v>
      </c>
      <c r="AI11">
        <v>0.51</v>
      </c>
      <c r="AJ11" s="2">
        <v>4196330.4332999997</v>
      </c>
      <c r="AK11">
        <v>0.51</v>
      </c>
      <c r="AL11" s="2">
        <v>8523201.4580000006</v>
      </c>
      <c r="AM11" s="2">
        <v>4196330.4332999997</v>
      </c>
      <c r="AN11">
        <v>0.51</v>
      </c>
    </row>
    <row r="16" spans="1:40" x14ac:dyDescent="0.25">
      <c r="G16">
        <f>I11*(1/0.0031)</f>
        <v>1507.6774193548385</v>
      </c>
    </row>
    <row r="17" spans="7:14" x14ac:dyDescent="0.25">
      <c r="G17">
        <f>I11*(1/0.0042)</f>
        <v>1112.8095238095239</v>
      </c>
    </row>
    <row r="23" spans="7:14" x14ac:dyDescent="0.25">
      <c r="N23" s="1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74D7-FE16-4318-944C-50BF7AA2A5FF}">
  <dimension ref="A1:AM11"/>
  <sheetViews>
    <sheetView topLeftCell="T1" workbookViewId="0">
      <selection activeCell="AL30" sqref="AL30"/>
    </sheetView>
  </sheetViews>
  <sheetFormatPr defaultColWidth="10.85546875" defaultRowHeight="15" x14ac:dyDescent="0.25"/>
  <cols>
    <col min="10" max="10" width="13.5703125" bestFit="1" customWidth="1"/>
    <col min="16" max="16" width="11" bestFit="1" customWidth="1"/>
    <col min="17" max="17" width="13.5703125" bestFit="1" customWidth="1"/>
    <col min="18" max="18" width="11" bestFit="1" customWidth="1"/>
    <col min="27" max="27" width="12.5703125" bestFit="1" customWidth="1"/>
    <col min="28" max="33" width="13.5703125" bestFit="1" customWidth="1"/>
    <col min="35" max="35" width="13.5703125" bestFit="1" customWidth="1"/>
    <col min="37" max="38" width="13.5703125" bestFit="1" customWidth="1"/>
  </cols>
  <sheetData>
    <row r="1" spans="1:39" s="1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4</v>
      </c>
      <c r="G1" s="1" t="s">
        <v>5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196</v>
      </c>
      <c r="R1" s="1" t="s">
        <v>197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199</v>
      </c>
      <c r="Z1" s="1" t="s">
        <v>200</v>
      </c>
      <c r="AA1" s="1" t="s">
        <v>202</v>
      </c>
      <c r="AB1" s="1" t="s">
        <v>203</v>
      </c>
      <c r="AC1" s="1" t="s">
        <v>204</v>
      </c>
      <c r="AD1" s="1" t="s">
        <v>16</v>
      </c>
      <c r="AE1" s="1" t="s">
        <v>205</v>
      </c>
      <c r="AF1" s="1" t="s">
        <v>206</v>
      </c>
      <c r="AG1" s="1" t="s">
        <v>207</v>
      </c>
      <c r="AH1" s="1" t="s">
        <v>208</v>
      </c>
      <c r="AI1" s="1" t="s">
        <v>209</v>
      </c>
      <c r="AJ1" s="1" t="s">
        <v>210</v>
      </c>
      <c r="AK1" s="1" t="s">
        <v>211</v>
      </c>
      <c r="AL1" s="1" t="s">
        <v>212</v>
      </c>
      <c r="AM1" s="1" t="s">
        <v>213</v>
      </c>
    </row>
    <row r="2" spans="1:39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 s="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 s="2">
        <v>455.35480000000001</v>
      </c>
      <c r="Q2" s="2">
        <v>634461</v>
      </c>
      <c r="R2" s="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>
        <v>19104</v>
      </c>
      <c r="Z2">
        <v>13.847099999999999</v>
      </c>
      <c r="AA2" s="2">
        <v>33278</v>
      </c>
      <c r="AB2" s="2">
        <v>653566</v>
      </c>
      <c r="AC2" s="2">
        <v>618079</v>
      </c>
      <c r="AD2" s="2">
        <v>6125631</v>
      </c>
      <c r="AE2" s="2">
        <v>4813966.2352</v>
      </c>
      <c r="AF2" s="2">
        <v>1129174.2516999999</v>
      </c>
      <c r="AG2" s="2">
        <v>3684791.9835000001</v>
      </c>
      <c r="AH2">
        <v>0.23</v>
      </c>
      <c r="AI2" s="2">
        <v>4357886.8327000001</v>
      </c>
      <c r="AJ2">
        <v>0.09</v>
      </c>
      <c r="AK2" s="2">
        <v>11530329.108999999</v>
      </c>
      <c r="AL2" s="2">
        <v>10401154.8573</v>
      </c>
      <c r="AM2">
        <v>0.1</v>
      </c>
    </row>
    <row r="3" spans="1:39" x14ac:dyDescent="0.2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 s="2">
        <v>8252599.9859999949</v>
      </c>
      <c r="K3" t="s">
        <v>67</v>
      </c>
      <c r="L3">
        <v>2</v>
      </c>
      <c r="M3">
        <v>0.29021043700000004</v>
      </c>
      <c r="N3">
        <v>0</v>
      </c>
      <c r="O3">
        <v>4.1999999999999997E-3</v>
      </c>
      <c r="P3" s="2">
        <v>2711.4524000000001</v>
      </c>
      <c r="Q3" s="2">
        <v>4430272</v>
      </c>
      <c r="R3" s="2">
        <v>2711.4524000000001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15.0579</v>
      </c>
      <c r="Y3">
        <v>20384</v>
      </c>
      <c r="Z3">
        <v>15.0579</v>
      </c>
      <c r="AA3" s="2">
        <v>1316133</v>
      </c>
      <c r="AB3" s="2">
        <v>4450656</v>
      </c>
      <c r="AC3" s="2">
        <v>3121826</v>
      </c>
      <c r="AD3" s="2">
        <v>5130774</v>
      </c>
      <c r="AE3" s="2">
        <v>14576684.1598</v>
      </c>
      <c r="AF3" s="2">
        <v>8082953.0779999997</v>
      </c>
      <c r="AG3" s="2">
        <v>6493731.0817999998</v>
      </c>
      <c r="AH3">
        <v>0.55000000000000004</v>
      </c>
      <c r="AI3" s="2">
        <v>6493731.0817999998</v>
      </c>
      <c r="AJ3">
        <v>0.55000000000000004</v>
      </c>
      <c r="AK3" s="2">
        <v>14576684.1598</v>
      </c>
      <c r="AL3" s="2">
        <v>6493731.0817999998</v>
      </c>
      <c r="AM3">
        <v>0.55000000000000004</v>
      </c>
    </row>
    <row r="4" spans="1:39" x14ac:dyDescent="0.2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 s="2">
        <v>30139600.030999999</v>
      </c>
      <c r="K4" t="s">
        <v>67</v>
      </c>
      <c r="L4">
        <v>2</v>
      </c>
      <c r="M4">
        <v>0.28979350000000004</v>
      </c>
      <c r="N4">
        <v>0</v>
      </c>
      <c r="O4">
        <v>4.1999999999999997E-3</v>
      </c>
      <c r="P4" s="2">
        <v>8379.7381000000005</v>
      </c>
      <c r="Q4" s="2">
        <v>13920492</v>
      </c>
      <c r="R4" s="2">
        <v>8379.7381000000005</v>
      </c>
      <c r="S4" t="s">
        <v>68</v>
      </c>
      <c r="T4">
        <v>1</v>
      </c>
      <c r="U4">
        <v>0.4</v>
      </c>
      <c r="V4">
        <v>15</v>
      </c>
      <c r="W4">
        <v>1.7000000000000001E-2</v>
      </c>
      <c r="X4">
        <v>118.416</v>
      </c>
      <c r="Y4">
        <v>162106</v>
      </c>
      <c r="Z4">
        <v>118.416</v>
      </c>
      <c r="AA4" s="2">
        <v>2744011</v>
      </c>
      <c r="AB4" s="2">
        <v>14082598</v>
      </c>
      <c r="AC4" s="2">
        <v>11258690</v>
      </c>
      <c r="AD4" s="2">
        <v>18880910</v>
      </c>
      <c r="AE4" s="2">
        <v>51357221.810699999</v>
      </c>
      <c r="AF4" s="2">
        <v>24487627.805300001</v>
      </c>
      <c r="AG4" s="2">
        <v>26869594.005399998</v>
      </c>
      <c r="AH4">
        <v>0.48</v>
      </c>
      <c r="AI4" s="2">
        <v>26869594.005399998</v>
      </c>
      <c r="AJ4">
        <v>0.48</v>
      </c>
      <c r="AK4" s="2">
        <v>51357221.810699999</v>
      </c>
      <c r="AL4" s="2">
        <v>26869594.005399998</v>
      </c>
      <c r="AM4">
        <v>0.48</v>
      </c>
    </row>
    <row r="5" spans="1:39" x14ac:dyDescent="0.2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 s="2">
        <v>7954099.9839999992</v>
      </c>
      <c r="K5" t="s">
        <v>67</v>
      </c>
      <c r="L5">
        <v>0</v>
      </c>
      <c r="M5">
        <v>0.59819497378094111</v>
      </c>
      <c r="N5">
        <v>17.202119999999997</v>
      </c>
      <c r="O5">
        <v>3.0999999999999999E-3</v>
      </c>
      <c r="P5" s="2">
        <v>516.06449999999995</v>
      </c>
      <c r="Q5" s="2">
        <v>692541</v>
      </c>
      <c r="R5" s="2">
        <v>516.06449999999995</v>
      </c>
      <c r="S5" t="s">
        <v>68</v>
      </c>
      <c r="T5">
        <v>1</v>
      </c>
      <c r="U5">
        <v>0.4</v>
      </c>
      <c r="V5">
        <v>15</v>
      </c>
      <c r="W5">
        <v>1.7000000000000001E-2</v>
      </c>
      <c r="X5">
        <v>1.6680999999999999</v>
      </c>
      <c r="Y5">
        <v>2208</v>
      </c>
      <c r="Z5">
        <v>1.6680999999999999</v>
      </c>
      <c r="AA5" s="2">
        <v>45810</v>
      </c>
      <c r="AB5" s="2">
        <v>694749</v>
      </c>
      <c r="AC5" s="2">
        <v>648665</v>
      </c>
      <c r="AD5" s="2">
        <v>7305435</v>
      </c>
      <c r="AE5" s="2">
        <v>13560445.732899999</v>
      </c>
      <c r="AF5" s="2">
        <v>1203726.8742</v>
      </c>
      <c r="AG5" s="2">
        <v>12356718.8587</v>
      </c>
      <c r="AH5">
        <v>0.09</v>
      </c>
      <c r="AI5" s="2">
        <v>12356718.8587</v>
      </c>
      <c r="AJ5">
        <v>0.09</v>
      </c>
      <c r="AK5" s="2">
        <v>13560445.732899999</v>
      </c>
      <c r="AL5" s="2">
        <v>12356718.8587</v>
      </c>
      <c r="AM5">
        <v>0.09</v>
      </c>
    </row>
    <row r="6" spans="1:39" x14ac:dyDescent="0.2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 s="2">
        <v>1260199.9700000002</v>
      </c>
      <c r="K6" t="s">
        <v>67</v>
      </c>
      <c r="L6">
        <v>0</v>
      </c>
      <c r="M6">
        <v>0.58157819514371911</v>
      </c>
      <c r="N6">
        <v>25.386340000000004</v>
      </c>
      <c r="O6">
        <v>3.0999999999999999E-3</v>
      </c>
      <c r="P6" s="2">
        <v>735.61369999999999</v>
      </c>
      <c r="Q6" s="2">
        <v>1043118</v>
      </c>
      <c r="R6" s="2">
        <v>735.61369999999999</v>
      </c>
      <c r="S6" t="s">
        <v>68</v>
      </c>
      <c r="T6">
        <v>1</v>
      </c>
      <c r="U6">
        <v>0.4</v>
      </c>
      <c r="V6">
        <v>15</v>
      </c>
      <c r="W6">
        <v>1.7000000000000001E-2</v>
      </c>
      <c r="X6">
        <v>12.3681</v>
      </c>
      <c r="Y6">
        <v>17215</v>
      </c>
      <c r="Z6">
        <v>12.3681</v>
      </c>
      <c r="AA6" s="2">
        <v>504351</v>
      </c>
      <c r="AB6" s="2">
        <v>1060333</v>
      </c>
      <c r="AC6" s="2">
        <v>541308</v>
      </c>
      <c r="AD6" s="2">
        <v>718892</v>
      </c>
      <c r="AE6" s="2">
        <v>2227539.9271</v>
      </c>
      <c r="AF6" s="2">
        <v>1919815.5867999999</v>
      </c>
      <c r="AG6" s="2">
        <v>307724.34029999998</v>
      </c>
      <c r="AH6">
        <v>0.86</v>
      </c>
      <c r="AI6" s="2">
        <v>307724.34029999998</v>
      </c>
      <c r="AJ6">
        <v>0.86</v>
      </c>
      <c r="AK6" s="2">
        <v>2227539.9271</v>
      </c>
      <c r="AL6" s="2">
        <v>307724.34029999998</v>
      </c>
      <c r="AM6">
        <v>0.86</v>
      </c>
    </row>
    <row r="7" spans="1:39" x14ac:dyDescent="0.2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 s="2">
        <v>3588525.9960000003</v>
      </c>
      <c r="K7" t="s">
        <v>67</v>
      </c>
      <c r="L7">
        <v>0</v>
      </c>
      <c r="M7">
        <v>0.58022737369145527</v>
      </c>
      <c r="N7">
        <v>25.485420000000005</v>
      </c>
      <c r="O7">
        <v>3.0999999999999999E-3</v>
      </c>
      <c r="P7" s="2">
        <v>176.2903</v>
      </c>
      <c r="Q7" s="2">
        <v>256037</v>
      </c>
      <c r="R7" s="2">
        <v>176.2903</v>
      </c>
      <c r="S7" t="s">
        <v>68</v>
      </c>
      <c r="T7">
        <v>1</v>
      </c>
      <c r="U7">
        <v>0.4</v>
      </c>
      <c r="V7">
        <v>15</v>
      </c>
      <c r="W7">
        <v>1.7000000000000001E-2</v>
      </c>
      <c r="X7">
        <v>2.3178000000000001</v>
      </c>
      <c r="Y7">
        <v>3298</v>
      </c>
      <c r="Z7">
        <v>2.3178000000000001</v>
      </c>
      <c r="AA7" s="2">
        <v>9586</v>
      </c>
      <c r="AB7" s="2">
        <v>259336</v>
      </c>
      <c r="AC7" s="2">
        <v>249504</v>
      </c>
      <c r="AD7" s="2">
        <v>3339022</v>
      </c>
      <c r="AE7" s="2">
        <v>6347124.2588</v>
      </c>
      <c r="AF7" s="2">
        <v>467955.8003</v>
      </c>
      <c r="AG7" s="2">
        <v>5879168.4585999995</v>
      </c>
      <c r="AH7">
        <v>7.0000000000000007E-2</v>
      </c>
      <c r="AI7" s="2">
        <v>5879168.4585999995</v>
      </c>
      <c r="AJ7">
        <v>7.0000000000000007E-2</v>
      </c>
      <c r="AK7" s="2">
        <v>6347124.2588</v>
      </c>
      <c r="AL7" s="2">
        <v>5879168.4585999995</v>
      </c>
      <c r="AM7">
        <v>7.0000000000000007E-2</v>
      </c>
    </row>
    <row r="8" spans="1:39" x14ac:dyDescent="0.2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 s="2">
        <v>9447599.9890000001</v>
      </c>
      <c r="K8" t="s">
        <v>67</v>
      </c>
      <c r="L8">
        <v>0</v>
      </c>
      <c r="M8">
        <v>0.61100543006526598</v>
      </c>
      <c r="N8">
        <v>16.11149</v>
      </c>
      <c r="O8">
        <v>3.0999999999999999E-3</v>
      </c>
      <c r="P8" s="2">
        <v>757.5806</v>
      </c>
      <c r="Q8" s="2">
        <v>1059403</v>
      </c>
      <c r="R8" s="2">
        <v>757.5806</v>
      </c>
      <c r="S8" t="s">
        <v>68</v>
      </c>
      <c r="T8">
        <v>1</v>
      </c>
      <c r="U8">
        <v>0.4</v>
      </c>
      <c r="V8">
        <v>15</v>
      </c>
      <c r="W8">
        <v>1.7000000000000001E-2</v>
      </c>
      <c r="X8">
        <v>1.0925</v>
      </c>
      <c r="Y8">
        <v>1515</v>
      </c>
      <c r="Z8">
        <v>1.0925</v>
      </c>
      <c r="AA8" s="2">
        <v>33346</v>
      </c>
      <c r="AB8" s="2">
        <v>1060917</v>
      </c>
      <c r="AC8" s="2">
        <v>1027489</v>
      </c>
      <c r="AD8" s="2">
        <v>8420111</v>
      </c>
      <c r="AE8" s="2">
        <v>16160057.6446</v>
      </c>
      <c r="AF8" s="2">
        <v>1835434.4224</v>
      </c>
      <c r="AG8" s="2">
        <v>14324623.222200001</v>
      </c>
      <c r="AH8">
        <v>0.11</v>
      </c>
      <c r="AI8" s="2">
        <v>14324623.222200001</v>
      </c>
      <c r="AJ8">
        <v>0.11</v>
      </c>
      <c r="AK8" s="2">
        <v>16160057.6446</v>
      </c>
      <c r="AL8" s="2">
        <v>14324623.222200001</v>
      </c>
      <c r="AM8">
        <v>0.11</v>
      </c>
    </row>
    <row r="9" spans="1:39" x14ac:dyDescent="0.2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 s="2">
        <v>11720420.050000001</v>
      </c>
      <c r="K9" t="s">
        <v>67</v>
      </c>
      <c r="L9">
        <v>2</v>
      </c>
      <c r="M9">
        <v>0.29233057786</v>
      </c>
      <c r="N9">
        <v>0</v>
      </c>
      <c r="O9">
        <v>4.1999999999999997E-3</v>
      </c>
      <c r="P9" s="2">
        <v>1878.8570999999999</v>
      </c>
      <c r="Q9" s="2">
        <v>3066445</v>
      </c>
      <c r="R9" s="2">
        <v>1878.8570999999999</v>
      </c>
      <c r="S9" t="s">
        <v>68</v>
      </c>
      <c r="T9">
        <v>1</v>
      </c>
      <c r="U9">
        <v>0.4</v>
      </c>
      <c r="V9">
        <v>15</v>
      </c>
      <c r="W9">
        <v>1.7000000000000001E-2</v>
      </c>
      <c r="X9">
        <v>0.96140000000000003</v>
      </c>
      <c r="Y9">
        <v>1289</v>
      </c>
      <c r="Z9">
        <v>0.96140000000000003</v>
      </c>
      <c r="AA9" s="2">
        <v>358452</v>
      </c>
      <c r="AB9" s="2">
        <v>3067734</v>
      </c>
      <c r="AC9" s="2">
        <v>2708961</v>
      </c>
      <c r="AD9" s="2">
        <v>9011459</v>
      </c>
      <c r="AE9" s="2">
        <v>15676545.7084</v>
      </c>
      <c r="AF9" s="2">
        <v>4324139.8563000001</v>
      </c>
      <c r="AG9" s="2">
        <v>11352405.8521</v>
      </c>
      <c r="AH9">
        <v>0.28000000000000003</v>
      </c>
      <c r="AI9" s="2">
        <v>11352405.8521</v>
      </c>
      <c r="AJ9">
        <v>0.28000000000000003</v>
      </c>
      <c r="AK9" s="2">
        <v>15676545.7084</v>
      </c>
      <c r="AL9" s="2">
        <v>11352405.8521</v>
      </c>
      <c r="AM9">
        <v>0.28000000000000003</v>
      </c>
    </row>
    <row r="10" spans="1:39" x14ac:dyDescent="0.2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 s="2">
        <v>4429716.0279999999</v>
      </c>
      <c r="K10" t="s">
        <v>67</v>
      </c>
      <c r="L10">
        <v>2</v>
      </c>
      <c r="M10">
        <v>0.29197649019999999</v>
      </c>
      <c r="N10">
        <v>0</v>
      </c>
      <c r="O10">
        <v>4.1999999999999997E-3</v>
      </c>
      <c r="P10" s="2">
        <v>1513.4523999999999</v>
      </c>
      <c r="Q10" s="2">
        <v>2418254</v>
      </c>
      <c r="R10" s="2">
        <v>1513.4523999999999</v>
      </c>
      <c r="S10" t="s">
        <v>68</v>
      </c>
      <c r="T10">
        <v>1</v>
      </c>
      <c r="U10">
        <v>0.4</v>
      </c>
      <c r="V10">
        <v>15</v>
      </c>
      <c r="W10">
        <v>1.7000000000000001E-2</v>
      </c>
      <c r="X10">
        <v>31.186699999999998</v>
      </c>
      <c r="Y10">
        <v>41102</v>
      </c>
      <c r="Z10">
        <v>31.186699999999998</v>
      </c>
      <c r="AA10" s="2">
        <v>782498</v>
      </c>
      <c r="AB10" s="2">
        <v>2459356</v>
      </c>
      <c r="AC10" s="2">
        <v>1650687</v>
      </c>
      <c r="AD10" s="2">
        <v>2779029</v>
      </c>
      <c r="AE10" s="2">
        <v>7854856.5888</v>
      </c>
      <c r="AF10" s="2">
        <v>4481356.7794000003</v>
      </c>
      <c r="AG10" s="2">
        <v>3373499.8094000001</v>
      </c>
      <c r="AH10">
        <v>0.56999999999999995</v>
      </c>
      <c r="AI10" s="2">
        <v>3373499.8094000001</v>
      </c>
      <c r="AJ10">
        <v>0.56999999999999995</v>
      </c>
      <c r="AK10" s="2">
        <v>7854856.5888</v>
      </c>
      <c r="AL10" s="2">
        <v>3373499.8094000001</v>
      </c>
      <c r="AM10">
        <v>0.56999999999999995</v>
      </c>
    </row>
    <row r="11" spans="1:39" x14ac:dyDescent="0.2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 s="2">
        <v>5002179.9819999998</v>
      </c>
      <c r="K11" t="s">
        <v>67</v>
      </c>
      <c r="L11">
        <v>0</v>
      </c>
      <c r="M11">
        <v>0.60050909695479404</v>
      </c>
      <c r="N11">
        <v>17.012393999999997</v>
      </c>
      <c r="O11">
        <v>3.0999999999999999E-3</v>
      </c>
      <c r="P11" s="2">
        <v>1112.8095000000001</v>
      </c>
      <c r="Q11" s="2">
        <v>1507905</v>
      </c>
      <c r="R11" s="2">
        <v>1112.8095000000001</v>
      </c>
      <c r="S11" t="s">
        <v>68</v>
      </c>
      <c r="T11">
        <v>1</v>
      </c>
      <c r="U11">
        <v>0.4</v>
      </c>
      <c r="V11">
        <v>15</v>
      </c>
      <c r="W11">
        <v>1.7000000000000001E-2</v>
      </c>
      <c r="X11">
        <v>33.043900000000001</v>
      </c>
      <c r="Y11">
        <v>44191</v>
      </c>
      <c r="Z11">
        <v>33.043900000000001</v>
      </c>
      <c r="AA11" s="2">
        <v>210716</v>
      </c>
      <c r="AB11" s="2">
        <v>1552096</v>
      </c>
      <c r="AC11" s="2">
        <v>1326807</v>
      </c>
      <c r="AD11" s="2">
        <v>3675373</v>
      </c>
      <c r="AE11" s="2">
        <v>8523201.4580000006</v>
      </c>
      <c r="AF11" s="2">
        <v>2696749.872</v>
      </c>
      <c r="AG11" s="2">
        <v>5826451.5860000001</v>
      </c>
      <c r="AH11">
        <v>0.32</v>
      </c>
      <c r="AI11" s="2">
        <v>5826451.5860000001</v>
      </c>
      <c r="AJ11">
        <v>0.32</v>
      </c>
      <c r="AK11" s="2">
        <v>8523201.4580000006</v>
      </c>
      <c r="AL11" s="2">
        <v>5826451.5860000001</v>
      </c>
      <c r="AM11">
        <v>0.32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A781-DEFC-4B7E-A88F-41BD801A2640}">
  <dimension ref="A1:AM11"/>
  <sheetViews>
    <sheetView zoomScale="160" zoomScaleNormal="160" workbookViewId="0">
      <selection activeCell="E14" sqref="E14"/>
    </sheetView>
  </sheetViews>
  <sheetFormatPr defaultColWidth="10.85546875" defaultRowHeight="15" x14ac:dyDescent="0.25"/>
  <cols>
    <col min="10" max="10" width="13.5703125" style="21" bestFit="1" customWidth="1"/>
    <col min="11" max="15" width="0" style="23" hidden="1" customWidth="1"/>
    <col min="16" max="16" width="11" style="23" hidden="1" customWidth="1"/>
    <col min="17" max="17" width="14.42578125" style="23" hidden="1" customWidth="1"/>
    <col min="18" max="18" width="11" style="23" hidden="1" customWidth="1"/>
    <col min="19" max="26" width="0" style="25" hidden="1" customWidth="1"/>
    <col min="27" max="27" width="12.5703125" bestFit="1" customWidth="1"/>
    <col min="28" max="32" width="13.5703125" bestFit="1" customWidth="1"/>
    <col min="33" max="33" width="13.42578125" bestFit="1" customWidth="1"/>
    <col min="35" max="35" width="13.5703125" bestFit="1" customWidth="1"/>
    <col min="37" max="38" width="13.5703125" bestFit="1" customWidth="1"/>
  </cols>
  <sheetData>
    <row r="1" spans="1:39" s="1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4</v>
      </c>
      <c r="G1" s="1" t="s">
        <v>5</v>
      </c>
      <c r="H1" s="1" t="s">
        <v>52</v>
      </c>
      <c r="I1" s="1" t="s">
        <v>53</v>
      </c>
      <c r="J1" s="19" t="s">
        <v>54</v>
      </c>
      <c r="K1" s="22" t="s">
        <v>55</v>
      </c>
      <c r="L1" s="22" t="s">
        <v>56</v>
      </c>
      <c r="M1" s="22" t="s">
        <v>57</v>
      </c>
      <c r="N1" s="22" t="s">
        <v>58</v>
      </c>
      <c r="O1" s="22" t="s">
        <v>59</v>
      </c>
      <c r="P1" s="22" t="s">
        <v>60</v>
      </c>
      <c r="Q1" s="22" t="s">
        <v>196</v>
      </c>
      <c r="R1" s="22" t="s">
        <v>197</v>
      </c>
      <c r="S1" s="24" t="s">
        <v>61</v>
      </c>
      <c r="T1" s="24" t="s">
        <v>62</v>
      </c>
      <c r="U1" s="24" t="s">
        <v>63</v>
      </c>
      <c r="V1" s="24" t="s">
        <v>64</v>
      </c>
      <c r="W1" s="24" t="s">
        <v>65</v>
      </c>
      <c r="X1" s="24" t="s">
        <v>66</v>
      </c>
      <c r="Y1" s="24" t="s">
        <v>199</v>
      </c>
      <c r="Z1" s="24" t="s">
        <v>200</v>
      </c>
      <c r="AA1" s="1" t="s">
        <v>202</v>
      </c>
      <c r="AB1" s="1" t="s">
        <v>203</v>
      </c>
      <c r="AC1" s="1" t="s">
        <v>204</v>
      </c>
      <c r="AD1" s="1" t="s">
        <v>215</v>
      </c>
      <c r="AE1" s="1" t="s">
        <v>205</v>
      </c>
      <c r="AF1" s="1" t="s">
        <v>206</v>
      </c>
      <c r="AG1" s="1" t="s">
        <v>207</v>
      </c>
      <c r="AH1" s="1" t="s">
        <v>208</v>
      </c>
      <c r="AI1" s="1" t="s">
        <v>209</v>
      </c>
      <c r="AJ1" s="1" t="s">
        <v>210</v>
      </c>
      <c r="AK1" s="1" t="s">
        <v>211</v>
      </c>
      <c r="AL1" s="1" t="s">
        <v>212</v>
      </c>
      <c r="AM1" s="1" t="s">
        <v>213</v>
      </c>
    </row>
    <row r="2" spans="1:39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 s="28">
        <v>6743709.9770000009</v>
      </c>
      <c r="K2" s="29" t="s">
        <v>67</v>
      </c>
      <c r="L2" s="29">
        <v>0</v>
      </c>
      <c r="M2" s="29">
        <v>0.62561115286798841</v>
      </c>
      <c r="N2" s="29">
        <v>16.323800000000002</v>
      </c>
      <c r="O2" s="29">
        <v>3.0999999999999999E-3</v>
      </c>
      <c r="P2" s="30">
        <v>455.35480000000001</v>
      </c>
      <c r="Q2" s="30">
        <v>634461</v>
      </c>
      <c r="R2" s="30">
        <v>455.35480000000001</v>
      </c>
      <c r="S2" s="31" t="s">
        <v>68</v>
      </c>
      <c r="T2" s="31">
        <v>1</v>
      </c>
      <c r="U2" s="31">
        <v>0.4</v>
      </c>
      <c r="V2" s="31">
        <v>15</v>
      </c>
      <c r="W2" s="31">
        <v>1.7000000000000001E-2</v>
      </c>
      <c r="X2" s="31">
        <v>13.847099999999999</v>
      </c>
      <c r="Y2" s="31">
        <v>19104</v>
      </c>
      <c r="Z2" s="31">
        <v>13.847099999999999</v>
      </c>
      <c r="AA2" s="2">
        <v>33278</v>
      </c>
      <c r="AB2" s="2">
        <v>653566</v>
      </c>
      <c r="AC2" s="2">
        <v>618079</v>
      </c>
      <c r="AD2" s="2">
        <v>6125631</v>
      </c>
      <c r="AE2" s="2">
        <v>4813966.2352</v>
      </c>
      <c r="AF2" s="2">
        <v>1129174.2516999999</v>
      </c>
      <c r="AG2" s="2">
        <v>3684791.9835000001</v>
      </c>
      <c r="AH2" s="27">
        <v>0.23</v>
      </c>
      <c r="AI2" s="2">
        <v>4357886.8327000001</v>
      </c>
      <c r="AJ2" s="27">
        <v>0.09</v>
      </c>
      <c r="AK2" s="2">
        <v>11530329.108999999</v>
      </c>
      <c r="AL2" s="2">
        <v>10401154.8573</v>
      </c>
      <c r="AM2" s="27">
        <v>0.1</v>
      </c>
    </row>
    <row r="3" spans="1:39" s="17" customFormat="1" x14ac:dyDescent="0.25">
      <c r="A3" s="17" t="s">
        <v>90</v>
      </c>
      <c r="B3" s="17">
        <v>335311</v>
      </c>
      <c r="C3" s="17" t="s">
        <v>91</v>
      </c>
      <c r="D3" s="17" t="s">
        <v>92</v>
      </c>
      <c r="E3" s="17" t="b">
        <v>1</v>
      </c>
      <c r="F3" s="17">
        <v>34.677199999999999</v>
      </c>
      <c r="G3" s="17">
        <v>-92.324799999999996</v>
      </c>
      <c r="H3" s="17">
        <v>885.76059999999995</v>
      </c>
      <c r="I3" s="17">
        <v>11.3881</v>
      </c>
      <c r="J3" s="18">
        <v>8252599.9859999949</v>
      </c>
      <c r="K3" s="17" t="s">
        <v>67</v>
      </c>
      <c r="L3" s="17">
        <v>2</v>
      </c>
      <c r="M3" s="17">
        <v>0.29021043700000004</v>
      </c>
      <c r="N3" s="17">
        <v>0</v>
      </c>
      <c r="O3" s="17">
        <v>4.1999999999999997E-3</v>
      </c>
      <c r="P3" s="18">
        <v>2711.4524000000001</v>
      </c>
      <c r="Q3" s="18">
        <v>4430272</v>
      </c>
      <c r="R3" s="18">
        <v>2711.4524000000001</v>
      </c>
      <c r="S3" s="17" t="s">
        <v>68</v>
      </c>
      <c r="T3" s="17">
        <v>1</v>
      </c>
      <c r="U3" s="17">
        <v>0.4</v>
      </c>
      <c r="V3" s="17">
        <v>15</v>
      </c>
      <c r="W3" s="17">
        <v>1.7000000000000001E-2</v>
      </c>
      <c r="X3" s="17">
        <v>15.0579</v>
      </c>
      <c r="Y3" s="17">
        <v>20384</v>
      </c>
      <c r="Z3" s="17">
        <v>15.0579</v>
      </c>
      <c r="AA3" s="18">
        <v>1316133</v>
      </c>
      <c r="AB3" s="18">
        <v>4450656</v>
      </c>
      <c r="AC3" s="18">
        <v>3121826</v>
      </c>
      <c r="AD3" s="18">
        <v>5130774</v>
      </c>
      <c r="AE3" s="18">
        <v>6529388.8450999996</v>
      </c>
      <c r="AF3" s="18">
        <v>8082953.0779999997</v>
      </c>
      <c r="AG3" s="18">
        <v>-1553564.2328999999</v>
      </c>
      <c r="AH3" s="36">
        <v>1.24</v>
      </c>
      <c r="AI3" s="18">
        <v>2952981.9923999999</v>
      </c>
      <c r="AJ3" s="36">
        <v>0.55000000000000004</v>
      </c>
      <c r="AK3" s="18">
        <v>14576684.1598</v>
      </c>
      <c r="AL3" s="18">
        <v>6493731.0817999998</v>
      </c>
      <c r="AM3" s="36">
        <v>0.55000000000000004</v>
      </c>
    </row>
    <row r="4" spans="1:39" x14ac:dyDescent="0.2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 s="32">
        <v>30139600.030999999</v>
      </c>
      <c r="K4" s="33" t="s">
        <v>67</v>
      </c>
      <c r="L4" s="33">
        <v>2</v>
      </c>
      <c r="M4" s="33">
        <v>0.28979350000000004</v>
      </c>
      <c r="N4" s="33">
        <v>0</v>
      </c>
      <c r="O4" s="33">
        <v>4.1999999999999997E-3</v>
      </c>
      <c r="P4" s="34">
        <v>8379.7381000000005</v>
      </c>
      <c r="Q4" s="34">
        <v>13920492</v>
      </c>
      <c r="R4" s="34">
        <v>8379.7381000000005</v>
      </c>
      <c r="S4" s="35" t="s">
        <v>68</v>
      </c>
      <c r="T4" s="35">
        <v>1</v>
      </c>
      <c r="U4" s="35">
        <v>0.4</v>
      </c>
      <c r="V4" s="35">
        <v>15</v>
      </c>
      <c r="W4" s="35">
        <v>1.7000000000000001E-2</v>
      </c>
      <c r="X4" s="35">
        <v>118.416</v>
      </c>
      <c r="Y4" s="35">
        <v>162106</v>
      </c>
      <c r="Z4" s="35">
        <v>118.416</v>
      </c>
      <c r="AA4" s="2">
        <v>2744011</v>
      </c>
      <c r="AB4" s="2">
        <v>14082598</v>
      </c>
      <c r="AC4" s="2">
        <v>11258690</v>
      </c>
      <c r="AD4" s="2">
        <v>18880910</v>
      </c>
      <c r="AE4" s="2">
        <v>21438286.841899998</v>
      </c>
      <c r="AF4" s="2">
        <v>24487627.805300001</v>
      </c>
      <c r="AG4" s="2">
        <v>-3049340.9633999998</v>
      </c>
      <c r="AH4" s="27">
        <v>1.1399999999999999</v>
      </c>
      <c r="AI4" s="2">
        <v>11486419.8982</v>
      </c>
      <c r="AJ4" s="27">
        <v>0.46</v>
      </c>
      <c r="AK4" s="2">
        <v>51357221.810699999</v>
      </c>
      <c r="AL4" s="2">
        <v>26869594.005399998</v>
      </c>
      <c r="AM4" s="27">
        <v>0.48</v>
      </c>
    </row>
    <row r="5" spans="1:39" x14ac:dyDescent="0.2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 s="20">
        <v>7954099.9839999992</v>
      </c>
      <c r="K5" s="23" t="s">
        <v>67</v>
      </c>
      <c r="L5" s="23">
        <v>0</v>
      </c>
      <c r="M5" s="23">
        <v>0.59819497378094111</v>
      </c>
      <c r="N5" s="23">
        <v>17.202119999999997</v>
      </c>
      <c r="O5" s="23">
        <v>3.0999999999999999E-3</v>
      </c>
      <c r="P5" s="26">
        <v>516.06449999999995</v>
      </c>
      <c r="Q5" s="26">
        <v>692541</v>
      </c>
      <c r="R5" s="26">
        <v>516.06449999999995</v>
      </c>
      <c r="S5" s="25" t="s">
        <v>68</v>
      </c>
      <c r="T5" s="25">
        <v>1</v>
      </c>
      <c r="U5" s="25">
        <v>0.4</v>
      </c>
      <c r="V5" s="25">
        <v>15</v>
      </c>
      <c r="W5" s="25">
        <v>1.7000000000000001E-2</v>
      </c>
      <c r="X5" s="25">
        <v>1.6680999999999999</v>
      </c>
      <c r="Y5" s="25">
        <v>2208</v>
      </c>
      <c r="Z5" s="25">
        <v>1.6680999999999999</v>
      </c>
      <c r="AA5" s="2">
        <v>45810</v>
      </c>
      <c r="AB5" s="2">
        <v>694749</v>
      </c>
      <c r="AC5" s="2">
        <v>648665</v>
      </c>
      <c r="AD5" s="2">
        <v>7305435</v>
      </c>
      <c r="AE5" s="2">
        <v>5706644.5582999997</v>
      </c>
      <c r="AF5" s="2">
        <v>1203726.8742</v>
      </c>
      <c r="AG5" s="2">
        <v>4502917.6842</v>
      </c>
      <c r="AH5" s="27">
        <v>0.21</v>
      </c>
      <c r="AI5" s="2">
        <v>5220799.3350999998</v>
      </c>
      <c r="AJ5" s="27">
        <v>0.09</v>
      </c>
      <c r="AK5" s="2">
        <v>13560445.732899999</v>
      </c>
      <c r="AL5" s="2">
        <v>12356718.8587</v>
      </c>
      <c r="AM5" s="27">
        <v>0.09</v>
      </c>
    </row>
    <row r="6" spans="1:39" x14ac:dyDescent="0.2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 s="20">
        <v>1260199.9700000002</v>
      </c>
      <c r="K6" s="23" t="s">
        <v>67</v>
      </c>
      <c r="L6" s="23">
        <v>0</v>
      </c>
      <c r="M6" s="23">
        <v>0.58157819514371911</v>
      </c>
      <c r="N6" s="23">
        <v>25.386340000000004</v>
      </c>
      <c r="O6" s="23">
        <v>3.0999999999999999E-3</v>
      </c>
      <c r="P6" s="26">
        <v>735.61369999999999</v>
      </c>
      <c r="Q6" s="26">
        <v>1043118</v>
      </c>
      <c r="R6" s="26">
        <v>735.61369999999999</v>
      </c>
      <c r="S6" s="25" t="s">
        <v>68</v>
      </c>
      <c r="T6" s="25">
        <v>1</v>
      </c>
      <c r="U6" s="25">
        <v>0.4</v>
      </c>
      <c r="V6" s="25">
        <v>15</v>
      </c>
      <c r="W6" s="25">
        <v>1.7000000000000001E-2</v>
      </c>
      <c r="X6" s="25">
        <v>12.3681</v>
      </c>
      <c r="Y6" s="25">
        <v>17215</v>
      </c>
      <c r="Z6" s="25">
        <v>12.3681</v>
      </c>
      <c r="AA6" s="2">
        <v>504351</v>
      </c>
      <c r="AB6" s="2">
        <v>1060333</v>
      </c>
      <c r="AC6" s="2">
        <v>541308</v>
      </c>
      <c r="AD6" s="2">
        <v>718892</v>
      </c>
      <c r="AE6" s="2">
        <v>992491.76370000001</v>
      </c>
      <c r="AF6" s="2">
        <v>1919815.5867999999</v>
      </c>
      <c r="AG6" s="2">
        <v>-927323.82299999997</v>
      </c>
      <c r="AH6" s="27">
        <v>1.93</v>
      </c>
      <c r="AI6" s="2">
        <v>157443.06719999999</v>
      </c>
      <c r="AJ6" s="27">
        <v>0.84</v>
      </c>
      <c r="AK6" s="2">
        <v>2227539.9271</v>
      </c>
      <c r="AL6" s="2">
        <v>307724.34029999998</v>
      </c>
      <c r="AM6" s="27">
        <v>0.86</v>
      </c>
    </row>
    <row r="7" spans="1:39" x14ac:dyDescent="0.2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 s="20">
        <v>3588525.9960000003</v>
      </c>
      <c r="K7" s="23" t="s">
        <v>67</v>
      </c>
      <c r="L7" s="23">
        <v>0</v>
      </c>
      <c r="M7" s="23">
        <v>0.58022737369145527</v>
      </c>
      <c r="N7" s="23">
        <v>25.485420000000005</v>
      </c>
      <c r="O7" s="23">
        <v>3.0999999999999999E-3</v>
      </c>
      <c r="P7" s="26">
        <v>176.2903</v>
      </c>
      <c r="Q7" s="26">
        <v>256037</v>
      </c>
      <c r="R7" s="26">
        <v>176.2903</v>
      </c>
      <c r="S7" s="25" t="s">
        <v>68</v>
      </c>
      <c r="T7" s="25">
        <v>1</v>
      </c>
      <c r="U7" s="25">
        <v>0.4</v>
      </c>
      <c r="V7" s="25">
        <v>15</v>
      </c>
      <c r="W7" s="25">
        <v>1.7000000000000001E-2</v>
      </c>
      <c r="X7" s="25">
        <v>2.3178000000000001</v>
      </c>
      <c r="Y7" s="25">
        <v>3298</v>
      </c>
      <c r="Z7" s="25">
        <v>2.3178000000000001</v>
      </c>
      <c r="AA7" s="2">
        <v>9586</v>
      </c>
      <c r="AB7" s="2">
        <v>259336</v>
      </c>
      <c r="AC7" s="2">
        <v>249504</v>
      </c>
      <c r="AD7" s="2">
        <v>3339022</v>
      </c>
      <c r="AE7" s="2">
        <v>2843973.4871999999</v>
      </c>
      <c r="AF7" s="2">
        <v>467955.8003</v>
      </c>
      <c r="AG7" s="2">
        <v>2376017.6869000001</v>
      </c>
      <c r="AH7" s="27">
        <v>0.16</v>
      </c>
      <c r="AI7" s="2">
        <v>2641007.1601999998</v>
      </c>
      <c r="AJ7" s="27">
        <v>7.0000000000000007E-2</v>
      </c>
      <c r="AK7" s="2">
        <v>6347124.2588</v>
      </c>
      <c r="AL7" s="2">
        <v>5879168.4585999995</v>
      </c>
      <c r="AM7" s="27">
        <v>7.0000000000000007E-2</v>
      </c>
    </row>
    <row r="8" spans="1:39" x14ac:dyDescent="0.2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 s="20">
        <v>9447599.9890000001</v>
      </c>
      <c r="K8" s="23" t="s">
        <v>67</v>
      </c>
      <c r="L8" s="23">
        <v>0</v>
      </c>
      <c r="M8" s="23">
        <v>0.61100543006526598</v>
      </c>
      <c r="N8" s="23">
        <v>16.11149</v>
      </c>
      <c r="O8" s="23">
        <v>3.0999999999999999E-3</v>
      </c>
      <c r="P8" s="26">
        <v>757.5806</v>
      </c>
      <c r="Q8" s="26">
        <v>1059403</v>
      </c>
      <c r="R8" s="26">
        <v>757.5806</v>
      </c>
      <c r="S8" s="25" t="s">
        <v>68</v>
      </c>
      <c r="T8" s="25">
        <v>1</v>
      </c>
      <c r="U8" s="25">
        <v>0.4</v>
      </c>
      <c r="V8" s="25">
        <v>15</v>
      </c>
      <c r="W8" s="25">
        <v>1.7000000000000001E-2</v>
      </c>
      <c r="X8" s="25">
        <v>1.0925</v>
      </c>
      <c r="Y8" s="25">
        <v>1515</v>
      </c>
      <c r="Z8" s="25">
        <v>1.0925</v>
      </c>
      <c r="AA8" s="2">
        <v>33346</v>
      </c>
      <c r="AB8" s="2">
        <v>1060917</v>
      </c>
      <c r="AC8" s="2">
        <v>1027489</v>
      </c>
      <c r="AD8" s="2">
        <v>8420111</v>
      </c>
      <c r="AE8" s="2">
        <v>6785620.5279999999</v>
      </c>
      <c r="AF8" s="2">
        <v>1835434.4224</v>
      </c>
      <c r="AG8" s="2">
        <v>4950186.1056000004</v>
      </c>
      <c r="AH8" s="27">
        <v>0.27</v>
      </c>
      <c r="AI8" s="2">
        <v>6044679.4549000002</v>
      </c>
      <c r="AJ8" s="27">
        <v>0.11</v>
      </c>
      <c r="AK8" s="2">
        <v>16160057.6446</v>
      </c>
      <c r="AL8" s="2">
        <v>14324623.222200001</v>
      </c>
      <c r="AM8" s="27">
        <v>0.11</v>
      </c>
    </row>
    <row r="9" spans="1:39" x14ac:dyDescent="0.2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 s="20">
        <v>11720420.050000001</v>
      </c>
      <c r="K9" s="23" t="s">
        <v>67</v>
      </c>
      <c r="L9" s="23">
        <v>2</v>
      </c>
      <c r="M9" s="23">
        <v>0.29233057786</v>
      </c>
      <c r="N9" s="23">
        <v>0</v>
      </c>
      <c r="O9" s="23">
        <v>4.1999999999999997E-3</v>
      </c>
      <c r="P9" s="26">
        <v>1878.8570999999999</v>
      </c>
      <c r="Q9" s="26">
        <v>3066445</v>
      </c>
      <c r="R9" s="26">
        <v>1878.8570999999999</v>
      </c>
      <c r="S9" s="25" t="s">
        <v>68</v>
      </c>
      <c r="T9" s="25">
        <v>1</v>
      </c>
      <c r="U9" s="25">
        <v>0.4</v>
      </c>
      <c r="V9" s="25">
        <v>15</v>
      </c>
      <c r="W9" s="25">
        <v>1.7000000000000001E-2</v>
      </c>
      <c r="X9" s="25">
        <v>0.96140000000000003</v>
      </c>
      <c r="Y9" s="25">
        <v>1289</v>
      </c>
      <c r="Z9" s="25">
        <v>0.96140000000000003</v>
      </c>
      <c r="AA9" s="2">
        <v>358452</v>
      </c>
      <c r="AB9" s="2">
        <v>3067734</v>
      </c>
      <c r="AC9" s="2">
        <v>2708961</v>
      </c>
      <c r="AD9" s="2">
        <v>9011459</v>
      </c>
      <c r="AE9" s="2">
        <v>2970500.9550999999</v>
      </c>
      <c r="AF9" s="2">
        <v>4324139.8563000001</v>
      </c>
      <c r="AG9" s="2">
        <v>-1353638.9013</v>
      </c>
      <c r="AH9" s="27">
        <v>1.46</v>
      </c>
      <c r="AI9" s="2">
        <v>2167222.4367</v>
      </c>
      <c r="AJ9" s="27">
        <v>0.27</v>
      </c>
      <c r="AK9" s="2">
        <v>15676545.7084</v>
      </c>
      <c r="AL9" s="2">
        <v>11352405.8521</v>
      </c>
      <c r="AM9" s="27">
        <v>0.28000000000000003</v>
      </c>
    </row>
    <row r="10" spans="1:39" x14ac:dyDescent="0.2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 s="20">
        <v>4429716.0279999999</v>
      </c>
      <c r="K10" s="23" t="s">
        <v>67</v>
      </c>
      <c r="L10" s="23">
        <v>2</v>
      </c>
      <c r="M10" s="23">
        <v>0.29197649019999999</v>
      </c>
      <c r="N10" s="23">
        <v>0</v>
      </c>
      <c r="O10" s="23">
        <v>4.1999999999999997E-3</v>
      </c>
      <c r="P10" s="26">
        <v>1513.4523999999999</v>
      </c>
      <c r="Q10" s="26">
        <v>2418254</v>
      </c>
      <c r="R10" s="26">
        <v>1513.4523999999999</v>
      </c>
      <c r="S10" s="25" t="s">
        <v>68</v>
      </c>
      <c r="T10" s="25">
        <v>1</v>
      </c>
      <c r="U10" s="25">
        <v>0.4</v>
      </c>
      <c r="V10" s="25">
        <v>15</v>
      </c>
      <c r="W10" s="25">
        <v>1.7000000000000001E-2</v>
      </c>
      <c r="X10" s="25">
        <v>31.186699999999998</v>
      </c>
      <c r="Y10" s="25">
        <v>41102</v>
      </c>
      <c r="Z10" s="25">
        <v>31.186699999999998</v>
      </c>
      <c r="AA10" s="2">
        <v>782498</v>
      </c>
      <c r="AB10" s="2">
        <v>2459356</v>
      </c>
      <c r="AC10" s="2">
        <v>1650687</v>
      </c>
      <c r="AD10" s="2">
        <v>2779029</v>
      </c>
      <c r="AE10" s="2">
        <v>3524883.2434999999</v>
      </c>
      <c r="AF10" s="2">
        <v>4481356.7794000003</v>
      </c>
      <c r="AG10" s="2">
        <v>-956473.53590000002</v>
      </c>
      <c r="AH10" s="27">
        <v>1.27</v>
      </c>
      <c r="AI10" s="2">
        <v>1537260.9047999999</v>
      </c>
      <c r="AJ10" s="27">
        <v>0.56000000000000005</v>
      </c>
      <c r="AK10" s="2">
        <v>7854856.5888</v>
      </c>
      <c r="AL10" s="2">
        <v>3373499.8094000001</v>
      </c>
      <c r="AM10" s="27">
        <v>0.56999999999999995</v>
      </c>
    </row>
    <row r="11" spans="1:39" x14ac:dyDescent="0.2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 s="20">
        <v>5002179.9819999998</v>
      </c>
      <c r="K11" s="23" t="s">
        <v>67</v>
      </c>
      <c r="L11" s="23">
        <v>0</v>
      </c>
      <c r="M11" s="23">
        <v>0.60050909695479404</v>
      </c>
      <c r="N11" s="23">
        <v>17.012393999999997</v>
      </c>
      <c r="O11" s="23">
        <v>3.0999999999999999E-3</v>
      </c>
      <c r="P11" s="26">
        <v>1112.8095000000001</v>
      </c>
      <c r="Q11" s="26">
        <v>1507905</v>
      </c>
      <c r="R11" s="26">
        <v>1112.8095000000001</v>
      </c>
      <c r="S11" s="25" t="s">
        <v>68</v>
      </c>
      <c r="T11" s="25">
        <v>1</v>
      </c>
      <c r="U11" s="25">
        <v>0.4</v>
      </c>
      <c r="V11" s="25">
        <v>15</v>
      </c>
      <c r="W11" s="25">
        <v>1.7000000000000001E-2</v>
      </c>
      <c r="X11" s="25">
        <v>33.043900000000001</v>
      </c>
      <c r="Y11" s="25">
        <v>44191</v>
      </c>
      <c r="Z11" s="25">
        <v>33.043900000000001</v>
      </c>
      <c r="AA11" s="2">
        <v>210716</v>
      </c>
      <c r="AB11" s="2">
        <v>1552096</v>
      </c>
      <c r="AC11" s="2">
        <v>1326807</v>
      </c>
      <c r="AD11" s="2">
        <v>3675373</v>
      </c>
      <c r="AE11" s="2">
        <v>3562621.7377999998</v>
      </c>
      <c r="AF11" s="2">
        <v>2696749.872</v>
      </c>
      <c r="AG11" s="2">
        <v>865871.86580000003</v>
      </c>
      <c r="AH11" s="27">
        <v>0.76</v>
      </c>
      <c r="AI11" s="2">
        <v>2472177.855</v>
      </c>
      <c r="AJ11" s="27">
        <v>0.31</v>
      </c>
      <c r="AK11" s="2">
        <v>8523201.4580000006</v>
      </c>
      <c r="AL11" s="2">
        <v>5826451.5860000001</v>
      </c>
      <c r="AM11" s="27">
        <v>0.32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0ED5-F700-41C4-85E3-A9455648CDB5}">
  <dimension ref="A1:AM51"/>
  <sheetViews>
    <sheetView workbookViewId="0"/>
  </sheetViews>
  <sheetFormatPr defaultColWidth="11.42578125"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196</v>
      </c>
      <c r="R1" t="s">
        <v>197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199</v>
      </c>
      <c r="Z1" t="s">
        <v>200</v>
      </c>
      <c r="AA1" t="s">
        <v>202</v>
      </c>
      <c r="AB1" t="s">
        <v>203</v>
      </c>
      <c r="AC1" t="s">
        <v>204</v>
      </c>
      <c r="AD1" t="s">
        <v>16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</row>
    <row r="2" spans="1:39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>
        <v>19104</v>
      </c>
      <c r="Z2">
        <v>13.847099999999999</v>
      </c>
      <c r="AA2">
        <v>33278</v>
      </c>
      <c r="AB2">
        <v>653566</v>
      </c>
      <c r="AC2">
        <v>618079</v>
      </c>
      <c r="AD2">
        <v>6125631</v>
      </c>
      <c r="AE2">
        <v>4813966.2352</v>
      </c>
      <c r="AF2">
        <v>1129174.2516999999</v>
      </c>
      <c r="AG2">
        <v>3684791.9835000001</v>
      </c>
      <c r="AH2">
        <v>0.23</v>
      </c>
      <c r="AI2">
        <v>4357886.8327000001</v>
      </c>
      <c r="AJ2">
        <v>0.09</v>
      </c>
      <c r="AK2">
        <v>11530329.108999999</v>
      </c>
      <c r="AL2">
        <v>10401154.8573</v>
      </c>
      <c r="AM2">
        <v>0.1</v>
      </c>
    </row>
    <row r="3" spans="1:39" x14ac:dyDescent="0.2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2</v>
      </c>
      <c r="M3">
        <v>0.29021043700000004</v>
      </c>
      <c r="N3">
        <v>0</v>
      </c>
      <c r="O3">
        <v>4.1999999999999997E-3</v>
      </c>
      <c r="P3">
        <v>2711.4524000000001</v>
      </c>
      <c r="Q3">
        <v>4430272</v>
      </c>
      <c r="R3">
        <v>2711.4524000000001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15.0579</v>
      </c>
      <c r="Y3">
        <v>20384</v>
      </c>
      <c r="Z3">
        <v>15.0579</v>
      </c>
      <c r="AA3">
        <v>1316133</v>
      </c>
      <c r="AB3">
        <v>4450656</v>
      </c>
      <c r="AC3">
        <v>3121826</v>
      </c>
      <c r="AD3">
        <v>5130774</v>
      </c>
      <c r="AE3">
        <v>6529388.8450999996</v>
      </c>
      <c r="AF3">
        <v>8082953.0779999997</v>
      </c>
      <c r="AG3">
        <v>-1553564.2328999999</v>
      </c>
      <c r="AH3">
        <v>1.24</v>
      </c>
      <c r="AI3">
        <v>2952981.9923999999</v>
      </c>
      <c r="AJ3">
        <v>0.55000000000000004</v>
      </c>
      <c r="AK3">
        <v>14576684.1598</v>
      </c>
      <c r="AL3">
        <v>6493731.0817999998</v>
      </c>
      <c r="AM3">
        <v>0.55000000000000004</v>
      </c>
    </row>
    <row r="4" spans="1:39" x14ac:dyDescent="0.2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>
        <v>30139600.030999999</v>
      </c>
      <c r="K4" t="s">
        <v>67</v>
      </c>
      <c r="L4">
        <v>2</v>
      </c>
      <c r="M4">
        <v>0.28979350000000004</v>
      </c>
      <c r="N4">
        <v>0</v>
      </c>
      <c r="O4">
        <v>4.1999999999999997E-3</v>
      </c>
      <c r="P4">
        <v>8379.7381000000005</v>
      </c>
      <c r="Q4">
        <v>13920492</v>
      </c>
      <c r="R4">
        <v>8379.7381000000005</v>
      </c>
      <c r="S4" t="s">
        <v>68</v>
      </c>
      <c r="T4">
        <v>1</v>
      </c>
      <c r="U4">
        <v>0.4</v>
      </c>
      <c r="V4">
        <v>15</v>
      </c>
      <c r="W4">
        <v>1.7000000000000001E-2</v>
      </c>
      <c r="X4">
        <v>118.416</v>
      </c>
      <c r="Y4">
        <v>162106</v>
      </c>
      <c r="Z4">
        <v>118.416</v>
      </c>
      <c r="AA4">
        <v>2744011</v>
      </c>
      <c r="AB4">
        <v>14082598</v>
      </c>
      <c r="AC4">
        <v>11258690</v>
      </c>
      <c r="AD4">
        <v>18880910</v>
      </c>
      <c r="AE4">
        <v>21438286.841899998</v>
      </c>
      <c r="AF4">
        <v>24487627.805300001</v>
      </c>
      <c r="AG4">
        <v>-3049340.9633999998</v>
      </c>
      <c r="AH4">
        <v>1.1399999999999999</v>
      </c>
      <c r="AI4">
        <v>11486419.8982</v>
      </c>
      <c r="AJ4">
        <v>0.46</v>
      </c>
      <c r="AK4">
        <v>51357221.810699999</v>
      </c>
      <c r="AL4">
        <v>26869594.005399998</v>
      </c>
      <c r="AM4">
        <v>0.48</v>
      </c>
    </row>
    <row r="5" spans="1:39" x14ac:dyDescent="0.2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>
        <v>7954099.9839999992</v>
      </c>
      <c r="K5" t="s">
        <v>67</v>
      </c>
      <c r="L5">
        <v>0</v>
      </c>
      <c r="M5">
        <v>0.59819497378094111</v>
      </c>
      <c r="N5">
        <v>17.202119999999997</v>
      </c>
      <c r="O5">
        <v>3.0999999999999999E-3</v>
      </c>
      <c r="P5">
        <v>516.06449999999995</v>
      </c>
      <c r="Q5">
        <v>692541</v>
      </c>
      <c r="R5">
        <v>516.06449999999995</v>
      </c>
      <c r="S5" t="s">
        <v>68</v>
      </c>
      <c r="T5">
        <v>1</v>
      </c>
      <c r="U5">
        <v>0.4</v>
      </c>
      <c r="V5">
        <v>15</v>
      </c>
      <c r="W5">
        <v>1.7000000000000001E-2</v>
      </c>
      <c r="X5">
        <v>1.6680999999999999</v>
      </c>
      <c r="Y5">
        <v>2208</v>
      </c>
      <c r="Z5">
        <v>1.6680999999999999</v>
      </c>
      <c r="AA5">
        <v>45810</v>
      </c>
      <c r="AB5">
        <v>694749</v>
      </c>
      <c r="AC5">
        <v>648665</v>
      </c>
      <c r="AD5">
        <v>7305435</v>
      </c>
      <c r="AE5">
        <v>5706644.5582999997</v>
      </c>
      <c r="AF5">
        <v>1203726.8742</v>
      </c>
      <c r="AG5">
        <v>4502917.6842</v>
      </c>
      <c r="AH5">
        <v>0.21</v>
      </c>
      <c r="AI5">
        <v>5220799.3350999998</v>
      </c>
      <c r="AJ5">
        <v>0.09</v>
      </c>
      <c r="AK5">
        <v>13560445.732899999</v>
      </c>
      <c r="AL5">
        <v>12356718.8587</v>
      </c>
      <c r="AM5">
        <v>0.09</v>
      </c>
    </row>
    <row r="6" spans="1:39" x14ac:dyDescent="0.2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>
        <v>1260199.9700000002</v>
      </c>
      <c r="K6" t="s">
        <v>67</v>
      </c>
      <c r="L6">
        <v>0</v>
      </c>
      <c r="M6">
        <v>0.58157819514371911</v>
      </c>
      <c r="N6">
        <v>25.386340000000004</v>
      </c>
      <c r="O6">
        <v>3.0999999999999999E-3</v>
      </c>
      <c r="P6">
        <v>735.61369999999999</v>
      </c>
      <c r="Q6">
        <v>1043118</v>
      </c>
      <c r="R6">
        <v>735.61369999999999</v>
      </c>
      <c r="S6" t="s">
        <v>68</v>
      </c>
      <c r="T6">
        <v>1</v>
      </c>
      <c r="U6">
        <v>0.4</v>
      </c>
      <c r="V6">
        <v>15</v>
      </c>
      <c r="W6">
        <v>1.7000000000000001E-2</v>
      </c>
      <c r="X6">
        <v>12.3681</v>
      </c>
      <c r="Y6">
        <v>17215</v>
      </c>
      <c r="Z6">
        <v>12.3681</v>
      </c>
      <c r="AA6">
        <v>504351</v>
      </c>
      <c r="AB6">
        <v>1060333</v>
      </c>
      <c r="AC6">
        <v>541308</v>
      </c>
      <c r="AD6">
        <v>718892</v>
      </c>
      <c r="AE6">
        <v>992491.76370000001</v>
      </c>
      <c r="AF6">
        <v>1919815.5867999999</v>
      </c>
      <c r="AG6">
        <v>-927323.82299999997</v>
      </c>
      <c r="AH6">
        <v>1.93</v>
      </c>
      <c r="AI6">
        <v>157443.06719999999</v>
      </c>
      <c r="AJ6">
        <v>0.84</v>
      </c>
      <c r="AK6">
        <v>2227539.9271</v>
      </c>
      <c r="AL6">
        <v>307724.34029999998</v>
      </c>
      <c r="AM6">
        <v>0.86</v>
      </c>
    </row>
    <row r="7" spans="1:39" x14ac:dyDescent="0.2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>
        <v>3588525.9960000003</v>
      </c>
      <c r="K7" t="s">
        <v>67</v>
      </c>
      <c r="L7">
        <v>0</v>
      </c>
      <c r="M7">
        <v>0.58022737369145527</v>
      </c>
      <c r="N7">
        <v>25.485420000000005</v>
      </c>
      <c r="O7">
        <v>3.0999999999999999E-3</v>
      </c>
      <c r="P7">
        <v>176.2903</v>
      </c>
      <c r="Q7">
        <v>256037</v>
      </c>
      <c r="R7">
        <v>176.2903</v>
      </c>
      <c r="S7" t="s">
        <v>68</v>
      </c>
      <c r="T7">
        <v>1</v>
      </c>
      <c r="U7">
        <v>0.4</v>
      </c>
      <c r="V7">
        <v>15</v>
      </c>
      <c r="W7">
        <v>1.7000000000000001E-2</v>
      </c>
      <c r="X7">
        <v>2.3178000000000001</v>
      </c>
      <c r="Y7">
        <v>3298</v>
      </c>
      <c r="Z7">
        <v>2.3178000000000001</v>
      </c>
      <c r="AA7">
        <v>9586</v>
      </c>
      <c r="AB7">
        <v>259336</v>
      </c>
      <c r="AC7">
        <v>249504</v>
      </c>
      <c r="AD7">
        <v>3339022</v>
      </c>
      <c r="AE7">
        <v>2843973.4871999999</v>
      </c>
      <c r="AF7">
        <v>467955.8003</v>
      </c>
      <c r="AG7">
        <v>2376017.6869000001</v>
      </c>
      <c r="AH7">
        <v>0.16</v>
      </c>
      <c r="AI7">
        <v>2641007.1601999998</v>
      </c>
      <c r="AJ7">
        <v>7.0000000000000007E-2</v>
      </c>
      <c r="AK7">
        <v>6347124.2588</v>
      </c>
      <c r="AL7">
        <v>5879168.4585999995</v>
      </c>
      <c r="AM7">
        <v>7.0000000000000007E-2</v>
      </c>
    </row>
    <row r="8" spans="1:39" x14ac:dyDescent="0.2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>
        <v>9447599.9890000001</v>
      </c>
      <c r="K8" t="s">
        <v>67</v>
      </c>
      <c r="L8">
        <v>0</v>
      </c>
      <c r="M8">
        <v>0.61100543006526598</v>
      </c>
      <c r="N8">
        <v>16.11149</v>
      </c>
      <c r="O8">
        <v>3.0999999999999999E-3</v>
      </c>
      <c r="P8">
        <v>757.5806</v>
      </c>
      <c r="Q8">
        <v>1059403</v>
      </c>
      <c r="R8">
        <v>757.5806</v>
      </c>
      <c r="S8" t="s">
        <v>68</v>
      </c>
      <c r="T8">
        <v>1</v>
      </c>
      <c r="U8">
        <v>0.4</v>
      </c>
      <c r="V8">
        <v>15</v>
      </c>
      <c r="W8">
        <v>1.7000000000000001E-2</v>
      </c>
      <c r="X8">
        <v>1.0925</v>
      </c>
      <c r="Y8">
        <v>1515</v>
      </c>
      <c r="Z8">
        <v>1.0925</v>
      </c>
      <c r="AA8">
        <v>33346</v>
      </c>
      <c r="AB8">
        <v>1060917</v>
      </c>
      <c r="AC8">
        <v>1027489</v>
      </c>
      <c r="AD8">
        <v>8420111</v>
      </c>
      <c r="AE8">
        <v>6785620.5279999999</v>
      </c>
      <c r="AF8">
        <v>1835434.4224</v>
      </c>
      <c r="AG8">
        <v>4950186.1056000004</v>
      </c>
      <c r="AH8">
        <v>0.27</v>
      </c>
      <c r="AI8">
        <v>6044679.4549000002</v>
      </c>
      <c r="AJ8">
        <v>0.11</v>
      </c>
      <c r="AK8">
        <v>16160057.6446</v>
      </c>
      <c r="AL8">
        <v>14324623.222200001</v>
      </c>
      <c r="AM8">
        <v>0.11</v>
      </c>
    </row>
    <row r="9" spans="1:39" x14ac:dyDescent="0.2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>
        <v>11720420.050000001</v>
      </c>
      <c r="K9" t="s">
        <v>67</v>
      </c>
      <c r="L9">
        <v>2</v>
      </c>
      <c r="M9">
        <v>0.29233057786</v>
      </c>
      <c r="N9">
        <v>0</v>
      </c>
      <c r="O9">
        <v>4.1999999999999997E-3</v>
      </c>
      <c r="P9">
        <v>1878.8570999999999</v>
      </c>
      <c r="Q9">
        <v>3066445</v>
      </c>
      <c r="R9">
        <v>1878.8570999999999</v>
      </c>
      <c r="S9" t="s">
        <v>68</v>
      </c>
      <c r="T9">
        <v>1</v>
      </c>
      <c r="U9">
        <v>0.4</v>
      </c>
      <c r="V9">
        <v>15</v>
      </c>
      <c r="W9">
        <v>1.7000000000000001E-2</v>
      </c>
      <c r="X9">
        <v>0.96140000000000003</v>
      </c>
      <c r="Y9">
        <v>1289</v>
      </c>
      <c r="Z9">
        <v>0.96140000000000003</v>
      </c>
      <c r="AA9">
        <v>358452</v>
      </c>
      <c r="AB9">
        <v>3067734</v>
      </c>
      <c r="AC9">
        <v>2708961</v>
      </c>
      <c r="AD9">
        <v>9011459</v>
      </c>
      <c r="AE9">
        <v>2970500.9550999999</v>
      </c>
      <c r="AF9">
        <v>4324139.8563000001</v>
      </c>
      <c r="AG9">
        <v>-1353638.9013</v>
      </c>
      <c r="AH9">
        <v>1.46</v>
      </c>
      <c r="AI9">
        <v>2167222.4367</v>
      </c>
      <c r="AJ9">
        <v>0.27</v>
      </c>
      <c r="AK9">
        <v>15676545.7084</v>
      </c>
      <c r="AL9">
        <v>11352405.8521</v>
      </c>
      <c r="AM9">
        <v>0.28000000000000003</v>
      </c>
    </row>
    <row r="10" spans="1:39" x14ac:dyDescent="0.2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>
        <v>4429716.0279999999</v>
      </c>
      <c r="K10" t="s">
        <v>67</v>
      </c>
      <c r="L10">
        <v>2</v>
      </c>
      <c r="M10">
        <v>0.29197649019999999</v>
      </c>
      <c r="N10">
        <v>0</v>
      </c>
      <c r="O10">
        <v>4.1999999999999997E-3</v>
      </c>
      <c r="P10">
        <v>1513.4523999999999</v>
      </c>
      <c r="Q10">
        <v>2418254</v>
      </c>
      <c r="R10">
        <v>1513.4523999999999</v>
      </c>
      <c r="S10" t="s">
        <v>68</v>
      </c>
      <c r="T10">
        <v>1</v>
      </c>
      <c r="U10">
        <v>0.4</v>
      </c>
      <c r="V10">
        <v>15</v>
      </c>
      <c r="W10">
        <v>1.7000000000000001E-2</v>
      </c>
      <c r="X10">
        <v>31.186699999999998</v>
      </c>
      <c r="Y10">
        <v>41102</v>
      </c>
      <c r="Z10">
        <v>31.186699999999998</v>
      </c>
      <c r="AA10">
        <v>782498</v>
      </c>
      <c r="AB10">
        <v>2459356</v>
      </c>
      <c r="AC10">
        <v>1650687</v>
      </c>
      <c r="AD10">
        <v>2779029</v>
      </c>
      <c r="AE10">
        <v>3524883.2434999999</v>
      </c>
      <c r="AF10">
        <v>4481356.7794000003</v>
      </c>
      <c r="AG10">
        <v>-956473.53590000002</v>
      </c>
      <c r="AH10">
        <v>1.27</v>
      </c>
      <c r="AI10">
        <v>1537260.9047999999</v>
      </c>
      <c r="AJ10">
        <v>0.56000000000000005</v>
      </c>
      <c r="AK10">
        <v>7854856.5888</v>
      </c>
      <c r="AL10">
        <v>3373499.8094000001</v>
      </c>
      <c r="AM10">
        <v>0.56999999999999995</v>
      </c>
    </row>
    <row r="11" spans="1:39" x14ac:dyDescent="0.2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>
        <v>5002179.9819999998</v>
      </c>
      <c r="K11" t="s">
        <v>67</v>
      </c>
      <c r="L11">
        <v>0</v>
      </c>
      <c r="M11">
        <v>0.60050909695479404</v>
      </c>
      <c r="N11">
        <v>17.012393999999997</v>
      </c>
      <c r="O11">
        <v>3.0999999999999999E-3</v>
      </c>
      <c r="P11">
        <v>1112.8095000000001</v>
      </c>
      <c r="Q11">
        <v>1507905</v>
      </c>
      <c r="R11">
        <v>1112.8095000000001</v>
      </c>
      <c r="S11" t="s">
        <v>68</v>
      </c>
      <c r="T11">
        <v>1</v>
      </c>
      <c r="U11">
        <v>0.4</v>
      </c>
      <c r="V11">
        <v>15</v>
      </c>
      <c r="W11">
        <v>1.7000000000000001E-2</v>
      </c>
      <c r="X11">
        <v>33.043900000000001</v>
      </c>
      <c r="Y11">
        <v>44191</v>
      </c>
      <c r="Z11">
        <v>33.043900000000001</v>
      </c>
      <c r="AA11">
        <v>210716</v>
      </c>
      <c r="AB11">
        <v>1552096</v>
      </c>
      <c r="AC11">
        <v>1326807</v>
      </c>
      <c r="AD11">
        <v>3675373</v>
      </c>
      <c r="AE11">
        <v>3562621.7377999998</v>
      </c>
      <c r="AF11">
        <v>2696749.872</v>
      </c>
      <c r="AG11">
        <v>865871.86580000003</v>
      </c>
      <c r="AH11">
        <v>0.76</v>
      </c>
      <c r="AI11">
        <v>2472177.855</v>
      </c>
      <c r="AJ11">
        <v>0.31</v>
      </c>
      <c r="AK11">
        <v>8523201.4580000006</v>
      </c>
      <c r="AL11">
        <v>5826451.5860000001</v>
      </c>
      <c r="AM11">
        <v>0.32</v>
      </c>
    </row>
    <row r="12" spans="1:39" x14ac:dyDescent="0.25">
      <c r="A12" t="s">
        <v>109</v>
      </c>
      <c r="B12">
        <v>321211</v>
      </c>
      <c r="C12" t="s">
        <v>110</v>
      </c>
      <c r="D12" t="s">
        <v>92</v>
      </c>
      <c r="E12" t="b">
        <v>1</v>
      </c>
      <c r="F12">
        <v>34.368099999999998</v>
      </c>
      <c r="G12">
        <v>-92.811700000000002</v>
      </c>
      <c r="H12">
        <v>79.483900000000006</v>
      </c>
      <c r="I12">
        <v>0.1804</v>
      </c>
      <c r="J12">
        <v>1284919.0280000002</v>
      </c>
      <c r="K12" t="s">
        <v>67</v>
      </c>
      <c r="L12">
        <v>0</v>
      </c>
      <c r="M12">
        <v>0.58717262316698737</v>
      </c>
      <c r="N12">
        <v>16.668056000000004</v>
      </c>
      <c r="O12">
        <v>3.0999999999999999E-3</v>
      </c>
      <c r="P12">
        <v>58.1935</v>
      </c>
      <c r="Q12">
        <v>77292</v>
      </c>
      <c r="R12">
        <v>58.1935</v>
      </c>
      <c r="S12" t="s">
        <v>68</v>
      </c>
      <c r="T12">
        <v>1</v>
      </c>
      <c r="U12">
        <v>0.4</v>
      </c>
      <c r="V12">
        <v>15</v>
      </c>
      <c r="W12">
        <v>1.7000000000000001E-2</v>
      </c>
      <c r="X12">
        <v>1.3512</v>
      </c>
      <c r="Y12">
        <v>1770</v>
      </c>
      <c r="Z12">
        <v>1.3512</v>
      </c>
      <c r="AA12">
        <v>2239</v>
      </c>
      <c r="AB12">
        <v>79062</v>
      </c>
      <c r="AC12">
        <v>76712</v>
      </c>
      <c r="AD12">
        <v>1208207</v>
      </c>
      <c r="AE12">
        <v>1012210.6348</v>
      </c>
      <c r="AF12">
        <v>143599.02669999999</v>
      </c>
      <c r="AG12">
        <v>868611.60809999995</v>
      </c>
      <c r="AH12">
        <v>0.14000000000000001</v>
      </c>
      <c r="AI12">
        <v>949595.56090000004</v>
      </c>
      <c r="AJ12">
        <v>0.06</v>
      </c>
      <c r="AK12">
        <v>2269572.9720999999</v>
      </c>
      <c r="AL12">
        <v>2125973.9454000001</v>
      </c>
      <c r="AM12">
        <v>0.06</v>
      </c>
    </row>
    <row r="13" spans="1:39" x14ac:dyDescent="0.25">
      <c r="A13" t="s">
        <v>111</v>
      </c>
      <c r="B13">
        <v>322211</v>
      </c>
      <c r="C13" t="s">
        <v>112</v>
      </c>
      <c r="D13" t="s">
        <v>89</v>
      </c>
      <c r="E13" t="b">
        <v>1</v>
      </c>
      <c r="F13">
        <v>30.8627</v>
      </c>
      <c r="G13">
        <v>-87.774699999999996</v>
      </c>
      <c r="H13">
        <v>1251.7236</v>
      </c>
      <c r="I13">
        <v>5.8922999999999996</v>
      </c>
      <c r="J13">
        <v>5652439.959999999</v>
      </c>
      <c r="K13" t="s">
        <v>67</v>
      </c>
      <c r="L13">
        <v>2</v>
      </c>
      <c r="M13">
        <v>0.3009672142</v>
      </c>
      <c r="N13">
        <v>0</v>
      </c>
      <c r="O13">
        <v>4.1999999999999997E-3</v>
      </c>
      <c r="P13">
        <v>1402.9286</v>
      </c>
      <c r="Q13">
        <v>2350638</v>
      </c>
      <c r="R13">
        <v>1402.9286</v>
      </c>
      <c r="S13" t="s">
        <v>68</v>
      </c>
      <c r="T13">
        <v>1</v>
      </c>
      <c r="U13">
        <v>0.4</v>
      </c>
      <c r="V13">
        <v>15</v>
      </c>
      <c r="W13">
        <v>1.7000000000000001E-2</v>
      </c>
      <c r="X13">
        <v>21.279299999999999</v>
      </c>
      <c r="Y13">
        <v>29412</v>
      </c>
      <c r="Z13">
        <v>21.279299999999999</v>
      </c>
      <c r="AA13">
        <v>442905</v>
      </c>
      <c r="AB13">
        <v>2380050</v>
      </c>
      <c r="AC13">
        <v>1923254</v>
      </c>
      <c r="AD13">
        <v>3729186</v>
      </c>
      <c r="AE13">
        <v>4030300.6329999999</v>
      </c>
      <c r="AF13">
        <v>4111034.5630000001</v>
      </c>
      <c r="AG13">
        <v>-80733.929999999993</v>
      </c>
      <c r="AH13">
        <v>1.02</v>
      </c>
      <c r="AI13">
        <v>2360046.3080000002</v>
      </c>
      <c r="AJ13">
        <v>0.41</v>
      </c>
      <c r="AK13">
        <v>9642487.2437999994</v>
      </c>
      <c r="AL13">
        <v>5531452.6808000002</v>
      </c>
      <c r="AM13">
        <v>0.43</v>
      </c>
    </row>
    <row r="14" spans="1:39" x14ac:dyDescent="0.25">
      <c r="A14" t="s">
        <v>113</v>
      </c>
      <c r="B14">
        <v>332999</v>
      </c>
      <c r="C14" t="s">
        <v>114</v>
      </c>
      <c r="D14" t="s">
        <v>89</v>
      </c>
      <c r="E14" t="b">
        <v>0</v>
      </c>
      <c r="F14">
        <v>31.268799999999999</v>
      </c>
      <c r="G14">
        <v>-86.223399999999998</v>
      </c>
      <c r="H14">
        <v>60.44</v>
      </c>
      <c r="I14">
        <v>0.2019</v>
      </c>
      <c r="J14">
        <v>783948.01699999976</v>
      </c>
      <c r="K14" t="s">
        <v>67</v>
      </c>
      <c r="L14">
        <v>0</v>
      </c>
      <c r="M14">
        <v>0.62316754210670089</v>
      </c>
      <c r="N14">
        <v>16.56878</v>
      </c>
      <c r="O14">
        <v>3.0999999999999999E-3</v>
      </c>
      <c r="P14">
        <v>65.129000000000005</v>
      </c>
      <c r="Q14">
        <v>94239</v>
      </c>
      <c r="R14">
        <v>65.129000000000005</v>
      </c>
      <c r="S14" t="s">
        <v>68</v>
      </c>
      <c r="T14">
        <v>1</v>
      </c>
      <c r="U14">
        <v>0.4</v>
      </c>
      <c r="V14">
        <v>15</v>
      </c>
      <c r="W14">
        <v>1.7000000000000001E-2</v>
      </c>
      <c r="X14">
        <v>1.0275000000000001</v>
      </c>
      <c r="Y14">
        <v>1476</v>
      </c>
      <c r="Z14">
        <v>1.0275000000000001</v>
      </c>
      <c r="AA14">
        <v>6771</v>
      </c>
      <c r="AB14">
        <v>95715</v>
      </c>
      <c r="AC14">
        <v>88746</v>
      </c>
      <c r="AD14">
        <v>695202</v>
      </c>
      <c r="AE14">
        <v>558802.66890000005</v>
      </c>
      <c r="AF14">
        <v>165168.22930000001</v>
      </c>
      <c r="AG14">
        <v>393634.43959999998</v>
      </c>
      <c r="AH14">
        <v>0.3</v>
      </c>
      <c r="AI14">
        <v>492099.52769999998</v>
      </c>
      <c r="AJ14">
        <v>0.12</v>
      </c>
      <c r="AK14">
        <v>1337912.3308999999</v>
      </c>
      <c r="AL14">
        <v>1172744.1015999999</v>
      </c>
      <c r="AM14">
        <v>0.12</v>
      </c>
    </row>
    <row r="15" spans="1:39" x14ac:dyDescent="0.25">
      <c r="A15" t="s">
        <v>115</v>
      </c>
      <c r="B15">
        <v>326160</v>
      </c>
      <c r="C15" t="s">
        <v>116</v>
      </c>
      <c r="D15" t="s">
        <v>89</v>
      </c>
      <c r="E15" t="b">
        <v>0</v>
      </c>
      <c r="F15">
        <v>31.779399999999999</v>
      </c>
      <c r="G15">
        <v>-86.000299999999996</v>
      </c>
      <c r="H15">
        <v>276.58629999999999</v>
      </c>
      <c r="I15">
        <v>1.5457000000000001</v>
      </c>
      <c r="J15">
        <v>5352969.9979999997</v>
      </c>
      <c r="K15" t="s">
        <v>67</v>
      </c>
      <c r="L15">
        <v>0</v>
      </c>
      <c r="M15">
        <v>0.61788979559109991</v>
      </c>
      <c r="N15">
        <v>15.479399999999998</v>
      </c>
      <c r="O15">
        <v>3.0999999999999999E-3</v>
      </c>
      <c r="P15">
        <v>498.61290000000002</v>
      </c>
      <c r="Q15">
        <v>706032</v>
      </c>
      <c r="R15">
        <v>498.61290000000002</v>
      </c>
      <c r="S15" t="s">
        <v>68</v>
      </c>
      <c r="T15">
        <v>1</v>
      </c>
      <c r="U15">
        <v>0.4</v>
      </c>
      <c r="V15">
        <v>15</v>
      </c>
      <c r="W15">
        <v>1.7000000000000001E-2</v>
      </c>
      <c r="X15">
        <v>4.702</v>
      </c>
      <c r="Y15">
        <v>6580</v>
      </c>
      <c r="Z15">
        <v>4.702</v>
      </c>
      <c r="AA15">
        <v>47260</v>
      </c>
      <c r="AB15">
        <v>712612</v>
      </c>
      <c r="AC15">
        <v>664467</v>
      </c>
      <c r="AD15">
        <v>4688503</v>
      </c>
      <c r="AE15">
        <v>3821362.0994000002</v>
      </c>
      <c r="AF15">
        <v>1231342.4868999999</v>
      </c>
      <c r="AG15">
        <v>2590019.6124999998</v>
      </c>
      <c r="AH15">
        <v>0.32</v>
      </c>
      <c r="AI15">
        <v>3324051.3786999998</v>
      </c>
      <c r="AJ15">
        <v>0.13</v>
      </c>
      <c r="AK15">
        <v>9134811.4070999995</v>
      </c>
      <c r="AL15">
        <v>7903468.9201999996</v>
      </c>
      <c r="AM15">
        <v>0.13</v>
      </c>
    </row>
    <row r="16" spans="1:39" x14ac:dyDescent="0.25">
      <c r="A16" t="s">
        <v>117</v>
      </c>
      <c r="B16">
        <v>311812</v>
      </c>
      <c r="C16" t="s">
        <v>118</v>
      </c>
      <c r="D16" t="s">
        <v>89</v>
      </c>
      <c r="E16" t="b">
        <v>1</v>
      </c>
      <c r="F16">
        <v>30.805</v>
      </c>
      <c r="G16">
        <v>-88.070999999999998</v>
      </c>
      <c r="H16">
        <v>509.0532</v>
      </c>
      <c r="I16">
        <v>1.276</v>
      </c>
      <c r="J16">
        <v>2398280.0269999998</v>
      </c>
      <c r="K16" t="s">
        <v>67</v>
      </c>
      <c r="L16">
        <v>0</v>
      </c>
      <c r="M16">
        <v>0.62774620671983972</v>
      </c>
      <c r="N16">
        <v>16.104953999999999</v>
      </c>
      <c r="O16">
        <v>3.0999999999999999E-3</v>
      </c>
      <c r="P16">
        <v>411.61290000000002</v>
      </c>
      <c r="Q16">
        <v>572448</v>
      </c>
      <c r="R16">
        <v>411.61290000000002</v>
      </c>
      <c r="S16" t="s">
        <v>68</v>
      </c>
      <c r="T16">
        <v>1</v>
      </c>
      <c r="U16">
        <v>0.4</v>
      </c>
      <c r="V16">
        <v>15</v>
      </c>
      <c r="W16">
        <v>1.7000000000000001E-2</v>
      </c>
      <c r="X16">
        <v>8.6539000000000001</v>
      </c>
      <c r="Y16">
        <v>11905</v>
      </c>
      <c r="Z16">
        <v>8.6539000000000001</v>
      </c>
      <c r="AA16">
        <v>75048</v>
      </c>
      <c r="AB16">
        <v>584353</v>
      </c>
      <c r="AC16">
        <v>505927</v>
      </c>
      <c r="AD16">
        <v>1892353</v>
      </c>
      <c r="AE16">
        <v>1718768.0741000001</v>
      </c>
      <c r="AF16">
        <v>1009667.9013</v>
      </c>
      <c r="AG16">
        <v>709100.17279999994</v>
      </c>
      <c r="AH16">
        <v>0.59</v>
      </c>
      <c r="AI16">
        <v>1311488.8393999999</v>
      </c>
      <c r="AJ16">
        <v>0.24</v>
      </c>
      <c r="AK16">
        <v>4095359.5153000001</v>
      </c>
      <c r="AL16">
        <v>3085691.6140000001</v>
      </c>
      <c r="AM16">
        <v>0.25</v>
      </c>
    </row>
    <row r="17" spans="1:39" x14ac:dyDescent="0.25">
      <c r="A17" t="s">
        <v>119</v>
      </c>
      <c r="B17">
        <v>332312</v>
      </c>
      <c r="C17" t="s">
        <v>120</v>
      </c>
      <c r="D17" t="s">
        <v>89</v>
      </c>
      <c r="E17" t="b">
        <v>0</v>
      </c>
      <c r="F17">
        <v>33.364699999999999</v>
      </c>
      <c r="G17">
        <v>-86.9024</v>
      </c>
      <c r="H17">
        <v>383.27089999999998</v>
      </c>
      <c r="I17">
        <v>0.64870000000000005</v>
      </c>
      <c r="J17">
        <v>1260200.0009999997</v>
      </c>
      <c r="K17" t="s">
        <v>67</v>
      </c>
      <c r="L17">
        <v>0</v>
      </c>
      <c r="M17">
        <v>0.59987423978900856</v>
      </c>
      <c r="N17">
        <v>17.064739999999997</v>
      </c>
      <c r="O17">
        <v>3.0999999999999999E-3</v>
      </c>
      <c r="P17">
        <v>209.25810000000001</v>
      </c>
      <c r="Q17">
        <v>285822</v>
      </c>
      <c r="R17">
        <v>209.25810000000001</v>
      </c>
      <c r="S17" t="s">
        <v>68</v>
      </c>
      <c r="T17">
        <v>1</v>
      </c>
      <c r="U17">
        <v>0.4</v>
      </c>
      <c r="V17">
        <v>15</v>
      </c>
      <c r="W17">
        <v>1.7000000000000001E-2</v>
      </c>
      <c r="X17">
        <v>6.5156000000000001</v>
      </c>
      <c r="Y17">
        <v>8783</v>
      </c>
      <c r="Z17">
        <v>6.5156000000000001</v>
      </c>
      <c r="AA17">
        <v>32171</v>
      </c>
      <c r="AB17">
        <v>294605</v>
      </c>
      <c r="AC17">
        <v>260455</v>
      </c>
      <c r="AD17">
        <v>999745</v>
      </c>
      <c r="AE17">
        <v>899388.97750000004</v>
      </c>
      <c r="AF17">
        <v>511840.59730000002</v>
      </c>
      <c r="AG17">
        <v>387548.38020000001</v>
      </c>
      <c r="AH17">
        <v>0.56999999999999995</v>
      </c>
      <c r="AI17">
        <v>692783.51089999999</v>
      </c>
      <c r="AJ17">
        <v>0.23</v>
      </c>
      <c r="AK17">
        <v>2150786.0035999999</v>
      </c>
      <c r="AL17">
        <v>1638945.4062999999</v>
      </c>
      <c r="AM17">
        <v>0.24</v>
      </c>
    </row>
    <row r="18" spans="1:39" x14ac:dyDescent="0.25">
      <c r="A18" t="s">
        <v>121</v>
      </c>
      <c r="B18">
        <v>321211</v>
      </c>
      <c r="C18" t="s">
        <v>122</v>
      </c>
      <c r="D18" t="s">
        <v>89</v>
      </c>
      <c r="E18" t="b">
        <v>0</v>
      </c>
      <c r="F18">
        <v>33.268099999999997</v>
      </c>
      <c r="G18">
        <v>-86.795599999999993</v>
      </c>
      <c r="H18">
        <v>355.505</v>
      </c>
      <c r="I18">
        <v>0.33660000000000001</v>
      </c>
      <c r="J18">
        <v>4125075</v>
      </c>
      <c r="K18" t="s">
        <v>67</v>
      </c>
      <c r="L18">
        <v>0</v>
      </c>
      <c r="M18">
        <v>0.60104462971168893</v>
      </c>
      <c r="N18">
        <v>16.968059999999998</v>
      </c>
      <c r="O18">
        <v>3.0999999999999999E-3</v>
      </c>
      <c r="P18">
        <v>108.5806</v>
      </c>
      <c r="Q18">
        <v>147987</v>
      </c>
      <c r="R18">
        <v>108.5806</v>
      </c>
      <c r="S18" t="s">
        <v>68</v>
      </c>
      <c r="T18">
        <v>1</v>
      </c>
      <c r="U18">
        <v>0.4</v>
      </c>
      <c r="V18">
        <v>15</v>
      </c>
      <c r="W18">
        <v>1.7000000000000001E-2</v>
      </c>
      <c r="X18">
        <v>6.0435999999999996</v>
      </c>
      <c r="Y18">
        <v>8126</v>
      </c>
      <c r="Z18">
        <v>6.0435999999999996</v>
      </c>
      <c r="AA18">
        <v>1536</v>
      </c>
      <c r="AB18">
        <v>156113</v>
      </c>
      <c r="AC18">
        <v>154342</v>
      </c>
      <c r="AD18">
        <v>3970733</v>
      </c>
      <c r="AE18">
        <v>2956661.2681</v>
      </c>
      <c r="AF18">
        <v>271182.5564</v>
      </c>
      <c r="AG18">
        <v>2685478.7116999999</v>
      </c>
      <c r="AH18">
        <v>0.09</v>
      </c>
      <c r="AI18">
        <v>2846882.4054</v>
      </c>
      <c r="AJ18">
        <v>0.04</v>
      </c>
      <c r="AK18">
        <v>7059902.5727000004</v>
      </c>
      <c r="AL18">
        <v>6788720.0163000003</v>
      </c>
      <c r="AM18">
        <v>0.04</v>
      </c>
    </row>
    <row r="19" spans="1:39" x14ac:dyDescent="0.25">
      <c r="A19" t="s">
        <v>123</v>
      </c>
      <c r="B19">
        <v>311615</v>
      </c>
      <c r="C19" t="s">
        <v>124</v>
      </c>
      <c r="D19" t="s">
        <v>89</v>
      </c>
      <c r="E19" t="b">
        <v>0</v>
      </c>
      <c r="F19">
        <v>34.610500000000002</v>
      </c>
      <c r="G19">
        <v>-87.045500000000004</v>
      </c>
      <c r="H19">
        <v>3342.1913</v>
      </c>
      <c r="I19">
        <v>18.322600000000001</v>
      </c>
      <c r="J19">
        <v>15122899.958999999</v>
      </c>
      <c r="K19" t="s">
        <v>67</v>
      </c>
      <c r="L19">
        <v>2</v>
      </c>
      <c r="M19">
        <v>0.29039844640000001</v>
      </c>
      <c r="N19">
        <v>0</v>
      </c>
      <c r="O19">
        <v>4.1999999999999997E-3</v>
      </c>
      <c r="P19">
        <v>4362.5237999999999</v>
      </c>
      <c r="Q19">
        <v>7263400</v>
      </c>
      <c r="R19">
        <v>4362.5237999999999</v>
      </c>
      <c r="S19" t="s">
        <v>68</v>
      </c>
      <c r="T19">
        <v>1</v>
      </c>
      <c r="U19">
        <v>0.4</v>
      </c>
      <c r="V19">
        <v>15</v>
      </c>
      <c r="W19">
        <v>1.7000000000000001E-2</v>
      </c>
      <c r="X19">
        <v>56.817300000000003</v>
      </c>
      <c r="Y19">
        <v>77985</v>
      </c>
      <c r="Z19">
        <v>56.817300000000003</v>
      </c>
      <c r="AA19">
        <v>1999170</v>
      </c>
      <c r="AB19">
        <v>7341385</v>
      </c>
      <c r="AC19">
        <v>5286703</v>
      </c>
      <c r="AD19">
        <v>9836197</v>
      </c>
      <c r="AE19">
        <v>10856863.784299999</v>
      </c>
      <c r="AF19">
        <v>12768577.183499999</v>
      </c>
      <c r="AG19">
        <v>-1911713.3992000001</v>
      </c>
      <c r="AH19">
        <v>1.18</v>
      </c>
      <c r="AI19">
        <v>5662875.8335999995</v>
      </c>
      <c r="AJ19">
        <v>0.48</v>
      </c>
      <c r="AK19">
        <v>25870986.207400002</v>
      </c>
      <c r="AL19">
        <v>13102409.0239</v>
      </c>
      <c r="AM19">
        <v>0.49</v>
      </c>
    </row>
    <row r="20" spans="1:39" x14ac:dyDescent="0.25">
      <c r="A20" t="s">
        <v>125</v>
      </c>
      <c r="B20">
        <v>332116</v>
      </c>
      <c r="C20" t="s">
        <v>126</v>
      </c>
      <c r="D20" t="s">
        <v>89</v>
      </c>
      <c r="E20" t="b">
        <v>1</v>
      </c>
      <c r="F20">
        <v>33.929699999999997</v>
      </c>
      <c r="G20">
        <v>-85.586399999999998</v>
      </c>
      <c r="H20">
        <v>532.00570000000005</v>
      </c>
      <c r="I20">
        <v>4.3493000000000004</v>
      </c>
      <c r="J20">
        <v>1430289.9740000004</v>
      </c>
      <c r="K20" t="s">
        <v>67</v>
      </c>
      <c r="L20">
        <v>0</v>
      </c>
      <c r="M20">
        <v>0.59284667509029687</v>
      </c>
      <c r="N20">
        <v>17.629709999999999</v>
      </c>
      <c r="O20">
        <v>3.0999999999999999E-3</v>
      </c>
      <c r="P20">
        <v>867.78930000000003</v>
      </c>
      <c r="Q20">
        <v>1184617</v>
      </c>
      <c r="R20">
        <v>867.78930000000003</v>
      </c>
      <c r="S20" t="s">
        <v>68</v>
      </c>
      <c r="T20">
        <v>1</v>
      </c>
      <c r="U20">
        <v>0.4</v>
      </c>
      <c r="V20">
        <v>15</v>
      </c>
      <c r="W20">
        <v>1.7000000000000001E-2</v>
      </c>
      <c r="X20">
        <v>9.0441000000000003</v>
      </c>
      <c r="Y20">
        <v>12173</v>
      </c>
      <c r="Z20">
        <v>9.0441000000000003</v>
      </c>
      <c r="AA20">
        <v>558695</v>
      </c>
      <c r="AB20">
        <v>1196790</v>
      </c>
      <c r="AC20">
        <v>627892</v>
      </c>
      <c r="AD20">
        <v>802397</v>
      </c>
      <c r="AE20">
        <v>1022847.0357</v>
      </c>
      <c r="AF20">
        <v>2069232.5314</v>
      </c>
      <c r="AG20">
        <v>-1046385.4957</v>
      </c>
      <c r="AH20">
        <v>2.02</v>
      </c>
      <c r="AI20">
        <v>187205.38039999999</v>
      </c>
      <c r="AJ20">
        <v>0.82</v>
      </c>
      <c r="AK20">
        <v>2443588.8462</v>
      </c>
      <c r="AL20">
        <v>374356.31479999999</v>
      </c>
      <c r="AM20">
        <v>0.85</v>
      </c>
    </row>
    <row r="21" spans="1:39" x14ac:dyDescent="0.25">
      <c r="A21" t="s">
        <v>127</v>
      </c>
      <c r="B21">
        <v>336612</v>
      </c>
      <c r="C21" t="s">
        <v>128</v>
      </c>
      <c r="D21" t="s">
        <v>129</v>
      </c>
      <c r="E21" t="b">
        <v>0</v>
      </c>
      <c r="F21">
        <v>34.503700000000002</v>
      </c>
      <c r="G21">
        <v>-114.348</v>
      </c>
      <c r="H21">
        <v>346.62430000000001</v>
      </c>
      <c r="I21">
        <v>0.43890000000000001</v>
      </c>
      <c r="J21">
        <v>134100.02800000005</v>
      </c>
      <c r="K21" t="s">
        <v>67</v>
      </c>
      <c r="L21">
        <v>0</v>
      </c>
      <c r="M21">
        <v>0.58537751714966357</v>
      </c>
      <c r="N21">
        <v>16.803709999999999</v>
      </c>
      <c r="O21">
        <v>3.0999999999999999E-3</v>
      </c>
      <c r="P21">
        <v>70.857200000000006</v>
      </c>
      <c r="Q21">
        <v>123804</v>
      </c>
      <c r="R21">
        <v>70.857200000000006</v>
      </c>
      <c r="S21" t="s">
        <v>68</v>
      </c>
      <c r="T21">
        <v>1</v>
      </c>
      <c r="U21">
        <v>0.4</v>
      </c>
      <c r="V21">
        <v>15</v>
      </c>
      <c r="W21">
        <v>1.7000000000000001E-2</v>
      </c>
      <c r="X21">
        <v>5.8925999999999998</v>
      </c>
      <c r="Y21">
        <v>10187</v>
      </c>
      <c r="Z21">
        <v>5.8925999999999998</v>
      </c>
      <c r="AA21">
        <v>59993</v>
      </c>
      <c r="AB21">
        <v>133992</v>
      </c>
      <c r="AC21">
        <v>65377</v>
      </c>
      <c r="AD21">
        <v>68723</v>
      </c>
      <c r="AE21">
        <v>73019.668799999999</v>
      </c>
      <c r="AF21">
        <v>167363.97440000001</v>
      </c>
      <c r="AG21">
        <v>-94344.305600000007</v>
      </c>
      <c r="AH21">
        <v>2.29</v>
      </c>
      <c r="AI21">
        <v>32272.089400000001</v>
      </c>
      <c r="AJ21">
        <v>0.56000000000000005</v>
      </c>
      <c r="AK21">
        <v>200790.60440000001</v>
      </c>
      <c r="AL21">
        <v>33426.630100000002</v>
      </c>
      <c r="AM21">
        <v>0.83</v>
      </c>
    </row>
    <row r="22" spans="1:39" x14ac:dyDescent="0.25">
      <c r="A22" t="s">
        <v>130</v>
      </c>
      <c r="B22">
        <v>335314</v>
      </c>
      <c r="C22" t="s">
        <v>131</v>
      </c>
      <c r="D22" t="s">
        <v>92</v>
      </c>
      <c r="E22" t="b">
        <v>1</v>
      </c>
      <c r="F22">
        <v>36.344799999999999</v>
      </c>
      <c r="G22">
        <v>-94.116500000000002</v>
      </c>
      <c r="H22">
        <v>169.46029999999999</v>
      </c>
      <c r="I22">
        <v>3.6082999999999998</v>
      </c>
      <c r="J22">
        <v>1029889.9760000003</v>
      </c>
      <c r="K22" t="s">
        <v>67</v>
      </c>
      <c r="L22">
        <v>0</v>
      </c>
      <c r="M22">
        <v>0.55921168399123844</v>
      </c>
      <c r="N22">
        <v>23.144819999999999</v>
      </c>
      <c r="O22">
        <v>3.0999999999999999E-3</v>
      </c>
      <c r="P22">
        <v>719.07680000000005</v>
      </c>
      <c r="Q22">
        <v>1025780</v>
      </c>
      <c r="R22">
        <v>719.07680000000005</v>
      </c>
      <c r="S22" t="s">
        <v>68</v>
      </c>
      <c r="T22">
        <v>1</v>
      </c>
      <c r="U22">
        <v>0.4</v>
      </c>
      <c r="V22">
        <v>15</v>
      </c>
      <c r="W22">
        <v>1.7000000000000001E-2</v>
      </c>
      <c r="X22">
        <v>2.8807999999999998</v>
      </c>
      <c r="Y22">
        <v>4017</v>
      </c>
      <c r="Z22">
        <v>2.8807999999999998</v>
      </c>
      <c r="AA22">
        <v>556689</v>
      </c>
      <c r="AB22">
        <v>1029798</v>
      </c>
      <c r="AC22">
        <v>469516</v>
      </c>
      <c r="AD22">
        <v>560374</v>
      </c>
      <c r="AE22">
        <v>262335.04109999997</v>
      </c>
      <c r="AF22">
        <v>1424741.9772000001</v>
      </c>
      <c r="AG22">
        <v>-1162406.9361</v>
      </c>
      <c r="AH22">
        <v>5.43</v>
      </c>
      <c r="AI22">
        <v>3588.7037999999998</v>
      </c>
      <c r="AJ22">
        <v>0.99</v>
      </c>
      <c r="AK22">
        <v>1378455.1283</v>
      </c>
      <c r="AL22">
        <v>-46286.848899999997</v>
      </c>
      <c r="AM22">
        <v>1.03</v>
      </c>
    </row>
    <row r="23" spans="1:39" x14ac:dyDescent="0.25">
      <c r="A23" t="s">
        <v>132</v>
      </c>
      <c r="B23">
        <v>332312</v>
      </c>
      <c r="C23" t="s">
        <v>133</v>
      </c>
      <c r="D23" t="s">
        <v>89</v>
      </c>
      <c r="E23" t="b">
        <v>1</v>
      </c>
      <c r="F23">
        <v>33.577399999999997</v>
      </c>
      <c r="G23">
        <v>-86.780699999999996</v>
      </c>
      <c r="H23">
        <v>55.312100000000001</v>
      </c>
      <c r="I23">
        <v>8.8300000000000003E-2</v>
      </c>
      <c r="J23">
        <v>903011.03099999996</v>
      </c>
      <c r="K23" t="s">
        <v>67</v>
      </c>
      <c r="L23">
        <v>0</v>
      </c>
      <c r="M23">
        <v>0.5972663599293444</v>
      </c>
      <c r="N23">
        <v>17.277429999999999</v>
      </c>
      <c r="O23">
        <v>3.0999999999999999E-3</v>
      </c>
      <c r="P23">
        <v>28.483899999999998</v>
      </c>
      <c r="Q23">
        <v>38665</v>
      </c>
      <c r="R23">
        <v>28.483899999999998</v>
      </c>
      <c r="S23" t="s">
        <v>68</v>
      </c>
      <c r="T23">
        <v>1</v>
      </c>
      <c r="U23">
        <v>0.4</v>
      </c>
      <c r="V23">
        <v>15</v>
      </c>
      <c r="W23">
        <v>1.7000000000000001E-2</v>
      </c>
      <c r="X23">
        <v>0.94030000000000002</v>
      </c>
      <c r="Y23">
        <v>1258</v>
      </c>
      <c r="Z23">
        <v>0.94030000000000002</v>
      </c>
      <c r="AA23">
        <v>1127</v>
      </c>
      <c r="AB23">
        <v>39923</v>
      </c>
      <c r="AC23">
        <v>38719</v>
      </c>
      <c r="AD23">
        <v>864292</v>
      </c>
      <c r="AE23">
        <v>647583.6372</v>
      </c>
      <c r="AF23">
        <v>69306.196899999995</v>
      </c>
      <c r="AG23">
        <v>578277.44019999995</v>
      </c>
      <c r="AH23">
        <v>0.11</v>
      </c>
      <c r="AI23">
        <v>619573.35829999996</v>
      </c>
      <c r="AJ23">
        <v>0.04</v>
      </c>
      <c r="AK23">
        <v>1545245.4312</v>
      </c>
      <c r="AL23">
        <v>1475939.2342999999</v>
      </c>
      <c r="AM23">
        <v>0.04</v>
      </c>
    </row>
    <row r="24" spans="1:39" x14ac:dyDescent="0.25">
      <c r="A24" t="s">
        <v>134</v>
      </c>
      <c r="B24">
        <v>324121</v>
      </c>
      <c r="C24" t="s">
        <v>135</v>
      </c>
      <c r="D24" t="s">
        <v>89</v>
      </c>
      <c r="E24" t="b">
        <v>1</v>
      </c>
      <c r="F24">
        <v>32.4</v>
      </c>
      <c r="G24">
        <v>-87.100099999999998</v>
      </c>
      <c r="H24">
        <v>15.8161</v>
      </c>
      <c r="I24">
        <v>15.566000000000001</v>
      </c>
      <c r="J24">
        <v>3816169.9979999997</v>
      </c>
      <c r="K24" t="s">
        <v>67</v>
      </c>
      <c r="L24">
        <v>2</v>
      </c>
      <c r="M24">
        <v>0.29663211280000001</v>
      </c>
      <c r="N24">
        <v>0</v>
      </c>
      <c r="O24">
        <v>4.1999999999999997E-3</v>
      </c>
      <c r="P24">
        <v>2249.2091999999998</v>
      </c>
      <c r="Q24">
        <v>3815714</v>
      </c>
      <c r="R24">
        <v>2249.2091999999998</v>
      </c>
      <c r="S24" t="s">
        <v>68</v>
      </c>
      <c r="T24">
        <v>1</v>
      </c>
      <c r="U24">
        <v>0.4</v>
      </c>
      <c r="V24">
        <v>15</v>
      </c>
      <c r="W24">
        <v>1.7000000000000001E-2</v>
      </c>
      <c r="X24">
        <v>0.26889999999999997</v>
      </c>
      <c r="Y24">
        <v>379</v>
      </c>
      <c r="Z24">
        <v>0.26889999999999997</v>
      </c>
      <c r="AA24">
        <v>2322558</v>
      </c>
      <c r="AB24">
        <v>3816093</v>
      </c>
      <c r="AC24">
        <v>1493177</v>
      </c>
      <c r="AD24">
        <v>2322993</v>
      </c>
      <c r="AE24">
        <v>2733977.9416</v>
      </c>
      <c r="AF24">
        <v>6613207.9724000003</v>
      </c>
      <c r="AG24">
        <v>-3879230.0307999998</v>
      </c>
      <c r="AH24">
        <v>2.42</v>
      </c>
      <c r="AI24">
        <v>44058.255100000002</v>
      </c>
      <c r="AJ24">
        <v>0.98</v>
      </c>
      <c r="AK24">
        <v>6516289.0504999999</v>
      </c>
      <c r="AL24">
        <v>-96918.921900000001</v>
      </c>
      <c r="AM24">
        <v>1.01</v>
      </c>
    </row>
    <row r="25" spans="1:39" x14ac:dyDescent="0.25">
      <c r="A25" t="s">
        <v>136</v>
      </c>
      <c r="B25">
        <v>321219</v>
      </c>
      <c r="C25" t="s">
        <v>137</v>
      </c>
      <c r="D25" t="s">
        <v>89</v>
      </c>
      <c r="E25" t="b">
        <v>1</v>
      </c>
      <c r="F25">
        <v>34.561399999999999</v>
      </c>
      <c r="G25">
        <v>-86.980800000000002</v>
      </c>
      <c r="H25">
        <v>557.27629999999999</v>
      </c>
      <c r="I25">
        <v>1.5732999999999999</v>
      </c>
      <c r="J25">
        <v>3080899.9879999994</v>
      </c>
      <c r="K25" t="s">
        <v>67</v>
      </c>
      <c r="L25">
        <v>0</v>
      </c>
      <c r="M25">
        <v>0.58460877442968506</v>
      </c>
      <c r="N25">
        <v>16.86138</v>
      </c>
      <c r="O25">
        <v>3.0999999999999999E-3</v>
      </c>
      <c r="P25">
        <v>507.51609999999999</v>
      </c>
      <c r="Q25">
        <v>702938</v>
      </c>
      <c r="R25">
        <v>507.51609999999999</v>
      </c>
      <c r="S25" t="s">
        <v>68</v>
      </c>
      <c r="T25">
        <v>1</v>
      </c>
      <c r="U25">
        <v>0.4</v>
      </c>
      <c r="V25">
        <v>15</v>
      </c>
      <c r="W25">
        <v>1.7000000000000001E-2</v>
      </c>
      <c r="X25">
        <v>9.4736999999999991</v>
      </c>
      <c r="Y25">
        <v>12997</v>
      </c>
      <c r="Z25">
        <v>9.4736999999999991</v>
      </c>
      <c r="AA25">
        <v>87994</v>
      </c>
      <c r="AB25">
        <v>715935</v>
      </c>
      <c r="AC25">
        <v>624930</v>
      </c>
      <c r="AD25">
        <v>2455970</v>
      </c>
      <c r="AE25">
        <v>2204629.4652</v>
      </c>
      <c r="AF25">
        <v>1245281.5803</v>
      </c>
      <c r="AG25">
        <v>959347.88489999995</v>
      </c>
      <c r="AH25">
        <v>0.56000000000000005</v>
      </c>
      <c r="AI25">
        <v>1700884.2953000001</v>
      </c>
      <c r="AJ25">
        <v>0.23</v>
      </c>
      <c r="AK25">
        <v>5271039.3605000004</v>
      </c>
      <c r="AL25">
        <v>4025757.7801999999</v>
      </c>
      <c r="AM25">
        <v>0.24</v>
      </c>
    </row>
    <row r="26" spans="1:39" x14ac:dyDescent="0.25">
      <c r="A26" t="s">
        <v>138</v>
      </c>
      <c r="B26">
        <v>337121</v>
      </c>
      <c r="C26" t="s">
        <v>139</v>
      </c>
      <c r="D26" t="s">
        <v>92</v>
      </c>
      <c r="E26" t="b">
        <v>1</v>
      </c>
      <c r="F26">
        <v>35.396500000000003</v>
      </c>
      <c r="G26">
        <v>-94.4208</v>
      </c>
      <c r="H26">
        <v>893.6807</v>
      </c>
      <c r="I26">
        <v>0.71360000000000001</v>
      </c>
      <c r="J26">
        <v>947095.00899999985</v>
      </c>
      <c r="K26" t="s">
        <v>67</v>
      </c>
      <c r="L26">
        <v>0</v>
      </c>
      <c r="M26">
        <v>0.57310503893673104</v>
      </c>
      <c r="N26">
        <v>24.296464</v>
      </c>
      <c r="O26">
        <v>3.0999999999999999E-3</v>
      </c>
      <c r="P26">
        <v>230.1935</v>
      </c>
      <c r="Q26">
        <v>325595</v>
      </c>
      <c r="R26">
        <v>230.1935</v>
      </c>
      <c r="S26" t="s">
        <v>68</v>
      </c>
      <c r="T26">
        <v>1</v>
      </c>
      <c r="U26">
        <v>0.4</v>
      </c>
      <c r="V26">
        <v>15</v>
      </c>
      <c r="W26">
        <v>1.7000000000000001E-2</v>
      </c>
      <c r="X26">
        <v>15.192600000000001</v>
      </c>
      <c r="Y26">
        <v>21058</v>
      </c>
      <c r="Z26">
        <v>15.192600000000001</v>
      </c>
      <c r="AA26">
        <v>59451</v>
      </c>
      <c r="AB26">
        <v>346653</v>
      </c>
      <c r="AC26">
        <v>278630</v>
      </c>
      <c r="AD26">
        <v>668465</v>
      </c>
      <c r="AE26">
        <v>241806.07029999999</v>
      </c>
      <c r="AF26">
        <v>480824.73680000001</v>
      </c>
      <c r="AG26">
        <v>-239018.6666</v>
      </c>
      <c r="AH26">
        <v>1.99</v>
      </c>
      <c r="AI26">
        <v>155473.84359999999</v>
      </c>
      <c r="AJ26">
        <v>0.36</v>
      </c>
      <c r="AK26">
        <v>1266764.5477</v>
      </c>
      <c r="AL26">
        <v>785939.81079999998</v>
      </c>
      <c r="AM26">
        <v>0.38</v>
      </c>
    </row>
    <row r="27" spans="1:39" x14ac:dyDescent="0.25">
      <c r="A27" t="s">
        <v>140</v>
      </c>
      <c r="B27">
        <v>336413</v>
      </c>
      <c r="C27" t="s">
        <v>141</v>
      </c>
      <c r="D27" t="s">
        <v>89</v>
      </c>
      <c r="E27" t="b">
        <v>1</v>
      </c>
      <c r="F27">
        <v>31.279199999999999</v>
      </c>
      <c r="G27">
        <v>-86.270600000000002</v>
      </c>
      <c r="H27">
        <v>536.23</v>
      </c>
      <c r="I27">
        <v>0.92149999999999999</v>
      </c>
      <c r="J27">
        <v>696619.9850000001</v>
      </c>
      <c r="K27" t="s">
        <v>67</v>
      </c>
      <c r="L27">
        <v>0</v>
      </c>
      <c r="M27">
        <v>0.62306213954890877</v>
      </c>
      <c r="N27">
        <v>16.579219999999999</v>
      </c>
      <c r="O27">
        <v>3.0999999999999999E-3</v>
      </c>
      <c r="P27">
        <v>297.25810000000001</v>
      </c>
      <c r="Q27">
        <v>419197</v>
      </c>
      <c r="R27">
        <v>297.25810000000001</v>
      </c>
      <c r="S27" t="s">
        <v>68</v>
      </c>
      <c r="T27">
        <v>1</v>
      </c>
      <c r="U27">
        <v>0.4</v>
      </c>
      <c r="V27">
        <v>15</v>
      </c>
      <c r="W27">
        <v>1.7000000000000001E-2</v>
      </c>
      <c r="X27">
        <v>9.1158999999999999</v>
      </c>
      <c r="Y27">
        <v>12704</v>
      </c>
      <c r="Z27">
        <v>9.1158999999999999</v>
      </c>
      <c r="AA27">
        <v>146015</v>
      </c>
      <c r="AB27">
        <v>431900</v>
      </c>
      <c r="AC27">
        <v>276780</v>
      </c>
      <c r="AD27">
        <v>419840</v>
      </c>
      <c r="AE27">
        <v>499301.28480000002</v>
      </c>
      <c r="AF27">
        <v>745919.76130000001</v>
      </c>
      <c r="AG27">
        <v>-246618.47649999999</v>
      </c>
      <c r="AH27">
        <v>1.49</v>
      </c>
      <c r="AI27">
        <v>197957.9901</v>
      </c>
      <c r="AJ27">
        <v>0.6</v>
      </c>
      <c r="AK27">
        <v>1190021.2655</v>
      </c>
      <c r="AL27">
        <v>444101.50420000002</v>
      </c>
      <c r="AM27">
        <v>0.63</v>
      </c>
    </row>
    <row r="28" spans="1:39" x14ac:dyDescent="0.25">
      <c r="A28" t="s">
        <v>142</v>
      </c>
      <c r="B28">
        <v>332312</v>
      </c>
      <c r="C28" t="s">
        <v>143</v>
      </c>
      <c r="D28" t="s">
        <v>92</v>
      </c>
      <c r="E28" t="b">
        <v>1</v>
      </c>
      <c r="F28">
        <v>34.366399999999999</v>
      </c>
      <c r="G28">
        <v>-92.798900000000003</v>
      </c>
      <c r="H28">
        <v>689.28859999999997</v>
      </c>
      <c r="I28">
        <v>1.397</v>
      </c>
      <c r="J28">
        <v>1260200.0000000005</v>
      </c>
      <c r="K28" t="s">
        <v>67</v>
      </c>
      <c r="L28">
        <v>0</v>
      </c>
      <c r="M28">
        <v>0.58719419895965574</v>
      </c>
      <c r="N28">
        <v>16.666416999999999</v>
      </c>
      <c r="O28">
        <v>3.0999999999999999E-3</v>
      </c>
      <c r="P28">
        <v>450.64519999999999</v>
      </c>
      <c r="Q28">
        <v>605234</v>
      </c>
      <c r="R28">
        <v>450.64519999999999</v>
      </c>
      <c r="S28" t="s">
        <v>68</v>
      </c>
      <c r="T28">
        <v>1</v>
      </c>
      <c r="U28">
        <v>0.4</v>
      </c>
      <c r="V28">
        <v>15</v>
      </c>
      <c r="W28">
        <v>1.7000000000000001E-2</v>
      </c>
      <c r="X28">
        <v>11.7179</v>
      </c>
      <c r="Y28">
        <v>15547</v>
      </c>
      <c r="Z28">
        <v>11.7179</v>
      </c>
      <c r="AA28">
        <v>181297</v>
      </c>
      <c r="AB28">
        <v>620781</v>
      </c>
      <c r="AC28">
        <v>430048</v>
      </c>
      <c r="AD28">
        <v>830152</v>
      </c>
      <c r="AE28">
        <v>1001679.5442</v>
      </c>
      <c r="AF28">
        <v>1127965.4066000001</v>
      </c>
      <c r="AG28">
        <v>-126285.8624</v>
      </c>
      <c r="AH28">
        <v>1.1299999999999999</v>
      </c>
      <c r="AI28">
        <v>509386.4927</v>
      </c>
      <c r="AJ28">
        <v>0.49</v>
      </c>
      <c r="AK28">
        <v>2231069.2075999998</v>
      </c>
      <c r="AL28">
        <v>1103103.801</v>
      </c>
      <c r="AM28">
        <v>0.51</v>
      </c>
    </row>
    <row r="29" spans="1:39" x14ac:dyDescent="0.25">
      <c r="A29" t="s">
        <v>144</v>
      </c>
      <c r="B29">
        <v>335999</v>
      </c>
      <c r="C29" t="s">
        <v>145</v>
      </c>
      <c r="D29" t="s">
        <v>89</v>
      </c>
      <c r="E29" t="b">
        <v>0</v>
      </c>
      <c r="F29">
        <v>33.196599999999997</v>
      </c>
      <c r="G29">
        <v>-86.780199999999994</v>
      </c>
      <c r="H29">
        <v>823.45140000000004</v>
      </c>
      <c r="I29">
        <v>1.5275000000000001</v>
      </c>
      <c r="J29">
        <v>2014804.986</v>
      </c>
      <c r="K29" t="s">
        <v>67</v>
      </c>
      <c r="L29">
        <v>0</v>
      </c>
      <c r="M29">
        <v>0.60190391464870285</v>
      </c>
      <c r="N29">
        <v>16.896579999999997</v>
      </c>
      <c r="O29">
        <v>3.0999999999999999E-3</v>
      </c>
      <c r="P29">
        <v>492.74189999999999</v>
      </c>
      <c r="Q29">
        <v>679101</v>
      </c>
      <c r="R29">
        <v>492.74189999999999</v>
      </c>
      <c r="S29" t="s">
        <v>68</v>
      </c>
      <c r="T29">
        <v>1</v>
      </c>
      <c r="U29">
        <v>0.4</v>
      </c>
      <c r="V29">
        <v>15</v>
      </c>
      <c r="W29">
        <v>1.7000000000000001E-2</v>
      </c>
      <c r="X29">
        <v>13.998699999999999</v>
      </c>
      <c r="Y29">
        <v>19029</v>
      </c>
      <c r="Z29">
        <v>13.998699999999999</v>
      </c>
      <c r="AA29">
        <v>104829</v>
      </c>
      <c r="AB29">
        <v>698129</v>
      </c>
      <c r="AC29">
        <v>586452</v>
      </c>
      <c r="AD29">
        <v>1428353</v>
      </c>
      <c r="AE29">
        <v>1441937.4975999999</v>
      </c>
      <c r="AF29">
        <v>1211306.648</v>
      </c>
      <c r="AG29">
        <v>230630.84950000001</v>
      </c>
      <c r="AH29">
        <v>0.84</v>
      </c>
      <c r="AI29">
        <v>952595.51760000002</v>
      </c>
      <c r="AJ29">
        <v>0.34</v>
      </c>
      <c r="AK29">
        <v>3444657.6526000001</v>
      </c>
      <c r="AL29">
        <v>2233351.0044999998</v>
      </c>
      <c r="AM29">
        <v>0.35</v>
      </c>
    </row>
    <row r="30" spans="1:39" x14ac:dyDescent="0.25">
      <c r="A30" t="s">
        <v>146</v>
      </c>
      <c r="B30">
        <v>334417</v>
      </c>
      <c r="C30" t="s">
        <v>147</v>
      </c>
      <c r="D30" t="s">
        <v>92</v>
      </c>
      <c r="E30" t="b">
        <v>0</v>
      </c>
      <c r="F30">
        <v>34.869199999999999</v>
      </c>
      <c r="G30">
        <v>-92.395499999999998</v>
      </c>
      <c r="H30">
        <v>236.8065</v>
      </c>
      <c r="I30">
        <v>2.1783000000000001</v>
      </c>
      <c r="J30">
        <v>3950965.0130000003</v>
      </c>
      <c r="K30" t="s">
        <v>67</v>
      </c>
      <c r="L30">
        <v>0</v>
      </c>
      <c r="M30">
        <v>0.58044963304782793</v>
      </c>
      <c r="N30">
        <v>25.469166999999999</v>
      </c>
      <c r="O30">
        <v>3.0999999999999999E-3</v>
      </c>
      <c r="P30">
        <v>702.67740000000003</v>
      </c>
      <c r="Q30">
        <v>986200</v>
      </c>
      <c r="R30">
        <v>702.67740000000003</v>
      </c>
      <c r="S30" t="s">
        <v>68</v>
      </c>
      <c r="T30">
        <v>1</v>
      </c>
      <c r="U30">
        <v>0.4</v>
      </c>
      <c r="V30">
        <v>15</v>
      </c>
      <c r="W30">
        <v>1.7000000000000001E-2</v>
      </c>
      <c r="X30">
        <v>4.0256999999999996</v>
      </c>
      <c r="Y30">
        <v>5549</v>
      </c>
      <c r="Z30">
        <v>4.0256999999999996</v>
      </c>
      <c r="AA30">
        <v>121764</v>
      </c>
      <c r="AB30">
        <v>991749</v>
      </c>
      <c r="AC30">
        <v>868464</v>
      </c>
      <c r="AD30">
        <v>3082501</v>
      </c>
      <c r="AE30">
        <v>3149883.8816</v>
      </c>
      <c r="AF30">
        <v>1793776.0796000001</v>
      </c>
      <c r="AG30">
        <v>1356107.8019999999</v>
      </c>
      <c r="AH30">
        <v>0.56999999999999995</v>
      </c>
      <c r="AI30">
        <v>2370574.0159</v>
      </c>
      <c r="AJ30">
        <v>0.25</v>
      </c>
      <c r="AK30">
        <v>7014098.6498999996</v>
      </c>
      <c r="AL30">
        <v>5220322.5702999998</v>
      </c>
      <c r="AM30">
        <v>0.26</v>
      </c>
    </row>
    <row r="31" spans="1:39" x14ac:dyDescent="0.25">
      <c r="A31" t="s">
        <v>148</v>
      </c>
      <c r="B31">
        <v>326199</v>
      </c>
      <c r="C31" t="s">
        <v>149</v>
      </c>
      <c r="D31" t="s">
        <v>92</v>
      </c>
      <c r="E31" t="b">
        <v>1</v>
      </c>
      <c r="F31">
        <v>35.699100000000001</v>
      </c>
      <c r="G31">
        <v>-90.040999999999997</v>
      </c>
      <c r="H31">
        <v>474.18979999999999</v>
      </c>
      <c r="I31">
        <v>2.3302999999999998</v>
      </c>
      <c r="J31">
        <v>5219526.0050000018</v>
      </c>
      <c r="K31" t="s">
        <v>67</v>
      </c>
      <c r="L31">
        <v>0</v>
      </c>
      <c r="M31">
        <v>0.56876663484764822</v>
      </c>
      <c r="N31">
        <v>24.599052</v>
      </c>
      <c r="O31">
        <v>3.0999999999999999E-3</v>
      </c>
      <c r="P31">
        <v>751.7097</v>
      </c>
      <c r="Q31">
        <v>1059059</v>
      </c>
      <c r="R31">
        <v>751.7097</v>
      </c>
      <c r="S31" t="s">
        <v>68</v>
      </c>
      <c r="T31">
        <v>1</v>
      </c>
      <c r="U31">
        <v>0.4</v>
      </c>
      <c r="V31">
        <v>15</v>
      </c>
      <c r="W31">
        <v>1.7000000000000001E-2</v>
      </c>
      <c r="X31">
        <v>8.0611999999999995</v>
      </c>
      <c r="Y31">
        <v>11163</v>
      </c>
      <c r="Z31">
        <v>8.0611999999999995</v>
      </c>
      <c r="AA31">
        <v>125897</v>
      </c>
      <c r="AB31">
        <v>1070222</v>
      </c>
      <c r="AC31">
        <v>941454</v>
      </c>
      <c r="AD31">
        <v>4278072</v>
      </c>
      <c r="AE31">
        <v>4155601.4961999999</v>
      </c>
      <c r="AF31">
        <v>1941944.3358</v>
      </c>
      <c r="AG31">
        <v>2213657.1603999999</v>
      </c>
      <c r="AH31">
        <v>0.47</v>
      </c>
      <c r="AI31">
        <v>3309983.3045999999</v>
      </c>
      <c r="AJ31">
        <v>0.2</v>
      </c>
      <c r="AK31">
        <v>9238837.6191000007</v>
      </c>
      <c r="AL31">
        <v>7296893.2833000002</v>
      </c>
      <c r="AM31">
        <v>0.21</v>
      </c>
    </row>
    <row r="32" spans="1:39" x14ac:dyDescent="0.25">
      <c r="A32" t="s">
        <v>150</v>
      </c>
      <c r="B32">
        <v>334418</v>
      </c>
      <c r="C32" t="s">
        <v>151</v>
      </c>
      <c r="D32" t="s">
        <v>89</v>
      </c>
      <c r="E32" t="b">
        <v>0</v>
      </c>
      <c r="F32">
        <v>34.640599999999999</v>
      </c>
      <c r="G32">
        <v>-86.757800000000003</v>
      </c>
      <c r="H32">
        <v>244.7116</v>
      </c>
      <c r="I32">
        <v>0.92830000000000001</v>
      </c>
      <c r="J32">
        <v>1928089.9810000001</v>
      </c>
      <c r="K32" t="s">
        <v>67</v>
      </c>
      <c r="L32">
        <v>0</v>
      </c>
      <c r="M32">
        <v>0.58354719765748175</v>
      </c>
      <c r="N32">
        <v>16.940610000000003</v>
      </c>
      <c r="O32">
        <v>3.0999999999999999E-3</v>
      </c>
      <c r="P32">
        <v>299.45159999999998</v>
      </c>
      <c r="Q32">
        <v>414895</v>
      </c>
      <c r="R32">
        <v>299.45159999999998</v>
      </c>
      <c r="S32" t="s">
        <v>68</v>
      </c>
      <c r="T32">
        <v>1</v>
      </c>
      <c r="U32">
        <v>0.4</v>
      </c>
      <c r="V32">
        <v>15</v>
      </c>
      <c r="W32">
        <v>1.7000000000000001E-2</v>
      </c>
      <c r="X32">
        <v>4.1600999999999999</v>
      </c>
      <c r="Y32">
        <v>5707</v>
      </c>
      <c r="Z32">
        <v>4.1600999999999999</v>
      </c>
      <c r="AA32">
        <v>46326</v>
      </c>
      <c r="AB32">
        <v>420602</v>
      </c>
      <c r="AC32">
        <v>373018</v>
      </c>
      <c r="AD32">
        <v>1555072</v>
      </c>
      <c r="AE32">
        <v>1382376.7067</v>
      </c>
      <c r="AF32">
        <v>730234.57310000004</v>
      </c>
      <c r="AG32">
        <v>652142.13359999994</v>
      </c>
      <c r="AH32">
        <v>0.53</v>
      </c>
      <c r="AI32">
        <v>1087123.1047</v>
      </c>
      <c r="AJ32">
        <v>0.21</v>
      </c>
      <c r="AK32">
        <v>3297612.8689000001</v>
      </c>
      <c r="AL32">
        <v>2567378.2958</v>
      </c>
      <c r="AM32">
        <v>0.22</v>
      </c>
    </row>
    <row r="33" spans="1:39" x14ac:dyDescent="0.25">
      <c r="A33" t="s">
        <v>152</v>
      </c>
      <c r="B33">
        <v>311812</v>
      </c>
      <c r="C33" t="s">
        <v>153</v>
      </c>
      <c r="D33" t="s">
        <v>89</v>
      </c>
      <c r="E33" t="b">
        <v>0</v>
      </c>
      <c r="F33">
        <v>32.642099999999999</v>
      </c>
      <c r="G33">
        <v>-85.390100000000004</v>
      </c>
      <c r="H33">
        <v>247.65700000000001</v>
      </c>
      <c r="I33">
        <v>0.18820000000000001</v>
      </c>
      <c r="J33">
        <v>5474890.0009999992</v>
      </c>
      <c r="K33" t="s">
        <v>67</v>
      </c>
      <c r="L33">
        <v>0</v>
      </c>
      <c r="M33">
        <v>0.60839523907397686</v>
      </c>
      <c r="N33">
        <v>16.342139999999997</v>
      </c>
      <c r="O33">
        <v>3.0999999999999999E-3</v>
      </c>
      <c r="P33">
        <v>60.709699999999998</v>
      </c>
      <c r="Q33">
        <v>84643</v>
      </c>
      <c r="R33">
        <v>60.709699999999998</v>
      </c>
      <c r="S33" t="s">
        <v>68</v>
      </c>
      <c r="T33">
        <v>1</v>
      </c>
      <c r="U33">
        <v>0.4</v>
      </c>
      <c r="V33">
        <v>15</v>
      </c>
      <c r="W33">
        <v>1.7000000000000001E-2</v>
      </c>
      <c r="X33">
        <v>4.2102000000000004</v>
      </c>
      <c r="Y33">
        <v>5808</v>
      </c>
      <c r="Z33">
        <v>4.2102000000000004</v>
      </c>
      <c r="AA33">
        <v>744</v>
      </c>
      <c r="AB33">
        <v>90451</v>
      </c>
      <c r="AC33">
        <v>89601</v>
      </c>
      <c r="AD33">
        <v>5385289</v>
      </c>
      <c r="AE33">
        <v>3938766.2662999998</v>
      </c>
      <c r="AF33">
        <v>156328.13200000001</v>
      </c>
      <c r="AG33">
        <v>3782438.1343</v>
      </c>
      <c r="AH33">
        <v>0.04</v>
      </c>
      <c r="AI33">
        <v>3875603.9040000001</v>
      </c>
      <c r="AJ33">
        <v>0.02</v>
      </c>
      <c r="AK33">
        <v>9357195.5561999995</v>
      </c>
      <c r="AL33">
        <v>9200867.4242000002</v>
      </c>
      <c r="AM33">
        <v>0.02</v>
      </c>
    </row>
    <row r="34" spans="1:39" x14ac:dyDescent="0.25">
      <c r="A34" t="s">
        <v>154</v>
      </c>
      <c r="B34">
        <v>327991</v>
      </c>
      <c r="C34" t="s">
        <v>155</v>
      </c>
      <c r="D34" t="s">
        <v>92</v>
      </c>
      <c r="E34" t="b">
        <v>0</v>
      </c>
      <c r="F34">
        <v>34.759</v>
      </c>
      <c r="G34">
        <v>-92.3005</v>
      </c>
      <c r="H34">
        <v>70.523700000000005</v>
      </c>
      <c r="I34">
        <v>0.15479999999999999</v>
      </c>
      <c r="J34">
        <v>2505557.9460000005</v>
      </c>
      <c r="K34" t="s">
        <v>67</v>
      </c>
      <c r="L34">
        <v>0</v>
      </c>
      <c r="M34">
        <v>0.58194867074588097</v>
      </c>
      <c r="N34">
        <v>25.35904</v>
      </c>
      <c r="O34">
        <v>3.0999999999999999E-3</v>
      </c>
      <c r="P34">
        <v>49.935499999999998</v>
      </c>
      <c r="Q34">
        <v>70651</v>
      </c>
      <c r="R34">
        <v>49.935499999999998</v>
      </c>
      <c r="S34" t="s">
        <v>68</v>
      </c>
      <c r="T34">
        <v>1</v>
      </c>
      <c r="U34">
        <v>0.4</v>
      </c>
      <c r="V34">
        <v>15</v>
      </c>
      <c r="W34">
        <v>1.7000000000000001E-2</v>
      </c>
      <c r="X34">
        <v>1.1989000000000001</v>
      </c>
      <c r="Y34">
        <v>1664</v>
      </c>
      <c r="Z34">
        <v>1.1989000000000001</v>
      </c>
      <c r="AA34">
        <v>1948</v>
      </c>
      <c r="AB34">
        <v>72315</v>
      </c>
      <c r="AC34">
        <v>70296</v>
      </c>
      <c r="AD34">
        <v>2435262</v>
      </c>
      <c r="AE34">
        <v>1989499.4918</v>
      </c>
      <c r="AF34">
        <v>130949.03569999999</v>
      </c>
      <c r="AG34">
        <v>1858550.4561999999</v>
      </c>
      <c r="AH34">
        <v>7.0000000000000007E-2</v>
      </c>
      <c r="AI34">
        <v>1932545.1836000001</v>
      </c>
      <c r="AJ34">
        <v>0.03</v>
      </c>
      <c r="AK34">
        <v>4431715.6491999999</v>
      </c>
      <c r="AL34">
        <v>4300766.6135</v>
      </c>
      <c r="AM34">
        <v>0.03</v>
      </c>
    </row>
    <row r="35" spans="1:39" x14ac:dyDescent="0.25">
      <c r="A35" t="s">
        <v>156</v>
      </c>
      <c r="B35">
        <v>332722</v>
      </c>
      <c r="C35" t="s">
        <v>157</v>
      </c>
      <c r="D35" t="s">
        <v>89</v>
      </c>
      <c r="E35" t="b">
        <v>1</v>
      </c>
      <c r="F35">
        <v>34.552500000000002</v>
      </c>
      <c r="G35">
        <v>-86.978099999999998</v>
      </c>
      <c r="H35">
        <v>146.7603</v>
      </c>
      <c r="I35">
        <v>0.40429999999999999</v>
      </c>
      <c r="J35">
        <v>954038.04999999958</v>
      </c>
      <c r="K35" t="s">
        <v>67</v>
      </c>
      <c r="L35">
        <v>0</v>
      </c>
      <c r="M35">
        <v>0.58472736241113865</v>
      </c>
      <c r="N35">
        <v>16.852500000000003</v>
      </c>
      <c r="O35">
        <v>3.0999999999999999E-3</v>
      </c>
      <c r="P35">
        <v>130.4194</v>
      </c>
      <c r="Q35">
        <v>180633</v>
      </c>
      <c r="R35">
        <v>130.4194</v>
      </c>
      <c r="S35" t="s">
        <v>68</v>
      </c>
      <c r="T35">
        <v>1</v>
      </c>
      <c r="U35">
        <v>0.4</v>
      </c>
      <c r="V35">
        <v>15</v>
      </c>
      <c r="W35">
        <v>1.7000000000000001E-2</v>
      </c>
      <c r="X35">
        <v>2.4948999999999999</v>
      </c>
      <c r="Y35">
        <v>3423</v>
      </c>
      <c r="Z35">
        <v>2.4948999999999999</v>
      </c>
      <c r="AA35">
        <v>17481</v>
      </c>
      <c r="AB35">
        <v>184056</v>
      </c>
      <c r="AC35">
        <v>165967</v>
      </c>
      <c r="AD35">
        <v>788071</v>
      </c>
      <c r="AE35">
        <v>685767.6862</v>
      </c>
      <c r="AF35">
        <v>320144.33039999998</v>
      </c>
      <c r="AG35">
        <v>365623.35580000002</v>
      </c>
      <c r="AH35">
        <v>0.47</v>
      </c>
      <c r="AI35">
        <v>556261.77989999996</v>
      </c>
      <c r="AJ35">
        <v>0.19</v>
      </c>
      <c r="AK35">
        <v>1635996.1174000001</v>
      </c>
      <c r="AL35">
        <v>1315851.7871000001</v>
      </c>
      <c r="AM35">
        <v>0.2</v>
      </c>
    </row>
    <row r="36" spans="1:39" x14ac:dyDescent="0.25">
      <c r="A36" t="s">
        <v>158</v>
      </c>
      <c r="B36">
        <v>311212</v>
      </c>
      <c r="C36" t="s">
        <v>159</v>
      </c>
      <c r="D36" t="s">
        <v>92</v>
      </c>
      <c r="E36" t="b">
        <v>0</v>
      </c>
      <c r="F36">
        <v>34.293199999999999</v>
      </c>
      <c r="G36">
        <v>-91.347800000000007</v>
      </c>
      <c r="H36">
        <v>162.393</v>
      </c>
      <c r="I36">
        <v>15.775</v>
      </c>
      <c r="J36">
        <v>2129449.9929999998</v>
      </c>
      <c r="K36" t="s">
        <v>67</v>
      </c>
      <c r="L36">
        <v>0</v>
      </c>
      <c r="M36">
        <v>0.5881556644947834</v>
      </c>
      <c r="N36">
        <v>16.593170000000004</v>
      </c>
      <c r="O36">
        <v>3.0999999999999999E-3</v>
      </c>
      <c r="P36">
        <v>1213.5546999999999</v>
      </c>
      <c r="Q36">
        <v>1753325</v>
      </c>
      <c r="R36">
        <v>1213.5546999999999</v>
      </c>
      <c r="S36" t="s">
        <v>68</v>
      </c>
      <c r="T36">
        <v>1</v>
      </c>
      <c r="U36">
        <v>0.4</v>
      </c>
      <c r="V36">
        <v>15</v>
      </c>
      <c r="W36">
        <v>1.7000000000000001E-2</v>
      </c>
      <c r="X36">
        <v>2.7606999999999999</v>
      </c>
      <c r="Y36">
        <v>3966</v>
      </c>
      <c r="Z36">
        <v>2.7606999999999999</v>
      </c>
      <c r="AA36">
        <v>937034</v>
      </c>
      <c r="AB36">
        <v>1757291</v>
      </c>
      <c r="AC36">
        <v>816795</v>
      </c>
      <c r="AD36">
        <v>1312655</v>
      </c>
      <c r="AE36">
        <v>1691817.0367000001</v>
      </c>
      <c r="AF36">
        <v>3189499.6132</v>
      </c>
      <c r="AG36">
        <v>-1497682.5765</v>
      </c>
      <c r="AH36">
        <v>1.89</v>
      </c>
      <c r="AI36">
        <v>300597.77250000002</v>
      </c>
      <c r="AJ36">
        <v>0.82</v>
      </c>
      <c r="AK36">
        <v>3767094.1919999998</v>
      </c>
      <c r="AL36">
        <v>577594.57880000002</v>
      </c>
      <c r="AM36">
        <v>0.85</v>
      </c>
    </row>
    <row r="37" spans="1:39" x14ac:dyDescent="0.25">
      <c r="A37" t="s">
        <v>160</v>
      </c>
      <c r="B37">
        <v>336510</v>
      </c>
      <c r="C37" t="s">
        <v>161</v>
      </c>
      <c r="D37" t="s">
        <v>89</v>
      </c>
      <c r="E37" t="b">
        <v>1</v>
      </c>
      <c r="F37">
        <v>33.401000000000003</v>
      </c>
      <c r="G37">
        <v>-86.976799999999997</v>
      </c>
      <c r="H37">
        <v>323.48770000000002</v>
      </c>
      <c r="I37">
        <v>0.95960000000000001</v>
      </c>
      <c r="J37">
        <v>274730.02500000002</v>
      </c>
      <c r="K37" t="s">
        <v>67</v>
      </c>
      <c r="L37">
        <v>0</v>
      </c>
      <c r="M37">
        <v>0.59943298167040249</v>
      </c>
      <c r="N37">
        <v>17.100989999999999</v>
      </c>
      <c r="O37">
        <v>3.0999999999999999E-3</v>
      </c>
      <c r="P37">
        <v>195.6121</v>
      </c>
      <c r="Q37">
        <v>267218</v>
      </c>
      <c r="R37">
        <v>195.6121</v>
      </c>
      <c r="S37" t="s">
        <v>68</v>
      </c>
      <c r="T37">
        <v>1</v>
      </c>
      <c r="U37">
        <v>0.4</v>
      </c>
      <c r="V37">
        <v>15</v>
      </c>
      <c r="W37">
        <v>1.7000000000000001E-2</v>
      </c>
      <c r="X37">
        <v>5.4992999999999999</v>
      </c>
      <c r="Y37">
        <v>7410</v>
      </c>
      <c r="Z37">
        <v>5.4992999999999999</v>
      </c>
      <c r="AA37">
        <v>138511</v>
      </c>
      <c r="AB37">
        <v>274627</v>
      </c>
      <c r="AC37">
        <v>129539</v>
      </c>
      <c r="AD37">
        <v>145191</v>
      </c>
      <c r="AE37">
        <v>196176.19620000001</v>
      </c>
      <c r="AF37">
        <v>475777.47600000002</v>
      </c>
      <c r="AG37">
        <v>-279601.27980000002</v>
      </c>
      <c r="AH37">
        <v>2.4300000000000002</v>
      </c>
      <c r="AI37">
        <v>4157.4939000000004</v>
      </c>
      <c r="AJ37">
        <v>0.98</v>
      </c>
      <c r="AK37">
        <v>468742.57419999997</v>
      </c>
      <c r="AL37">
        <v>-7034.9018999999998</v>
      </c>
      <c r="AM37">
        <v>1.02</v>
      </c>
    </row>
    <row r="38" spans="1:39" x14ac:dyDescent="0.25">
      <c r="A38" t="s">
        <v>162</v>
      </c>
      <c r="B38">
        <v>333112</v>
      </c>
      <c r="C38" t="s">
        <v>163</v>
      </c>
      <c r="D38" t="s">
        <v>92</v>
      </c>
      <c r="E38" t="b">
        <v>0</v>
      </c>
      <c r="F38">
        <v>35.794899999999998</v>
      </c>
      <c r="G38">
        <v>-91.636399999999995</v>
      </c>
      <c r="H38">
        <v>750.89710000000002</v>
      </c>
      <c r="I38">
        <v>0.59209999999999996</v>
      </c>
      <c r="J38">
        <v>8780619.9770000018</v>
      </c>
      <c r="K38" t="s">
        <v>67</v>
      </c>
      <c r="L38">
        <v>0</v>
      </c>
      <c r="M38">
        <v>0.56737357798138432</v>
      </c>
      <c r="N38">
        <v>24.694913999999997</v>
      </c>
      <c r="O38">
        <v>3.0999999999999999E-3</v>
      </c>
      <c r="P38">
        <v>191</v>
      </c>
      <c r="Q38">
        <v>259343</v>
      </c>
      <c r="R38">
        <v>191</v>
      </c>
      <c r="S38" t="s">
        <v>68</v>
      </c>
      <c r="T38">
        <v>1</v>
      </c>
      <c r="U38">
        <v>0.4</v>
      </c>
      <c r="V38">
        <v>15</v>
      </c>
      <c r="W38">
        <v>1.7000000000000001E-2</v>
      </c>
      <c r="X38">
        <v>12.7653</v>
      </c>
      <c r="Y38">
        <v>16854</v>
      </c>
      <c r="Z38">
        <v>12.7653</v>
      </c>
      <c r="AA38">
        <v>4789</v>
      </c>
      <c r="AB38">
        <v>276197</v>
      </c>
      <c r="AC38">
        <v>270803</v>
      </c>
      <c r="AD38">
        <v>8509817</v>
      </c>
      <c r="AE38">
        <v>6970329.4873000002</v>
      </c>
      <c r="AF38">
        <v>499564.43949999998</v>
      </c>
      <c r="AG38">
        <v>6470765.0478999997</v>
      </c>
      <c r="AH38">
        <v>7.0000000000000007E-2</v>
      </c>
      <c r="AI38">
        <v>6752677.2023999998</v>
      </c>
      <c r="AJ38">
        <v>0.03</v>
      </c>
      <c r="AK38">
        <v>15513634.9331</v>
      </c>
      <c r="AL38">
        <v>15014070.4936</v>
      </c>
      <c r="AM38">
        <v>0.03</v>
      </c>
    </row>
    <row r="39" spans="1:39" x14ac:dyDescent="0.25">
      <c r="A39" t="s">
        <v>164</v>
      </c>
      <c r="B39">
        <v>326199</v>
      </c>
      <c r="C39" t="s">
        <v>165</v>
      </c>
      <c r="D39" t="s">
        <v>92</v>
      </c>
      <c r="E39" t="b">
        <v>1</v>
      </c>
      <c r="F39">
        <v>33.915900000000001</v>
      </c>
      <c r="G39">
        <v>-93.871399999999994</v>
      </c>
      <c r="H39">
        <v>650.76990000000001</v>
      </c>
      <c r="I39">
        <v>2.2526999999999999</v>
      </c>
      <c r="J39">
        <v>7855044.9470000006</v>
      </c>
      <c r="K39" t="s">
        <v>67</v>
      </c>
      <c r="L39">
        <v>0</v>
      </c>
      <c r="M39">
        <v>0.59302173069552211</v>
      </c>
      <c r="N39">
        <v>17.615944000000002</v>
      </c>
      <c r="O39">
        <v>3.0999999999999999E-3</v>
      </c>
      <c r="P39">
        <v>726.67740000000003</v>
      </c>
      <c r="Q39">
        <v>989010</v>
      </c>
      <c r="R39">
        <v>726.67740000000003</v>
      </c>
      <c r="S39" t="s">
        <v>68</v>
      </c>
      <c r="T39">
        <v>1</v>
      </c>
      <c r="U39">
        <v>0.4</v>
      </c>
      <c r="V39">
        <v>15</v>
      </c>
      <c r="W39">
        <v>1.7000000000000001E-2</v>
      </c>
      <c r="X39">
        <v>11.0631</v>
      </c>
      <c r="Y39">
        <v>14828</v>
      </c>
      <c r="Z39">
        <v>11.0631</v>
      </c>
      <c r="AA39">
        <v>80811</v>
      </c>
      <c r="AB39">
        <v>1003838</v>
      </c>
      <c r="AC39">
        <v>920829</v>
      </c>
      <c r="AD39">
        <v>6934216</v>
      </c>
      <c r="AE39">
        <v>1985093.6022999999</v>
      </c>
      <c r="AF39">
        <v>1400761.2046999999</v>
      </c>
      <c r="AG39">
        <v>584332.39760000003</v>
      </c>
      <c r="AH39">
        <v>0.71</v>
      </c>
      <c r="AI39">
        <v>1730551.0412000001</v>
      </c>
      <c r="AJ39">
        <v>0.13</v>
      </c>
      <c r="AK39">
        <v>10415656.0152</v>
      </c>
      <c r="AL39">
        <v>9014894.8104999997</v>
      </c>
      <c r="AM39">
        <v>0.13</v>
      </c>
    </row>
    <row r="40" spans="1:39" x14ac:dyDescent="0.25">
      <c r="A40" t="s">
        <v>166</v>
      </c>
      <c r="B40">
        <v>311615</v>
      </c>
      <c r="C40" t="s">
        <v>167</v>
      </c>
      <c r="D40" t="s">
        <v>89</v>
      </c>
      <c r="E40" t="b">
        <v>0</v>
      </c>
      <c r="F40">
        <v>31.500900000000001</v>
      </c>
      <c r="G40">
        <v>-85.903700000000001</v>
      </c>
      <c r="H40">
        <v>1257.8775000000001</v>
      </c>
      <c r="I40">
        <v>27.855799999999999</v>
      </c>
      <c r="J40">
        <v>37824099.999999993</v>
      </c>
      <c r="K40" t="s">
        <v>67</v>
      </c>
      <c r="L40">
        <v>2</v>
      </c>
      <c r="M40">
        <v>0.29916758326000004</v>
      </c>
      <c r="N40">
        <v>0</v>
      </c>
      <c r="O40">
        <v>4.1999999999999997E-3</v>
      </c>
      <c r="P40">
        <v>6632.3333000000002</v>
      </c>
      <c r="Q40">
        <v>11038579</v>
      </c>
      <c r="R40">
        <v>6632.3333000000002</v>
      </c>
      <c r="S40" t="s">
        <v>68</v>
      </c>
      <c r="T40">
        <v>1</v>
      </c>
      <c r="U40">
        <v>0.4</v>
      </c>
      <c r="V40">
        <v>15</v>
      </c>
      <c r="W40">
        <v>1.7000000000000001E-2</v>
      </c>
      <c r="X40">
        <v>21.383900000000001</v>
      </c>
      <c r="Y40">
        <v>29373</v>
      </c>
      <c r="Z40">
        <v>21.383900000000001</v>
      </c>
      <c r="AA40">
        <v>761454</v>
      </c>
      <c r="AB40">
        <v>11067952</v>
      </c>
      <c r="AC40">
        <v>10298739</v>
      </c>
      <c r="AD40">
        <v>27525361</v>
      </c>
      <c r="AE40">
        <v>27168330.9758</v>
      </c>
      <c r="AF40">
        <v>19063218.564199999</v>
      </c>
      <c r="AG40">
        <v>8105112.4116000002</v>
      </c>
      <c r="AH40">
        <v>0.7</v>
      </c>
      <c r="AI40">
        <v>19437556.507300001</v>
      </c>
      <c r="AJ40">
        <v>0.28000000000000003</v>
      </c>
      <c r="AK40">
        <v>64627024.2086</v>
      </c>
      <c r="AL40">
        <v>45563805.644299999</v>
      </c>
      <c r="AM40">
        <v>0.28999999999999998</v>
      </c>
    </row>
    <row r="41" spans="1:39" x14ac:dyDescent="0.25">
      <c r="A41" t="s">
        <v>168</v>
      </c>
      <c r="B41">
        <v>321992</v>
      </c>
      <c r="C41" t="s">
        <v>169</v>
      </c>
      <c r="D41" t="s">
        <v>89</v>
      </c>
      <c r="E41" t="b">
        <v>1</v>
      </c>
      <c r="F41">
        <v>31.2242</v>
      </c>
      <c r="G41">
        <v>-85.350999999999999</v>
      </c>
      <c r="H41">
        <v>361.11180000000002</v>
      </c>
      <c r="I41">
        <v>1.5967</v>
      </c>
      <c r="J41">
        <v>2245560.0069999993</v>
      </c>
      <c r="K41" t="s">
        <v>67</v>
      </c>
      <c r="L41">
        <v>0</v>
      </c>
      <c r="M41">
        <v>0.62361615364935774</v>
      </c>
      <c r="N41">
        <v>16.524229999999999</v>
      </c>
      <c r="O41">
        <v>3.0999999999999999E-3</v>
      </c>
      <c r="P41">
        <v>515.06449999999995</v>
      </c>
      <c r="Q41">
        <v>766082</v>
      </c>
      <c r="R41">
        <v>515.06449999999995</v>
      </c>
      <c r="S41" t="s">
        <v>68</v>
      </c>
      <c r="T41">
        <v>1</v>
      </c>
      <c r="U41">
        <v>0.4</v>
      </c>
      <c r="V41">
        <v>15</v>
      </c>
      <c r="W41">
        <v>1.7000000000000001E-2</v>
      </c>
      <c r="X41">
        <v>6.1388999999999996</v>
      </c>
      <c r="Y41">
        <v>9084</v>
      </c>
      <c r="Z41">
        <v>6.1388999999999996</v>
      </c>
      <c r="AA41">
        <v>129774</v>
      </c>
      <c r="AB41">
        <v>775167</v>
      </c>
      <c r="AC41">
        <v>641953</v>
      </c>
      <c r="AD41">
        <v>1603607</v>
      </c>
      <c r="AE41">
        <v>1603423.4811</v>
      </c>
      <c r="AF41">
        <v>1333437.8463999999</v>
      </c>
      <c r="AG41">
        <v>269985.6347</v>
      </c>
      <c r="AH41">
        <v>0.83</v>
      </c>
      <c r="AI41">
        <v>1065502.0821</v>
      </c>
      <c r="AJ41">
        <v>0.34</v>
      </c>
      <c r="AK41">
        <v>3836482.3073</v>
      </c>
      <c r="AL41">
        <v>2503044.4608999998</v>
      </c>
      <c r="AM41">
        <v>0.35</v>
      </c>
    </row>
    <row r="42" spans="1:39" x14ac:dyDescent="0.25">
      <c r="A42" t="s">
        <v>170</v>
      </c>
      <c r="B42">
        <v>311615</v>
      </c>
      <c r="C42" t="s">
        <v>171</v>
      </c>
      <c r="D42" t="s">
        <v>89</v>
      </c>
      <c r="E42" t="b">
        <v>0</v>
      </c>
      <c r="F42">
        <v>33.620399999999997</v>
      </c>
      <c r="G42">
        <v>-85.770899999999997</v>
      </c>
      <c r="H42">
        <v>620.21630000000005</v>
      </c>
      <c r="I42">
        <v>1.8539000000000001</v>
      </c>
      <c r="J42">
        <v>5743719.9690000005</v>
      </c>
      <c r="K42" t="s">
        <v>67</v>
      </c>
      <c r="L42">
        <v>0</v>
      </c>
      <c r="M42">
        <v>0.59673346041395403</v>
      </c>
      <c r="N42">
        <v>17.320440000000001</v>
      </c>
      <c r="O42">
        <v>3.0999999999999999E-3</v>
      </c>
      <c r="P42">
        <v>598.03229999999996</v>
      </c>
      <c r="Q42">
        <v>800380</v>
      </c>
      <c r="R42">
        <v>598.03229999999996</v>
      </c>
      <c r="S42" t="s">
        <v>68</v>
      </c>
      <c r="T42">
        <v>1</v>
      </c>
      <c r="U42">
        <v>0.4</v>
      </c>
      <c r="V42">
        <v>15</v>
      </c>
      <c r="W42">
        <v>1.7000000000000001E-2</v>
      </c>
      <c r="X42">
        <v>10.543699999999999</v>
      </c>
      <c r="Y42">
        <v>13907</v>
      </c>
      <c r="Z42">
        <v>10.543699999999999</v>
      </c>
      <c r="AA42">
        <v>39193</v>
      </c>
      <c r="AB42">
        <v>814287</v>
      </c>
      <c r="AC42">
        <v>773930</v>
      </c>
      <c r="AD42">
        <v>4969790</v>
      </c>
      <c r="AE42">
        <v>4115222.7557000001</v>
      </c>
      <c r="AF42">
        <v>1408231.3932</v>
      </c>
      <c r="AG42">
        <v>2706991.3624999998</v>
      </c>
      <c r="AH42">
        <v>0.34</v>
      </c>
      <c r="AI42">
        <v>3545962.4474999998</v>
      </c>
      <c r="AJ42">
        <v>0.14000000000000001</v>
      </c>
      <c r="AK42">
        <v>9798600.2977000009</v>
      </c>
      <c r="AL42">
        <v>8390368.9045000002</v>
      </c>
      <c r="AM42">
        <v>0.14000000000000001</v>
      </c>
    </row>
    <row r="43" spans="1:39" x14ac:dyDescent="0.25">
      <c r="A43" t="s">
        <v>172</v>
      </c>
      <c r="B43">
        <v>323110</v>
      </c>
      <c r="C43" t="s">
        <v>173</v>
      </c>
      <c r="D43" t="s">
        <v>92</v>
      </c>
      <c r="E43" t="b">
        <v>0</v>
      </c>
      <c r="F43">
        <v>34.8733</v>
      </c>
      <c r="G43">
        <v>-92.139099999999999</v>
      </c>
      <c r="H43">
        <v>254.08860000000001</v>
      </c>
      <c r="I43">
        <v>0.31940000000000002</v>
      </c>
      <c r="J43">
        <v>1172020.0120000001</v>
      </c>
      <c r="K43" t="s">
        <v>67</v>
      </c>
      <c r="L43">
        <v>0</v>
      </c>
      <c r="M43">
        <v>0.58039313935994041</v>
      </c>
      <c r="N43">
        <v>25.473300000000002</v>
      </c>
      <c r="O43">
        <v>3.0999999999999999E-3</v>
      </c>
      <c r="P43">
        <v>103.03230000000001</v>
      </c>
      <c r="Q43">
        <v>149638</v>
      </c>
      <c r="R43">
        <v>103.03230000000001</v>
      </c>
      <c r="S43" t="s">
        <v>68</v>
      </c>
      <c r="T43">
        <v>1</v>
      </c>
      <c r="U43">
        <v>0.4</v>
      </c>
      <c r="V43">
        <v>15</v>
      </c>
      <c r="W43">
        <v>1.7000000000000001E-2</v>
      </c>
      <c r="X43">
        <v>4.3194999999999997</v>
      </c>
      <c r="Y43">
        <v>6146</v>
      </c>
      <c r="Z43">
        <v>4.3194999999999997</v>
      </c>
      <c r="AA43">
        <v>8739</v>
      </c>
      <c r="AB43">
        <v>155784</v>
      </c>
      <c r="AC43">
        <v>146272</v>
      </c>
      <c r="AD43">
        <v>1025748</v>
      </c>
      <c r="AE43">
        <v>930509.32609999995</v>
      </c>
      <c r="AF43">
        <v>281137.16100000002</v>
      </c>
      <c r="AG43">
        <v>649372.16509999998</v>
      </c>
      <c r="AH43">
        <v>0.3</v>
      </c>
      <c r="AI43">
        <v>808554.79370000004</v>
      </c>
      <c r="AJ43">
        <v>0.13</v>
      </c>
      <c r="AK43">
        <v>2073484.8004000001</v>
      </c>
      <c r="AL43">
        <v>1792347.6394</v>
      </c>
      <c r="AM43">
        <v>0.14000000000000001</v>
      </c>
    </row>
    <row r="44" spans="1:39" x14ac:dyDescent="0.25">
      <c r="A44" t="s">
        <v>174</v>
      </c>
      <c r="B44">
        <v>332722</v>
      </c>
      <c r="C44" t="s">
        <v>175</v>
      </c>
      <c r="D44" t="s">
        <v>89</v>
      </c>
      <c r="E44" t="b">
        <v>1</v>
      </c>
      <c r="F44">
        <v>33.527999999999999</v>
      </c>
      <c r="G44">
        <v>-86.853499999999997</v>
      </c>
      <c r="H44">
        <v>598.40859999999998</v>
      </c>
      <c r="I44">
        <v>0.76090000000000002</v>
      </c>
      <c r="J44">
        <v>920020.0149999999</v>
      </c>
      <c r="K44" t="s">
        <v>67</v>
      </c>
      <c r="L44">
        <v>0</v>
      </c>
      <c r="M44">
        <v>0.59787650314359686</v>
      </c>
      <c r="N44">
        <v>17.227999999999998</v>
      </c>
      <c r="O44">
        <v>3.0999999999999999E-3</v>
      </c>
      <c r="P44">
        <v>245.45160000000001</v>
      </c>
      <c r="Q44">
        <v>334663</v>
      </c>
      <c r="R44">
        <v>245.45160000000001</v>
      </c>
      <c r="S44" t="s">
        <v>68</v>
      </c>
      <c r="T44">
        <v>1</v>
      </c>
      <c r="U44">
        <v>0.4</v>
      </c>
      <c r="V44">
        <v>15</v>
      </c>
      <c r="W44">
        <v>1.7000000000000001E-2</v>
      </c>
      <c r="X44">
        <v>10.1729</v>
      </c>
      <c r="Y44">
        <v>13674</v>
      </c>
      <c r="Z44">
        <v>10.1729</v>
      </c>
      <c r="AA44">
        <v>58511</v>
      </c>
      <c r="AB44">
        <v>348337</v>
      </c>
      <c r="AC44">
        <v>284219</v>
      </c>
      <c r="AD44">
        <v>635801</v>
      </c>
      <c r="AE44">
        <v>654614.04460000002</v>
      </c>
      <c r="AF44">
        <v>603571.99560000002</v>
      </c>
      <c r="AG44">
        <v>51042.048999999999</v>
      </c>
      <c r="AH44">
        <v>0.92</v>
      </c>
      <c r="AI44">
        <v>410775.74119999999</v>
      </c>
      <c r="AJ44">
        <v>0.37</v>
      </c>
      <c r="AK44">
        <v>1569381.9475</v>
      </c>
      <c r="AL44">
        <v>965809.95189999999</v>
      </c>
      <c r="AM44">
        <v>0.38</v>
      </c>
    </row>
    <row r="45" spans="1:39" x14ac:dyDescent="0.25">
      <c r="A45" t="s">
        <v>176</v>
      </c>
      <c r="B45">
        <v>323113</v>
      </c>
      <c r="C45" t="s">
        <v>177</v>
      </c>
      <c r="D45" t="s">
        <v>89</v>
      </c>
      <c r="E45" t="b">
        <v>0</v>
      </c>
      <c r="F45">
        <v>34.689300000000003</v>
      </c>
      <c r="G45">
        <v>-86.743700000000004</v>
      </c>
      <c r="H45">
        <v>103.21429999999999</v>
      </c>
      <c r="I45">
        <v>0.1434</v>
      </c>
      <c r="J45">
        <v>1680458.054</v>
      </c>
      <c r="K45" t="s">
        <v>67</v>
      </c>
      <c r="L45">
        <v>0</v>
      </c>
      <c r="M45">
        <v>0.58289169619601755</v>
      </c>
      <c r="N45">
        <v>25.289300000000004</v>
      </c>
      <c r="O45">
        <v>3.0999999999999999E-3</v>
      </c>
      <c r="P45">
        <v>46.258099999999999</v>
      </c>
      <c r="Q45">
        <v>64543</v>
      </c>
      <c r="R45">
        <v>46.258099999999999</v>
      </c>
      <c r="S45" t="s">
        <v>68</v>
      </c>
      <c r="T45">
        <v>1</v>
      </c>
      <c r="U45">
        <v>0.4</v>
      </c>
      <c r="V45">
        <v>15</v>
      </c>
      <c r="W45">
        <v>1.7000000000000001E-2</v>
      </c>
      <c r="X45">
        <v>1.7545999999999999</v>
      </c>
      <c r="Y45">
        <v>2402</v>
      </c>
      <c r="Z45">
        <v>1.7545999999999999</v>
      </c>
      <c r="AA45">
        <v>1046</v>
      </c>
      <c r="AB45">
        <v>66945</v>
      </c>
      <c r="AC45">
        <v>65820</v>
      </c>
      <c r="AD45">
        <v>1614638</v>
      </c>
      <c r="AE45">
        <v>1202856.9709999999</v>
      </c>
      <c r="AF45">
        <v>115864.3993</v>
      </c>
      <c r="AG45">
        <v>1086992.5717</v>
      </c>
      <c r="AH45">
        <v>0.1</v>
      </c>
      <c r="AI45">
        <v>1156053.8615000001</v>
      </c>
      <c r="AJ45">
        <v>0.04</v>
      </c>
      <c r="AK45">
        <v>2870542.6808000002</v>
      </c>
      <c r="AL45">
        <v>2754678.2815</v>
      </c>
      <c r="AM45">
        <v>0.04</v>
      </c>
    </row>
    <row r="46" spans="1:39" x14ac:dyDescent="0.25">
      <c r="A46" t="s">
        <v>178</v>
      </c>
      <c r="B46">
        <v>332710</v>
      </c>
      <c r="C46" t="s">
        <v>179</v>
      </c>
      <c r="D46" t="s">
        <v>92</v>
      </c>
      <c r="E46" t="b">
        <v>1</v>
      </c>
      <c r="F46">
        <v>34.587400000000002</v>
      </c>
      <c r="G46">
        <v>-94.2346</v>
      </c>
      <c r="H46">
        <v>258.1275</v>
      </c>
      <c r="I46">
        <v>0.4975</v>
      </c>
      <c r="J46">
        <v>1770469.9750000001</v>
      </c>
      <c r="K46" t="s">
        <v>67</v>
      </c>
      <c r="L46">
        <v>0</v>
      </c>
      <c r="M46">
        <v>0.58426098216472455</v>
      </c>
      <c r="N46">
        <v>16.887389000000002</v>
      </c>
      <c r="O46">
        <v>3.0999999999999999E-3</v>
      </c>
      <c r="P46">
        <v>160.48390000000001</v>
      </c>
      <c r="Q46">
        <v>212773</v>
      </c>
      <c r="R46">
        <v>160.48390000000001</v>
      </c>
      <c r="S46" t="s">
        <v>68</v>
      </c>
      <c r="T46">
        <v>1</v>
      </c>
      <c r="U46">
        <v>0.4</v>
      </c>
      <c r="V46">
        <v>15</v>
      </c>
      <c r="W46">
        <v>1.7000000000000001E-2</v>
      </c>
      <c r="X46">
        <v>4.3882000000000003</v>
      </c>
      <c r="Y46">
        <v>5730</v>
      </c>
      <c r="Z46">
        <v>4.3882000000000003</v>
      </c>
      <c r="AA46">
        <v>14697</v>
      </c>
      <c r="AB46">
        <v>218504</v>
      </c>
      <c r="AC46">
        <v>202994</v>
      </c>
      <c r="AD46">
        <v>1567476</v>
      </c>
      <c r="AE46">
        <v>450213.0393</v>
      </c>
      <c r="AF46">
        <v>304765.40960000001</v>
      </c>
      <c r="AG46">
        <v>145447.62969999999</v>
      </c>
      <c r="AH46">
        <v>0.68</v>
      </c>
      <c r="AI46">
        <v>395083.41340000002</v>
      </c>
      <c r="AJ46">
        <v>0.12</v>
      </c>
      <c r="AK46">
        <v>2360488.3853000002</v>
      </c>
      <c r="AL46">
        <v>2055722.9757000001</v>
      </c>
      <c r="AM46">
        <v>0.13</v>
      </c>
    </row>
    <row r="47" spans="1:39" x14ac:dyDescent="0.25">
      <c r="A47" t="s">
        <v>180</v>
      </c>
      <c r="B47">
        <v>325311</v>
      </c>
      <c r="C47" t="s">
        <v>181</v>
      </c>
      <c r="D47" t="s">
        <v>92</v>
      </c>
      <c r="E47" t="b">
        <v>0</v>
      </c>
      <c r="F47">
        <v>35.595999999999997</v>
      </c>
      <c r="G47">
        <v>-90.581400000000002</v>
      </c>
      <c r="H47">
        <v>94.852999999999994</v>
      </c>
      <c r="I47">
        <v>4.5784000000000002</v>
      </c>
      <c r="J47">
        <v>3747825.0639999998</v>
      </c>
      <c r="K47" t="s">
        <v>67</v>
      </c>
      <c r="L47">
        <v>0</v>
      </c>
      <c r="M47">
        <v>0.57025363401823315</v>
      </c>
      <c r="N47">
        <v>24.496040000000001</v>
      </c>
      <c r="O47">
        <v>3.0999999999999999E-3</v>
      </c>
      <c r="P47">
        <v>1090.0952</v>
      </c>
      <c r="Q47">
        <v>1555913</v>
      </c>
      <c r="R47">
        <v>1090.0952</v>
      </c>
      <c r="S47" t="s">
        <v>68</v>
      </c>
      <c r="T47">
        <v>1</v>
      </c>
      <c r="U47">
        <v>0.4</v>
      </c>
      <c r="V47">
        <v>15</v>
      </c>
      <c r="W47">
        <v>1.7000000000000001E-2</v>
      </c>
      <c r="X47">
        <v>1.6125</v>
      </c>
      <c r="Y47">
        <v>2259</v>
      </c>
      <c r="Z47">
        <v>1.6125</v>
      </c>
      <c r="AA47">
        <v>445229</v>
      </c>
      <c r="AB47">
        <v>1558172</v>
      </c>
      <c r="AC47">
        <v>1111595</v>
      </c>
      <c r="AD47">
        <v>2636230</v>
      </c>
      <c r="AE47">
        <v>2969905.875</v>
      </c>
      <c r="AF47">
        <v>2823716.8651000001</v>
      </c>
      <c r="AG47">
        <v>146189.0099</v>
      </c>
      <c r="AH47">
        <v>0.95</v>
      </c>
      <c r="AI47">
        <v>1740616.5878999999</v>
      </c>
      <c r="AJ47">
        <v>0.41</v>
      </c>
      <c r="AK47">
        <v>6615947.9555000002</v>
      </c>
      <c r="AL47">
        <v>3792231.0904000001</v>
      </c>
      <c r="AM47">
        <v>0.43</v>
      </c>
    </row>
    <row r="48" spans="1:39" x14ac:dyDescent="0.25">
      <c r="A48" t="s">
        <v>182</v>
      </c>
      <c r="B48">
        <v>321113</v>
      </c>
      <c r="C48" t="s">
        <v>183</v>
      </c>
      <c r="D48" t="s">
        <v>92</v>
      </c>
      <c r="E48" t="b">
        <v>1</v>
      </c>
      <c r="F48">
        <v>34.185600000000001</v>
      </c>
      <c r="G48">
        <v>-92.598200000000006</v>
      </c>
      <c r="H48">
        <v>932.55179999999996</v>
      </c>
      <c r="I48">
        <v>9.1466999999999992</v>
      </c>
      <c r="J48">
        <v>3498569.9890000001</v>
      </c>
      <c r="K48" t="s">
        <v>67</v>
      </c>
      <c r="L48">
        <v>2</v>
      </c>
      <c r="M48">
        <v>0.29159672079999999</v>
      </c>
      <c r="N48">
        <v>0</v>
      </c>
      <c r="O48">
        <v>4.1999999999999997E-3</v>
      </c>
      <c r="P48">
        <v>2177.7856999999999</v>
      </c>
      <c r="Q48">
        <v>3455788</v>
      </c>
      <c r="R48">
        <v>2177.7856999999999</v>
      </c>
      <c r="S48" t="s">
        <v>68</v>
      </c>
      <c r="T48">
        <v>1</v>
      </c>
      <c r="U48">
        <v>0.4</v>
      </c>
      <c r="V48">
        <v>15</v>
      </c>
      <c r="W48">
        <v>1.7000000000000001E-2</v>
      </c>
      <c r="X48">
        <v>15.853400000000001</v>
      </c>
      <c r="Y48">
        <v>20829</v>
      </c>
      <c r="Z48">
        <v>15.853400000000001</v>
      </c>
      <c r="AA48">
        <v>1791341</v>
      </c>
      <c r="AB48">
        <v>3476617</v>
      </c>
      <c r="AC48">
        <v>1666872</v>
      </c>
      <c r="AD48">
        <v>1831698</v>
      </c>
      <c r="AE48">
        <v>2762298.4907</v>
      </c>
      <c r="AF48">
        <v>6311899.3082999997</v>
      </c>
      <c r="AG48">
        <v>-3549600.8174999999</v>
      </c>
      <c r="AH48">
        <v>2.29</v>
      </c>
      <c r="AI48">
        <v>-34731.14</v>
      </c>
      <c r="AJ48">
        <v>1.01</v>
      </c>
      <c r="AK48">
        <v>6186491.2384000001</v>
      </c>
      <c r="AL48">
        <v>-125408.0699</v>
      </c>
      <c r="AM48">
        <v>1.02</v>
      </c>
    </row>
    <row r="49" spans="1:39" x14ac:dyDescent="0.25">
      <c r="A49" t="s">
        <v>184</v>
      </c>
      <c r="B49">
        <v>332116</v>
      </c>
      <c r="C49" t="s">
        <v>185</v>
      </c>
      <c r="D49" t="s">
        <v>129</v>
      </c>
      <c r="E49" t="b">
        <v>1</v>
      </c>
      <c r="F49">
        <v>33.409700000000001</v>
      </c>
      <c r="G49">
        <v>-111.85429999999999</v>
      </c>
      <c r="H49">
        <v>51.402900000000002</v>
      </c>
      <c r="I49">
        <v>3.9100000000000003E-2</v>
      </c>
      <c r="J49">
        <v>2110649.9710000008</v>
      </c>
      <c r="K49" t="s">
        <v>67</v>
      </c>
      <c r="L49">
        <v>0</v>
      </c>
      <c r="M49">
        <v>0.59932712703657698</v>
      </c>
      <c r="N49">
        <v>17.109669999999998</v>
      </c>
      <c r="O49">
        <v>3.0999999999999999E-3</v>
      </c>
      <c r="P49">
        <v>12.6129</v>
      </c>
      <c r="Q49">
        <v>21844</v>
      </c>
      <c r="R49">
        <v>12.6129</v>
      </c>
      <c r="S49" t="s">
        <v>68</v>
      </c>
      <c r="T49">
        <v>1</v>
      </c>
      <c r="U49">
        <v>0.4</v>
      </c>
      <c r="V49">
        <v>15</v>
      </c>
      <c r="W49">
        <v>1.7000000000000001E-2</v>
      </c>
      <c r="X49">
        <v>0.87380000000000002</v>
      </c>
      <c r="Y49">
        <v>1495</v>
      </c>
      <c r="Z49">
        <v>0.87380000000000002</v>
      </c>
      <c r="AA49">
        <v>30</v>
      </c>
      <c r="AB49">
        <v>23339</v>
      </c>
      <c r="AC49">
        <v>23300</v>
      </c>
      <c r="AD49">
        <v>2087350</v>
      </c>
      <c r="AE49">
        <v>1144451.2154999999</v>
      </c>
      <c r="AF49">
        <v>29142.948</v>
      </c>
      <c r="AG49">
        <v>1115308.2675000001</v>
      </c>
      <c r="AH49">
        <v>0.03</v>
      </c>
      <c r="AI49">
        <v>1137316.4950000001</v>
      </c>
      <c r="AJ49">
        <v>0.01</v>
      </c>
      <c r="AK49">
        <v>3148035.0172999999</v>
      </c>
      <c r="AL49">
        <v>3118892.0693000001</v>
      </c>
      <c r="AM49">
        <v>0.01</v>
      </c>
    </row>
    <row r="50" spans="1:39" x14ac:dyDescent="0.25">
      <c r="A50" t="s">
        <v>186</v>
      </c>
      <c r="B50">
        <v>312112</v>
      </c>
      <c r="C50" t="s">
        <v>187</v>
      </c>
      <c r="D50" t="s">
        <v>92</v>
      </c>
      <c r="E50" t="b">
        <v>1</v>
      </c>
      <c r="F50">
        <v>34.506799999999998</v>
      </c>
      <c r="G50">
        <v>-93.6374</v>
      </c>
      <c r="H50">
        <v>313.00889999999998</v>
      </c>
      <c r="I50">
        <v>1.3587</v>
      </c>
      <c r="J50">
        <v>2391859.9979999997</v>
      </c>
      <c r="K50" t="s">
        <v>67</v>
      </c>
      <c r="L50">
        <v>0</v>
      </c>
      <c r="M50">
        <v>0.5853357467696837</v>
      </c>
      <c r="N50">
        <v>16.806850000000001</v>
      </c>
      <c r="O50">
        <v>3.0999999999999999E-3</v>
      </c>
      <c r="P50">
        <v>438.2903</v>
      </c>
      <c r="Q50">
        <v>580218</v>
      </c>
      <c r="R50">
        <v>438.2903</v>
      </c>
      <c r="S50" t="s">
        <v>68</v>
      </c>
      <c r="T50">
        <v>1</v>
      </c>
      <c r="U50">
        <v>0.4</v>
      </c>
      <c r="V50">
        <v>15</v>
      </c>
      <c r="W50">
        <v>1.7000000000000001E-2</v>
      </c>
      <c r="X50">
        <v>5.3212000000000002</v>
      </c>
      <c r="Y50">
        <v>6939</v>
      </c>
      <c r="Z50">
        <v>5.3212000000000002</v>
      </c>
      <c r="AA50">
        <v>92004</v>
      </c>
      <c r="AB50">
        <v>587157</v>
      </c>
      <c r="AC50">
        <v>492880</v>
      </c>
      <c r="AD50">
        <v>1898980</v>
      </c>
      <c r="AE50">
        <v>620788.35739999998</v>
      </c>
      <c r="AF50">
        <v>819250.21400000004</v>
      </c>
      <c r="AG50">
        <v>-198461.8566</v>
      </c>
      <c r="AH50">
        <v>1.32</v>
      </c>
      <c r="AI50">
        <v>471143.14419999998</v>
      </c>
      <c r="AJ50">
        <v>0.24</v>
      </c>
      <c r="AK50">
        <v>3198584.9138000002</v>
      </c>
      <c r="AL50">
        <v>2379334.6998000001</v>
      </c>
      <c r="AM50">
        <v>0.26</v>
      </c>
    </row>
    <row r="51" spans="1:39" x14ac:dyDescent="0.25">
      <c r="A51" t="s">
        <v>188</v>
      </c>
      <c r="B51">
        <v>326199</v>
      </c>
      <c r="C51" t="s">
        <v>189</v>
      </c>
      <c r="D51" t="s">
        <v>92</v>
      </c>
      <c r="E51" t="b">
        <v>1</v>
      </c>
      <c r="F51">
        <v>34.521700000000003</v>
      </c>
      <c r="G51">
        <v>-93.126099999999994</v>
      </c>
      <c r="H51">
        <v>2015.5011</v>
      </c>
      <c r="I51">
        <v>5.8617999999999997</v>
      </c>
      <c r="J51">
        <v>19364589.980999995</v>
      </c>
      <c r="K51" t="s">
        <v>67</v>
      </c>
      <c r="L51">
        <v>2</v>
      </c>
      <c r="M51">
        <v>0.29064889906000002</v>
      </c>
      <c r="N51">
        <v>0</v>
      </c>
      <c r="O51">
        <v>4.1999999999999997E-3</v>
      </c>
      <c r="P51">
        <v>1395.6667</v>
      </c>
      <c r="Q51">
        <v>2204128</v>
      </c>
      <c r="R51">
        <v>1395.6667</v>
      </c>
      <c r="S51" t="s">
        <v>68</v>
      </c>
      <c r="T51">
        <v>1</v>
      </c>
      <c r="U51">
        <v>0.4</v>
      </c>
      <c r="V51">
        <v>15</v>
      </c>
      <c r="W51">
        <v>1.7000000000000001E-2</v>
      </c>
      <c r="X51">
        <v>34.263500000000001</v>
      </c>
      <c r="Y51">
        <v>44801</v>
      </c>
      <c r="Z51">
        <v>34.263500000000001</v>
      </c>
      <c r="AA51">
        <v>162729</v>
      </c>
      <c r="AB51">
        <v>2248929</v>
      </c>
      <c r="AC51">
        <v>2080143</v>
      </c>
      <c r="AD51">
        <v>17284447</v>
      </c>
      <c r="AE51">
        <v>15428307.210100001</v>
      </c>
      <c r="AF51">
        <v>4083710.8154000002</v>
      </c>
      <c r="AG51">
        <v>11344596.3947</v>
      </c>
      <c r="AH51">
        <v>0.26</v>
      </c>
      <c r="AI51">
        <v>13620183.1862</v>
      </c>
      <c r="AJ51">
        <v>0.12</v>
      </c>
      <c r="AK51">
        <v>34313425.991800003</v>
      </c>
      <c r="AL51">
        <v>30229715.176399998</v>
      </c>
      <c r="AM51">
        <v>0.12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3E2A8-77DF-460B-BEB3-875AD0932803}">
  <dimension ref="A1:AX2"/>
  <sheetViews>
    <sheetView workbookViewId="0">
      <selection activeCell="N16" sqref="N16"/>
    </sheetView>
  </sheetViews>
  <sheetFormatPr defaultColWidth="11.42578125" defaultRowHeight="15" x14ac:dyDescent="0.25"/>
  <sheetData>
    <row r="1" spans="1:50" s="1" customFormat="1" ht="1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4</v>
      </c>
      <c r="G1" s="1" t="s">
        <v>5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196</v>
      </c>
      <c r="R1" s="1" t="s">
        <v>197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199</v>
      </c>
      <c r="Z1" s="1" t="s">
        <v>200</v>
      </c>
      <c r="AA1" s="1" t="s">
        <v>202</v>
      </c>
      <c r="AB1" s="1" t="s">
        <v>203</v>
      </c>
      <c r="AC1" s="1" t="s">
        <v>204</v>
      </c>
      <c r="AD1" s="1" t="s">
        <v>16</v>
      </c>
      <c r="AE1" s="1" t="s">
        <v>216</v>
      </c>
      <c r="AF1" s="1" t="s">
        <v>217</v>
      </c>
      <c r="AG1" s="1" t="s">
        <v>218</v>
      </c>
      <c r="AH1" s="1" t="s">
        <v>219</v>
      </c>
      <c r="AI1" s="1" t="s">
        <v>220</v>
      </c>
      <c r="AJ1" s="1" t="s">
        <v>221</v>
      </c>
      <c r="AK1" s="1" t="s">
        <v>222</v>
      </c>
      <c r="AL1" s="1" t="s">
        <v>223</v>
      </c>
      <c r="AM1" s="1" t="s">
        <v>224</v>
      </c>
      <c r="AN1" s="1" t="s">
        <v>225</v>
      </c>
      <c r="AO1" s="1" t="s">
        <v>226</v>
      </c>
      <c r="AP1" s="1" t="s">
        <v>227</v>
      </c>
      <c r="AQ1" s="1" t="s">
        <v>228</v>
      </c>
      <c r="AR1" s="1" t="s">
        <v>229</v>
      </c>
      <c r="AS1" s="1" t="s">
        <v>230</v>
      </c>
      <c r="AT1" s="1" t="s">
        <v>231</v>
      </c>
      <c r="AU1" s="1" t="s">
        <v>232</v>
      </c>
      <c r="AV1" s="1" t="s">
        <v>233</v>
      </c>
      <c r="AW1" s="1" t="s">
        <v>234</v>
      </c>
      <c r="AX1" s="1" t="s">
        <v>235</v>
      </c>
    </row>
    <row r="2" spans="1:50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>
        <v>19104</v>
      </c>
      <c r="Z2">
        <v>13.847099999999999</v>
      </c>
      <c r="AA2">
        <v>33278</v>
      </c>
      <c r="AB2">
        <v>653566</v>
      </c>
      <c r="AC2">
        <v>618079</v>
      </c>
      <c r="AD2">
        <v>6125631</v>
      </c>
      <c r="AE2">
        <v>10349953.3552</v>
      </c>
      <c r="AF2">
        <v>1129174.2516999999</v>
      </c>
      <c r="AG2">
        <v>9220779.1034999993</v>
      </c>
      <c r="AH2">
        <v>0.11</v>
      </c>
      <c r="AI2">
        <v>4813966.2352</v>
      </c>
      <c r="AJ2">
        <v>3684791.9835000001</v>
      </c>
      <c r="AK2">
        <v>0.23</v>
      </c>
      <c r="AL2">
        <v>0.57999999999999996</v>
      </c>
      <c r="AM2">
        <v>4357886.8327000001</v>
      </c>
      <c r="AN2">
        <v>0.09</v>
      </c>
      <c r="AO2">
        <v>17066316.228999998</v>
      </c>
      <c r="AP2">
        <v>0.39</v>
      </c>
      <c r="AQ2">
        <v>11530329</v>
      </c>
      <c r="AR2">
        <v>10401154.8573</v>
      </c>
      <c r="AS2">
        <v>0</v>
      </c>
      <c r="AT2">
        <v>9900834.9107000008</v>
      </c>
      <c r="AU2">
        <v>0.56000000000000005</v>
      </c>
      <c r="AV2">
        <v>4364848</v>
      </c>
      <c r="AW2">
        <v>4249969.6579</v>
      </c>
      <c r="AX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C3B3-711B-4F0D-9016-92D7F6C87682}">
  <dimension ref="A1:BA2"/>
  <sheetViews>
    <sheetView workbookViewId="0"/>
  </sheetViews>
  <sheetFormatPr defaultColWidth="11.42578125"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236</v>
      </c>
      <c r="L1" t="s">
        <v>237</v>
      </c>
      <c r="M1" t="s">
        <v>238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196</v>
      </c>
      <c r="U1" t="s">
        <v>197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199</v>
      </c>
      <c r="AC1" t="s">
        <v>200</v>
      </c>
      <c r="AD1" t="s">
        <v>202</v>
      </c>
      <c r="AE1" t="s">
        <v>203</v>
      </c>
      <c r="AF1" t="s">
        <v>204</v>
      </c>
      <c r="AG1" t="s">
        <v>16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225</v>
      </c>
      <c r="AR1" t="s">
        <v>226</v>
      </c>
      <c r="AS1" t="s">
        <v>227</v>
      </c>
      <c r="AT1" t="s">
        <v>228</v>
      </c>
      <c r="AU1" t="s">
        <v>229</v>
      </c>
      <c r="AV1" t="s">
        <v>230</v>
      </c>
      <c r="AW1" t="s">
        <v>231</v>
      </c>
      <c r="AX1" t="s">
        <v>232</v>
      </c>
      <c r="AY1" t="s">
        <v>233</v>
      </c>
      <c r="AZ1" t="s">
        <v>234</v>
      </c>
      <c r="BA1" t="s">
        <v>235</v>
      </c>
    </row>
    <row r="2" spans="1:53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7D0D-7E41-4F7E-89F5-CA1D0844D3F7}">
  <dimension ref="A1:BA2"/>
  <sheetViews>
    <sheetView workbookViewId="0"/>
  </sheetViews>
  <sheetFormatPr defaultColWidth="11.42578125"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236</v>
      </c>
      <c r="L1" t="s">
        <v>237</v>
      </c>
      <c r="M1" t="s">
        <v>238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196</v>
      </c>
      <c r="U1" t="s">
        <v>197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199</v>
      </c>
      <c r="AC1" t="s">
        <v>200</v>
      </c>
      <c r="AD1" t="s">
        <v>202</v>
      </c>
      <c r="AE1" t="s">
        <v>203</v>
      </c>
      <c r="AF1" t="s">
        <v>204</v>
      </c>
      <c r="AG1" t="s">
        <v>16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225</v>
      </c>
      <c r="AR1" t="s">
        <v>226</v>
      </c>
      <c r="AS1" t="s">
        <v>227</v>
      </c>
      <c r="AT1" t="s">
        <v>228</v>
      </c>
      <c r="AU1" t="s">
        <v>229</v>
      </c>
      <c r="AV1" t="s">
        <v>230</v>
      </c>
      <c r="AW1" t="s">
        <v>231</v>
      </c>
      <c r="AX1" t="s">
        <v>232</v>
      </c>
      <c r="AY1" t="s">
        <v>233</v>
      </c>
      <c r="AZ1" t="s">
        <v>234</v>
      </c>
      <c r="BA1" t="s">
        <v>235</v>
      </c>
    </row>
    <row r="2" spans="1:53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A6F6-D1FC-4041-9636-7233DA5DA6CC}">
  <dimension ref="A1:AY2"/>
  <sheetViews>
    <sheetView topLeftCell="AC1" workbookViewId="0">
      <selection activeCell="AT2" sqref="AT2"/>
    </sheetView>
  </sheetViews>
  <sheetFormatPr defaultColWidth="11.42578125" defaultRowHeight="15" x14ac:dyDescent="0.25"/>
  <sheetData>
    <row r="1" spans="1:51" s="1" customFormat="1" ht="1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4</v>
      </c>
      <c r="G1" s="1" t="s">
        <v>5</v>
      </c>
      <c r="H1" s="1" t="s">
        <v>52</v>
      </c>
      <c r="I1" s="1" t="s">
        <v>53</v>
      </c>
      <c r="J1" s="1" t="s">
        <v>54</v>
      </c>
      <c r="K1" s="1" t="s">
        <v>237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196</v>
      </c>
      <c r="S1" s="1" t="s">
        <v>197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199</v>
      </c>
      <c r="AA1" s="1" t="s">
        <v>200</v>
      </c>
      <c r="AB1" s="1" t="s">
        <v>202</v>
      </c>
      <c r="AC1" s="1" t="s">
        <v>203</v>
      </c>
      <c r="AD1" s="1" t="s">
        <v>204</v>
      </c>
      <c r="AE1" s="1" t="s">
        <v>16</v>
      </c>
      <c r="AF1" s="1" t="s">
        <v>216</v>
      </c>
      <c r="AG1" s="1" t="s">
        <v>217</v>
      </c>
      <c r="AH1" s="1" t="s">
        <v>218</v>
      </c>
      <c r="AI1" s="1" t="s">
        <v>219</v>
      </c>
      <c r="AJ1" s="1" t="s">
        <v>220</v>
      </c>
      <c r="AK1" s="1" t="s">
        <v>221</v>
      </c>
      <c r="AL1" s="1" t="s">
        <v>222</v>
      </c>
      <c r="AM1" s="1" t="s">
        <v>223</v>
      </c>
      <c r="AN1" s="1" t="s">
        <v>224</v>
      </c>
      <c r="AO1" s="1" t="s">
        <v>225</v>
      </c>
      <c r="AP1" s="1" t="s">
        <v>226</v>
      </c>
      <c r="AQ1" s="1" t="s">
        <v>227</v>
      </c>
      <c r="AR1" s="1" t="s">
        <v>228</v>
      </c>
      <c r="AS1" s="1" t="s">
        <v>229</v>
      </c>
      <c r="AT1" s="1" t="s">
        <v>230</v>
      </c>
      <c r="AU1" s="1" t="s">
        <v>231</v>
      </c>
      <c r="AV1" s="1" t="s">
        <v>232</v>
      </c>
      <c r="AW1" s="1" t="s">
        <v>233</v>
      </c>
      <c r="AX1" s="1" t="s">
        <v>234</v>
      </c>
      <c r="AY1" s="1" t="s">
        <v>235</v>
      </c>
    </row>
    <row r="2" spans="1:51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>
        <v>10120.450000000001</v>
      </c>
      <c r="L2" t="s">
        <v>67</v>
      </c>
      <c r="M2">
        <v>0</v>
      </c>
      <c r="N2">
        <v>0.62561115286798841</v>
      </c>
      <c r="O2">
        <v>16.323800000000002</v>
      </c>
      <c r="P2">
        <v>3.0999999999999999E-3</v>
      </c>
      <c r="Q2">
        <v>455.35480000000001</v>
      </c>
      <c r="R2">
        <v>634461</v>
      </c>
      <c r="S2">
        <v>455.35480000000001</v>
      </c>
      <c r="T2" t="s">
        <v>68</v>
      </c>
      <c r="U2">
        <v>1</v>
      </c>
      <c r="V2">
        <v>0.4</v>
      </c>
      <c r="W2">
        <v>15</v>
      </c>
      <c r="X2">
        <v>1.7000000000000001E-2</v>
      </c>
      <c r="Y2">
        <v>13.847099999999999</v>
      </c>
      <c r="Z2">
        <v>19104</v>
      </c>
      <c r="AA2">
        <v>13.847099999999999</v>
      </c>
      <c r="AB2">
        <v>33278</v>
      </c>
      <c r="AC2">
        <v>653566</v>
      </c>
      <c r="AD2">
        <v>618079</v>
      </c>
      <c r="AE2">
        <v>6125631</v>
      </c>
      <c r="AF2">
        <v>10349953.3552</v>
      </c>
      <c r="AG2">
        <v>1129174.2516999999</v>
      </c>
      <c r="AH2">
        <v>9220779.1034999993</v>
      </c>
      <c r="AI2">
        <v>0.11</v>
      </c>
      <c r="AJ2">
        <v>4813966.2352</v>
      </c>
      <c r="AK2">
        <v>3684791.9835000001</v>
      </c>
      <c r="AL2">
        <v>0.23</v>
      </c>
      <c r="AM2">
        <v>0.57999999999999996</v>
      </c>
      <c r="AN2">
        <v>4357886.8327000001</v>
      </c>
      <c r="AO2">
        <v>0.09</v>
      </c>
      <c r="AP2">
        <v>17066316.228999998</v>
      </c>
      <c r="AQ2">
        <v>0.39</v>
      </c>
      <c r="AR2">
        <v>11530329</v>
      </c>
      <c r="AS2">
        <v>10401154.8573</v>
      </c>
      <c r="AT2">
        <v>0</v>
      </c>
      <c r="AU2">
        <v>9900834.9107000008</v>
      </c>
      <c r="AV2">
        <v>0.56000000000000005</v>
      </c>
      <c r="AW2">
        <v>4364848</v>
      </c>
      <c r="AX2">
        <v>4249969.6579</v>
      </c>
      <c r="AY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C5285-83B5-4874-83BA-A15CFD44C016}">
  <dimension ref="A1:AW2"/>
  <sheetViews>
    <sheetView workbookViewId="0"/>
  </sheetViews>
  <sheetFormatPr defaultColWidth="10.85546875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43</v>
      </c>
      <c r="Q1" t="s">
        <v>44</v>
      </c>
      <c r="R1" t="s">
        <v>45</v>
      </c>
      <c r="S1" t="s">
        <v>46</v>
      </c>
      <c r="T1" t="s">
        <v>69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48</v>
      </c>
      <c r="AB1" t="s">
        <v>49</v>
      </c>
      <c r="AC1" t="s">
        <v>50</v>
      </c>
      <c r="AD1" t="s">
        <v>51</v>
      </c>
      <c r="AE1" t="s">
        <v>70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59</v>
      </c>
      <c r="P2">
        <v>92446</v>
      </c>
      <c r="Q2">
        <v>88109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16.3538</v>
      </c>
      <c r="AF2">
        <v>61149</v>
      </c>
      <c r="AG2">
        <v>29.555599999999998</v>
      </c>
      <c r="AH2">
        <v>29.555599999999998</v>
      </c>
      <c r="AI2">
        <v>40.671999999999997</v>
      </c>
      <c r="AJ2">
        <v>738.89</v>
      </c>
      <c r="AK2">
        <v>1016.8</v>
      </c>
      <c r="AL2">
        <v>0.27</v>
      </c>
      <c r="AM2">
        <v>54712.26</v>
      </c>
      <c r="AN2">
        <v>105481.66</v>
      </c>
      <c r="AO2">
        <v>54712.26</v>
      </c>
      <c r="AP2">
        <v>61148.78</v>
      </c>
      <c r="AQ2">
        <v>13698.63</v>
      </c>
      <c r="AR2">
        <v>74847.41</v>
      </c>
      <c r="AS2">
        <v>0</v>
      </c>
      <c r="AT2">
        <v>38851.22</v>
      </c>
      <c r="AU2">
        <v>0.39</v>
      </c>
      <c r="AV2">
        <v>354621.84</v>
      </c>
      <c r="AW2">
        <v>880013.55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AY2"/>
  <sheetViews>
    <sheetView tabSelected="1" topLeftCell="AC1" workbookViewId="0">
      <selection sqref="A1:XFD1"/>
    </sheetView>
  </sheetViews>
  <sheetFormatPr defaultColWidth="11.42578125" defaultRowHeight="15" x14ac:dyDescent="0.25"/>
  <sheetData>
    <row r="1" spans="1:51" s="1" customFormat="1" ht="1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4</v>
      </c>
      <c r="G1" s="1" t="s">
        <v>5</v>
      </c>
      <c r="H1" s="1" t="s">
        <v>52</v>
      </c>
      <c r="I1" s="1" t="s">
        <v>53</v>
      </c>
      <c r="J1" s="1" t="s">
        <v>54</v>
      </c>
      <c r="K1" s="1" t="s">
        <v>237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196</v>
      </c>
      <c r="S1" s="1" t="s">
        <v>197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199</v>
      </c>
      <c r="AA1" s="1" t="s">
        <v>200</v>
      </c>
      <c r="AB1" s="1" t="s">
        <v>202</v>
      </c>
      <c r="AC1" s="1" t="s">
        <v>203</v>
      </c>
      <c r="AD1" s="1" t="s">
        <v>204</v>
      </c>
      <c r="AE1" s="1" t="s">
        <v>16</v>
      </c>
      <c r="AF1" s="1" t="s">
        <v>216</v>
      </c>
      <c r="AG1" s="1" t="s">
        <v>217</v>
      </c>
      <c r="AH1" s="1" t="s">
        <v>218</v>
      </c>
      <c r="AI1" s="1" t="s">
        <v>219</v>
      </c>
      <c r="AJ1" s="1" t="s">
        <v>220</v>
      </c>
      <c r="AK1" s="1" t="s">
        <v>221</v>
      </c>
      <c r="AL1" s="1" t="s">
        <v>222</v>
      </c>
      <c r="AM1" s="1" t="s">
        <v>223</v>
      </c>
      <c r="AN1" s="1" t="s">
        <v>224</v>
      </c>
      <c r="AO1" s="1" t="s">
        <v>225</v>
      </c>
      <c r="AP1" s="1" t="s">
        <v>226</v>
      </c>
      <c r="AQ1" s="1" t="s">
        <v>227</v>
      </c>
      <c r="AR1" s="1" t="s">
        <v>228</v>
      </c>
      <c r="AS1" s="1" t="s">
        <v>229</v>
      </c>
      <c r="AT1" s="1" t="s">
        <v>230</v>
      </c>
      <c r="AU1" s="1" t="s">
        <v>231</v>
      </c>
      <c r="AV1" s="1" t="s">
        <v>232</v>
      </c>
      <c r="AW1" s="1" t="s">
        <v>233</v>
      </c>
      <c r="AX1" s="1" t="s">
        <v>234</v>
      </c>
      <c r="AY1" s="1" t="s">
        <v>235</v>
      </c>
    </row>
    <row r="2" spans="1:51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>
        <v>10120.450000000001</v>
      </c>
      <c r="L2" t="s">
        <v>67</v>
      </c>
      <c r="M2">
        <v>0</v>
      </c>
      <c r="N2">
        <v>0.62561115286798841</v>
      </c>
      <c r="O2">
        <v>16.323800000000002</v>
      </c>
      <c r="P2">
        <v>3.0999999999999999E-3</v>
      </c>
      <c r="Q2">
        <v>455.35480000000001</v>
      </c>
      <c r="R2">
        <v>634461</v>
      </c>
      <c r="S2">
        <v>455.35480000000001</v>
      </c>
      <c r="T2" t="s">
        <v>68</v>
      </c>
      <c r="U2">
        <v>1</v>
      </c>
      <c r="V2">
        <v>0.4</v>
      </c>
      <c r="W2">
        <v>15</v>
      </c>
      <c r="X2">
        <v>1.7000000000000001E-2</v>
      </c>
      <c r="Y2">
        <v>13.847099999999999</v>
      </c>
      <c r="Z2">
        <v>19104</v>
      </c>
      <c r="AA2">
        <v>13.847099999999999</v>
      </c>
      <c r="AB2">
        <v>33278</v>
      </c>
      <c r="AC2">
        <v>653566</v>
      </c>
      <c r="AD2">
        <v>618079</v>
      </c>
      <c r="AE2">
        <v>6125631</v>
      </c>
      <c r="AF2">
        <v>10349953.3552</v>
      </c>
      <c r="AG2">
        <v>1129174.2516999999</v>
      </c>
      <c r="AH2">
        <v>9220779.1034999993</v>
      </c>
      <c r="AI2">
        <v>0.11</v>
      </c>
      <c r="AJ2">
        <v>4813966.2352</v>
      </c>
      <c r="AK2">
        <v>3684791.9835000001</v>
      </c>
      <c r="AL2">
        <v>0.23</v>
      </c>
      <c r="AM2">
        <v>0.57999999999999996</v>
      </c>
      <c r="AN2">
        <v>4357886.8327000001</v>
      </c>
      <c r="AO2">
        <v>0.09</v>
      </c>
      <c r="AP2">
        <v>17066316.228999998</v>
      </c>
      <c r="AQ2">
        <v>0.39</v>
      </c>
      <c r="AR2">
        <v>11530329.108999999</v>
      </c>
      <c r="AS2">
        <v>10401154.8573</v>
      </c>
      <c r="AT2">
        <v>9.7900000000000001E-2</v>
      </c>
      <c r="AU2">
        <v>9900834.9107000008</v>
      </c>
      <c r="AV2">
        <v>0.56999999999999995</v>
      </c>
      <c r="AW2">
        <v>4364847.7906999998</v>
      </c>
      <c r="AX2">
        <v>4249969.6579</v>
      </c>
      <c r="AY2">
        <v>2.63E-2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140A-1957-4A96-9C32-A2934B4B09FF}">
  <dimension ref="A1:AW5"/>
  <sheetViews>
    <sheetView workbookViewId="0">
      <selection activeCell="B9" sqref="B9"/>
    </sheetView>
  </sheetViews>
  <sheetFormatPr defaultColWidth="10.85546875" defaultRowHeight="15" x14ac:dyDescent="0.25"/>
  <sheetData>
    <row r="1" spans="1:49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70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16</v>
      </c>
      <c r="P2">
        <v>25656</v>
      </c>
      <c r="Q2">
        <v>24452</v>
      </c>
      <c r="R2">
        <v>0</v>
      </c>
      <c r="S2">
        <v>0</v>
      </c>
      <c r="T2">
        <v>16.3538</v>
      </c>
      <c r="U2" t="s">
        <v>68</v>
      </c>
      <c r="V2">
        <v>2</v>
      </c>
      <c r="W2">
        <v>0.28035806200000002</v>
      </c>
      <c r="X2">
        <v>0</v>
      </c>
      <c r="Y2">
        <v>4.1999999999999997E-3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75592</v>
      </c>
      <c r="AG2">
        <v>34.017200000000003</v>
      </c>
      <c r="AH2">
        <v>34.017200000000003</v>
      </c>
      <c r="AI2">
        <v>40.671999999999997</v>
      </c>
      <c r="AJ2">
        <v>850.43</v>
      </c>
      <c r="AK2">
        <v>1016.8</v>
      </c>
      <c r="AL2">
        <v>0.16</v>
      </c>
      <c r="AM2">
        <v>15183.72</v>
      </c>
      <c r="AN2">
        <v>29273.22</v>
      </c>
      <c r="AO2">
        <v>15183.72</v>
      </c>
      <c r="AP2">
        <v>75592</v>
      </c>
      <c r="AQ2">
        <v>13698.63</v>
      </c>
      <c r="AR2">
        <v>89290.63</v>
      </c>
      <c r="AS2">
        <v>0</v>
      </c>
      <c r="AT2">
        <v>24408</v>
      </c>
      <c r="AU2">
        <v>0.24</v>
      </c>
      <c r="AV2">
        <v>246377.34</v>
      </c>
      <c r="AW2">
        <v>988258.06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0</v>
      </c>
      <c r="P3">
        <v>473</v>
      </c>
      <c r="Q3">
        <v>451</v>
      </c>
      <c r="R3">
        <v>0</v>
      </c>
      <c r="S3">
        <v>0</v>
      </c>
      <c r="T3">
        <v>0.34510000000000002</v>
      </c>
      <c r="U3" t="s">
        <v>68</v>
      </c>
      <c r="V3">
        <v>2</v>
      </c>
      <c r="W3">
        <v>0.26316706000000001</v>
      </c>
      <c r="X3">
        <v>0</v>
      </c>
      <c r="Y3">
        <v>4.1999999999999997E-3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99549</v>
      </c>
      <c r="AG3">
        <v>15.4224</v>
      </c>
      <c r="AH3">
        <v>15.4224</v>
      </c>
      <c r="AI3">
        <v>15.4628</v>
      </c>
      <c r="AJ3">
        <v>385.56</v>
      </c>
      <c r="AK3">
        <v>386.57</v>
      </c>
      <c r="AL3">
        <v>0</v>
      </c>
      <c r="AM3">
        <v>320.39</v>
      </c>
      <c r="AN3">
        <v>617.69000000000005</v>
      </c>
      <c r="AO3">
        <v>320.39</v>
      </c>
      <c r="AP3">
        <v>99548.79</v>
      </c>
      <c r="AQ3">
        <v>13698.63</v>
      </c>
      <c r="AR3">
        <v>113247.42</v>
      </c>
      <c r="AS3">
        <v>0</v>
      </c>
      <c r="AT3">
        <v>451.21</v>
      </c>
      <c r="AU3">
        <v>0</v>
      </c>
      <c r="AV3">
        <v>4505.79</v>
      </c>
      <c r="AW3">
        <v>1230129.6000000001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12</v>
      </c>
      <c r="P4">
        <v>19634</v>
      </c>
      <c r="Q4">
        <v>18713</v>
      </c>
      <c r="R4">
        <v>0</v>
      </c>
      <c r="S4">
        <v>0</v>
      </c>
      <c r="T4">
        <v>11.8742</v>
      </c>
      <c r="U4" t="s">
        <v>68</v>
      </c>
      <c r="V4">
        <v>2</v>
      </c>
      <c r="W4">
        <v>0.26687648800000002</v>
      </c>
      <c r="X4">
        <v>0</v>
      </c>
      <c r="Y4">
        <v>4.1999999999999997E-3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81288</v>
      </c>
      <c r="AG4">
        <v>13.728400000000001</v>
      </c>
      <c r="AH4">
        <v>13.728400000000001</v>
      </c>
      <c r="AI4">
        <v>15.4628</v>
      </c>
      <c r="AJ4">
        <v>343.21</v>
      </c>
      <c r="AK4">
        <v>386.57</v>
      </c>
      <c r="AL4">
        <v>0.11</v>
      </c>
      <c r="AM4">
        <v>11024.62</v>
      </c>
      <c r="AN4">
        <v>21254.74</v>
      </c>
      <c r="AO4">
        <v>11024.62</v>
      </c>
      <c r="AP4">
        <v>81287.58</v>
      </c>
      <c r="AQ4">
        <v>13698.63</v>
      </c>
      <c r="AR4">
        <v>94986.21</v>
      </c>
      <c r="AS4">
        <v>0</v>
      </c>
      <c r="AT4">
        <v>18712.419999999998</v>
      </c>
      <c r="AU4">
        <v>0.19</v>
      </c>
      <c r="AV4">
        <v>189642.66</v>
      </c>
      <c r="AW4">
        <v>1044992.73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1</v>
      </c>
      <c r="P5">
        <v>1462</v>
      </c>
      <c r="Q5">
        <v>1393</v>
      </c>
      <c r="R5">
        <v>0</v>
      </c>
      <c r="S5">
        <v>0</v>
      </c>
      <c r="T5">
        <v>1.2157</v>
      </c>
      <c r="U5" t="s">
        <v>68</v>
      </c>
      <c r="V5">
        <v>2</v>
      </c>
      <c r="W5">
        <v>0.27341437600000001</v>
      </c>
      <c r="X5">
        <v>0</v>
      </c>
      <c r="Y5">
        <v>4.1999999999999997E-3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98606</v>
      </c>
      <c r="AG5">
        <v>32.109200000000001</v>
      </c>
      <c r="AH5">
        <v>32.109200000000001</v>
      </c>
      <c r="AI5">
        <v>32.383600000000001</v>
      </c>
      <c r="AJ5">
        <v>802.73</v>
      </c>
      <c r="AK5">
        <v>809.59</v>
      </c>
      <c r="AL5">
        <v>0.01</v>
      </c>
      <c r="AM5">
        <v>1128.7</v>
      </c>
      <c r="AN5">
        <v>2176.06</v>
      </c>
      <c r="AO5">
        <v>1128.7</v>
      </c>
      <c r="AP5">
        <v>98606.49</v>
      </c>
      <c r="AQ5">
        <v>13698.63</v>
      </c>
      <c r="AR5">
        <v>112305.12</v>
      </c>
      <c r="AS5">
        <v>0</v>
      </c>
      <c r="AT5">
        <v>1393.51</v>
      </c>
      <c r="AU5">
        <v>0.01</v>
      </c>
      <c r="AV5">
        <v>13744.38</v>
      </c>
      <c r="AW5">
        <v>1220891.02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BFBA-5543-4A2F-9738-21F7D1D94367}">
  <dimension ref="A1:AW5"/>
  <sheetViews>
    <sheetView workbookViewId="0"/>
  </sheetViews>
  <sheetFormatPr defaultColWidth="10.85546875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43</v>
      </c>
      <c r="Q1" t="s">
        <v>44</v>
      </c>
      <c r="R1" t="s">
        <v>45</v>
      </c>
      <c r="S1" t="s">
        <v>46</v>
      </c>
      <c r="T1" t="s">
        <v>69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48</v>
      </c>
      <c r="AB1" t="s">
        <v>49</v>
      </c>
      <c r="AC1" t="s">
        <v>50</v>
      </c>
      <c r="AD1" t="s">
        <v>51</v>
      </c>
      <c r="AE1" t="s">
        <v>70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16</v>
      </c>
      <c r="P2">
        <v>25656</v>
      </c>
      <c r="Q2">
        <v>24452</v>
      </c>
      <c r="R2">
        <v>0</v>
      </c>
      <c r="S2">
        <v>0</v>
      </c>
      <c r="T2">
        <v>16.3538</v>
      </c>
      <c r="U2" t="s">
        <v>68</v>
      </c>
      <c r="V2">
        <v>2</v>
      </c>
      <c r="W2">
        <v>0.28035806200000002</v>
      </c>
      <c r="X2">
        <v>0</v>
      </c>
      <c r="Y2">
        <v>4.1999999999999997E-3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75592</v>
      </c>
      <c r="AG2">
        <v>34.017200000000003</v>
      </c>
      <c r="AH2">
        <v>34.017200000000003</v>
      </c>
      <c r="AI2">
        <v>40.671999999999997</v>
      </c>
      <c r="AJ2">
        <v>850.43</v>
      </c>
      <c r="AK2">
        <v>1016.8</v>
      </c>
      <c r="AL2">
        <v>0.16</v>
      </c>
      <c r="AM2">
        <v>15183.72</v>
      </c>
      <c r="AN2">
        <v>29273.22</v>
      </c>
      <c r="AO2">
        <v>15183.72</v>
      </c>
      <c r="AP2">
        <v>75592</v>
      </c>
      <c r="AQ2">
        <v>13698.63</v>
      </c>
      <c r="AR2">
        <v>89290.63</v>
      </c>
      <c r="AS2">
        <v>0</v>
      </c>
      <c r="AT2">
        <v>24408</v>
      </c>
      <c r="AU2">
        <v>0.24</v>
      </c>
      <c r="AV2">
        <v>246377.34</v>
      </c>
      <c r="AW2">
        <v>988258.06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0</v>
      </c>
      <c r="P3">
        <v>473</v>
      </c>
      <c r="Q3">
        <v>451</v>
      </c>
      <c r="R3">
        <v>0</v>
      </c>
      <c r="S3">
        <v>0</v>
      </c>
      <c r="T3">
        <v>0.34510000000000002</v>
      </c>
      <c r="U3" t="s">
        <v>68</v>
      </c>
      <c r="V3">
        <v>2</v>
      </c>
      <c r="W3">
        <v>0.26316706000000001</v>
      </c>
      <c r="X3">
        <v>0</v>
      </c>
      <c r="Y3">
        <v>4.1999999999999997E-3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99549</v>
      </c>
      <c r="AG3">
        <v>15.4224</v>
      </c>
      <c r="AH3">
        <v>15.4224</v>
      </c>
      <c r="AI3">
        <v>15.4628</v>
      </c>
      <c r="AJ3">
        <v>385.56</v>
      </c>
      <c r="AK3">
        <v>386.57</v>
      </c>
      <c r="AL3">
        <v>0</v>
      </c>
      <c r="AM3">
        <v>320.39</v>
      </c>
      <c r="AN3">
        <v>617.69000000000005</v>
      </c>
      <c r="AO3">
        <v>320.39</v>
      </c>
      <c r="AP3">
        <v>99548.79</v>
      </c>
      <c r="AQ3">
        <v>13698.63</v>
      </c>
      <c r="AR3">
        <v>113247.42</v>
      </c>
      <c r="AS3">
        <v>0</v>
      </c>
      <c r="AT3">
        <v>451.21</v>
      </c>
      <c r="AU3">
        <v>0</v>
      </c>
      <c r="AV3">
        <v>4505.79</v>
      </c>
      <c r="AW3">
        <v>1230129.6000000001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12</v>
      </c>
      <c r="P4">
        <v>19634</v>
      </c>
      <c r="Q4">
        <v>18713</v>
      </c>
      <c r="R4">
        <v>0</v>
      </c>
      <c r="S4">
        <v>0</v>
      </c>
      <c r="T4">
        <v>11.8742</v>
      </c>
      <c r="U4" t="s">
        <v>68</v>
      </c>
      <c r="V4">
        <v>2</v>
      </c>
      <c r="W4">
        <v>0.26687648800000002</v>
      </c>
      <c r="X4">
        <v>0</v>
      </c>
      <c r="Y4">
        <v>4.1999999999999997E-3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81288</v>
      </c>
      <c r="AG4">
        <v>13.728400000000001</v>
      </c>
      <c r="AH4">
        <v>13.728400000000001</v>
      </c>
      <c r="AI4">
        <v>15.4628</v>
      </c>
      <c r="AJ4">
        <v>343.21</v>
      </c>
      <c r="AK4">
        <v>386.57</v>
      </c>
      <c r="AL4">
        <v>0.11</v>
      </c>
      <c r="AM4">
        <v>11024.62</v>
      </c>
      <c r="AN4">
        <v>21254.74</v>
      </c>
      <c r="AO4">
        <v>11024.62</v>
      </c>
      <c r="AP4">
        <v>81287.58</v>
      </c>
      <c r="AQ4">
        <v>13698.63</v>
      </c>
      <c r="AR4">
        <v>94986.21</v>
      </c>
      <c r="AS4">
        <v>0</v>
      </c>
      <c r="AT4">
        <v>18712.419999999998</v>
      </c>
      <c r="AU4">
        <v>0.19</v>
      </c>
      <c r="AV4">
        <v>189642.66</v>
      </c>
      <c r="AW4">
        <v>1044992.73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1</v>
      </c>
      <c r="P5">
        <v>1462</v>
      </c>
      <c r="Q5">
        <v>1393</v>
      </c>
      <c r="R5">
        <v>0</v>
      </c>
      <c r="S5">
        <v>0</v>
      </c>
      <c r="T5">
        <v>1.2157</v>
      </c>
      <c r="U5" t="s">
        <v>68</v>
      </c>
      <c r="V5">
        <v>2</v>
      </c>
      <c r="W5">
        <v>0.27341437600000001</v>
      </c>
      <c r="X5">
        <v>0</v>
      </c>
      <c r="Y5">
        <v>4.1999999999999997E-3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98606</v>
      </c>
      <c r="AG5">
        <v>32.109200000000001</v>
      </c>
      <c r="AH5">
        <v>32.109200000000001</v>
      </c>
      <c r="AI5">
        <v>32.383600000000001</v>
      </c>
      <c r="AJ5">
        <v>802.73</v>
      </c>
      <c r="AK5">
        <v>809.59</v>
      </c>
      <c r="AL5">
        <v>0.01</v>
      </c>
      <c r="AM5">
        <v>1128.7</v>
      </c>
      <c r="AN5">
        <v>2176.06</v>
      </c>
      <c r="AO5">
        <v>1128.7</v>
      </c>
      <c r="AP5">
        <v>98606.49</v>
      </c>
      <c r="AQ5">
        <v>13698.63</v>
      </c>
      <c r="AR5">
        <v>112305.12</v>
      </c>
      <c r="AS5">
        <v>0</v>
      </c>
      <c r="AT5">
        <v>1393.51</v>
      </c>
      <c r="AU5">
        <v>0.01</v>
      </c>
      <c r="AV5">
        <v>13744.38</v>
      </c>
      <c r="AW5">
        <v>1220891.02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9D81-B48C-4E38-A773-92731825FBD2}">
  <dimension ref="A1:AW5"/>
  <sheetViews>
    <sheetView topLeftCell="R1" workbookViewId="0">
      <selection activeCell="Z10" sqref="Z10"/>
    </sheetView>
  </sheetViews>
  <sheetFormatPr defaultColWidth="10.85546875" defaultRowHeight="15" x14ac:dyDescent="0.25"/>
  <sheetData>
    <row r="1" spans="1:49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70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46</v>
      </c>
      <c r="P2">
        <v>72691</v>
      </c>
      <c r="Q2">
        <v>69281</v>
      </c>
      <c r="R2">
        <v>0</v>
      </c>
      <c r="S2">
        <v>0</v>
      </c>
      <c r="T2">
        <v>47.389600000000002</v>
      </c>
      <c r="U2" t="s">
        <v>68</v>
      </c>
      <c r="V2">
        <v>1</v>
      </c>
      <c r="W2">
        <v>0.4</v>
      </c>
      <c r="X2">
        <v>15</v>
      </c>
      <c r="Y2">
        <v>0</v>
      </c>
      <c r="Z2">
        <v>16</v>
      </c>
      <c r="AA2">
        <v>21185</v>
      </c>
      <c r="AB2">
        <v>20191</v>
      </c>
      <c r="AC2">
        <v>0</v>
      </c>
      <c r="AD2">
        <v>0</v>
      </c>
      <c r="AE2">
        <v>16.3538</v>
      </c>
      <c r="AF2">
        <v>61058</v>
      </c>
      <c r="AG2">
        <v>29.551600000000001</v>
      </c>
      <c r="AH2">
        <v>29.551600000000001</v>
      </c>
      <c r="AI2">
        <v>40.671999999999997</v>
      </c>
      <c r="AJ2">
        <v>738.79</v>
      </c>
      <c r="AK2">
        <v>1016.8</v>
      </c>
      <c r="AL2">
        <v>0.27</v>
      </c>
      <c r="AM2">
        <v>58052.6</v>
      </c>
      <c r="AN2">
        <v>111921.61</v>
      </c>
      <c r="AO2">
        <v>58052.6</v>
      </c>
      <c r="AP2">
        <v>61058.080000000002</v>
      </c>
      <c r="AQ2">
        <v>13698.63</v>
      </c>
      <c r="AR2">
        <v>74756.710000000006</v>
      </c>
      <c r="AS2">
        <v>0</v>
      </c>
      <c r="AT2">
        <v>38941.919999999998</v>
      </c>
      <c r="AU2">
        <v>0.39</v>
      </c>
      <c r="AV2">
        <v>351500.51</v>
      </c>
      <c r="AW2">
        <v>883134.88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7</v>
      </c>
      <c r="P3">
        <v>10790</v>
      </c>
      <c r="Q3">
        <v>10284</v>
      </c>
      <c r="R3">
        <v>0</v>
      </c>
      <c r="S3">
        <v>0</v>
      </c>
      <c r="T3">
        <v>6.8571</v>
      </c>
      <c r="U3" t="s">
        <v>68</v>
      </c>
      <c r="V3">
        <v>1</v>
      </c>
      <c r="W3">
        <v>0.4</v>
      </c>
      <c r="X3">
        <v>15</v>
      </c>
      <c r="Y3">
        <v>0</v>
      </c>
      <c r="Z3">
        <v>0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6686.93</v>
      </c>
      <c r="AN3">
        <v>12891.97</v>
      </c>
      <c r="AO3">
        <v>6686.93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108089.49</v>
      </c>
      <c r="AW3">
        <v>1126545.8999999999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58</v>
      </c>
      <c r="P4">
        <v>96133</v>
      </c>
      <c r="Q4">
        <v>91623</v>
      </c>
      <c r="R4">
        <v>0</v>
      </c>
      <c r="S4">
        <v>0</v>
      </c>
      <c r="T4">
        <v>60.133800000000001</v>
      </c>
      <c r="U4" t="s">
        <v>68</v>
      </c>
      <c r="V4">
        <v>1</v>
      </c>
      <c r="W4">
        <v>0.4</v>
      </c>
      <c r="X4">
        <v>15</v>
      </c>
      <c r="Y4">
        <v>0</v>
      </c>
      <c r="Z4">
        <v>0</v>
      </c>
      <c r="AA4">
        <v>466</v>
      </c>
      <c r="AB4">
        <v>444</v>
      </c>
      <c r="AC4">
        <v>0</v>
      </c>
      <c r="AD4">
        <v>0</v>
      </c>
      <c r="AE4">
        <v>0.34510000000000002</v>
      </c>
      <c r="AF4">
        <v>60527</v>
      </c>
      <c r="AG4">
        <v>11.6028</v>
      </c>
      <c r="AH4">
        <v>11.6028</v>
      </c>
      <c r="AI4">
        <v>15.4628</v>
      </c>
      <c r="AJ4">
        <v>290.07</v>
      </c>
      <c r="AK4">
        <v>386.57</v>
      </c>
      <c r="AL4">
        <v>0.25</v>
      </c>
      <c r="AM4">
        <v>54297.63</v>
      </c>
      <c r="AN4">
        <v>104682.28</v>
      </c>
      <c r="AO4">
        <v>54297.63</v>
      </c>
      <c r="AP4">
        <v>60527.11</v>
      </c>
      <c r="AQ4">
        <v>13698.63</v>
      </c>
      <c r="AR4">
        <v>74225.740000000005</v>
      </c>
      <c r="AS4">
        <v>0</v>
      </c>
      <c r="AT4">
        <v>39472.89</v>
      </c>
      <c r="AU4">
        <v>0.39</v>
      </c>
      <c r="AV4">
        <v>361882.1</v>
      </c>
      <c r="AW4">
        <v>872753.29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41</v>
      </c>
      <c r="P5">
        <v>57452</v>
      </c>
      <c r="Q5">
        <v>54757</v>
      </c>
      <c r="R5">
        <v>0</v>
      </c>
      <c r="S5">
        <v>0</v>
      </c>
      <c r="T5">
        <v>40.738100000000003</v>
      </c>
      <c r="U5" t="s">
        <v>68</v>
      </c>
      <c r="V5">
        <v>1</v>
      </c>
      <c r="W5">
        <v>0.4</v>
      </c>
      <c r="X5">
        <v>15</v>
      </c>
      <c r="Y5">
        <v>0</v>
      </c>
      <c r="Z5">
        <v>0</v>
      </c>
      <c r="AA5">
        <v>403</v>
      </c>
      <c r="AB5">
        <v>384</v>
      </c>
      <c r="AC5">
        <v>0</v>
      </c>
      <c r="AD5">
        <v>0</v>
      </c>
      <c r="AE5">
        <v>0.34510000000000002</v>
      </c>
      <c r="AF5">
        <v>65202</v>
      </c>
      <c r="AG5">
        <v>25.057200000000002</v>
      </c>
      <c r="AH5">
        <v>25.057200000000002</v>
      </c>
      <c r="AI5">
        <v>32.383600000000001</v>
      </c>
      <c r="AJ5">
        <v>626.42999999999995</v>
      </c>
      <c r="AK5">
        <v>809.59</v>
      </c>
      <c r="AL5">
        <v>0.23</v>
      </c>
      <c r="AM5">
        <v>38143.86</v>
      </c>
      <c r="AN5">
        <v>73538.880000000005</v>
      </c>
      <c r="AO5">
        <v>38143.86</v>
      </c>
      <c r="AP5">
        <v>65201.65</v>
      </c>
      <c r="AQ5">
        <v>13698.63</v>
      </c>
      <c r="AR5">
        <v>78900.28</v>
      </c>
      <c r="AS5">
        <v>0</v>
      </c>
      <c r="AT5">
        <v>34798.35</v>
      </c>
      <c r="AU5">
        <v>0.35</v>
      </c>
      <c r="AV5">
        <v>330979.76</v>
      </c>
      <c r="AW5">
        <v>903655.63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229E-6838-4CFC-BE74-29B2A9DE3064}">
  <dimension ref="A1:AW5"/>
  <sheetViews>
    <sheetView topLeftCell="W1" workbookViewId="0">
      <selection activeCell="O2" sqref="O2"/>
    </sheetView>
  </sheetViews>
  <sheetFormatPr defaultColWidth="10.85546875" defaultRowHeight="15" x14ac:dyDescent="0.25"/>
  <sheetData>
    <row r="1" spans="1:49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70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47.389600000000002</v>
      </c>
      <c r="P2">
        <v>74344</v>
      </c>
      <c r="Q2">
        <v>70856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60935</v>
      </c>
      <c r="AG2">
        <v>29.511199999999999</v>
      </c>
      <c r="AH2">
        <v>29.511199999999999</v>
      </c>
      <c r="AI2">
        <v>40.671999999999997</v>
      </c>
      <c r="AJ2">
        <v>737.78</v>
      </c>
      <c r="AK2">
        <v>1016.8</v>
      </c>
      <c r="AL2">
        <v>0.27</v>
      </c>
      <c r="AM2">
        <v>330.63</v>
      </c>
      <c r="AN2">
        <v>637.42999999999995</v>
      </c>
      <c r="AO2">
        <v>330.63</v>
      </c>
      <c r="AP2">
        <v>60935.27</v>
      </c>
      <c r="AQ2">
        <v>13698.63</v>
      </c>
      <c r="AR2">
        <v>74633.899999999994</v>
      </c>
      <c r="AS2">
        <v>0</v>
      </c>
      <c r="AT2">
        <v>39064.730000000003</v>
      </c>
      <c r="AU2">
        <v>0.39</v>
      </c>
      <c r="AV2">
        <v>410296.81</v>
      </c>
      <c r="AW2">
        <v>824338.58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6.8571</v>
      </c>
      <c r="P3">
        <v>10790</v>
      </c>
      <c r="Q3">
        <v>10284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37.36</v>
      </c>
      <c r="AN3">
        <v>72.02</v>
      </c>
      <c r="AO3">
        <v>37.36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114739.06</v>
      </c>
      <c r="AW3">
        <v>1119896.33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48.604700000000001</v>
      </c>
      <c r="P4">
        <v>80366</v>
      </c>
      <c r="Q4">
        <v>76595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60539</v>
      </c>
      <c r="AG4">
        <v>11.6144</v>
      </c>
      <c r="AH4">
        <v>11.6144</v>
      </c>
      <c r="AI4">
        <v>15.4628</v>
      </c>
      <c r="AJ4">
        <v>290.36</v>
      </c>
      <c r="AK4">
        <v>386.57</v>
      </c>
      <c r="AL4">
        <v>0.25</v>
      </c>
      <c r="AM4">
        <v>313.7</v>
      </c>
      <c r="AN4">
        <v>604.79</v>
      </c>
      <c r="AO4">
        <v>313.7</v>
      </c>
      <c r="AP4">
        <v>60539.07</v>
      </c>
      <c r="AQ4">
        <v>13698.63</v>
      </c>
      <c r="AR4">
        <v>74237.7</v>
      </c>
      <c r="AS4">
        <v>0</v>
      </c>
      <c r="AT4">
        <v>39460.93</v>
      </c>
      <c r="AU4">
        <v>0.39</v>
      </c>
      <c r="AV4">
        <v>415311.03</v>
      </c>
      <c r="AW4">
        <v>819324.36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40.738100000000003</v>
      </c>
      <c r="P5">
        <v>57452</v>
      </c>
      <c r="Q5">
        <v>54757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65048</v>
      </c>
      <c r="AG5">
        <v>25.022400000000001</v>
      </c>
      <c r="AH5">
        <v>25.022400000000001</v>
      </c>
      <c r="AI5">
        <v>32.383600000000001</v>
      </c>
      <c r="AJ5">
        <v>625.55999999999995</v>
      </c>
      <c r="AK5">
        <v>809.59</v>
      </c>
      <c r="AL5">
        <v>0.23</v>
      </c>
      <c r="AM5">
        <v>217.61</v>
      </c>
      <c r="AN5">
        <v>419.54</v>
      </c>
      <c r="AO5">
        <v>217.61</v>
      </c>
      <c r="AP5">
        <v>65048.07</v>
      </c>
      <c r="AQ5">
        <v>13698.63</v>
      </c>
      <c r="AR5">
        <v>78746.7</v>
      </c>
      <c r="AS5">
        <v>0</v>
      </c>
      <c r="AT5">
        <v>34951.93</v>
      </c>
      <c r="AU5">
        <v>0.35</v>
      </c>
      <c r="AV5">
        <v>370388.42</v>
      </c>
      <c r="AW5">
        <v>864246.98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F7F3-743F-418C-AA7F-03F724D8C43B}">
  <dimension ref="A1:AW5"/>
  <sheetViews>
    <sheetView workbookViewId="0">
      <selection activeCell="O2" sqref="O2"/>
    </sheetView>
  </sheetViews>
  <sheetFormatPr defaultColWidth="10.85546875" defaultRowHeight="15" x14ac:dyDescent="0.25"/>
  <sheetData>
    <row r="1" spans="1:49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70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47.389600000000002</v>
      </c>
      <c r="P2">
        <v>74344</v>
      </c>
      <c r="Q2">
        <v>70856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60935</v>
      </c>
      <c r="AG2">
        <v>29.511199999999999</v>
      </c>
      <c r="AH2">
        <v>29.511199999999999</v>
      </c>
      <c r="AI2">
        <v>40.671999999999997</v>
      </c>
      <c r="AJ2">
        <v>737.78</v>
      </c>
      <c r="AK2">
        <v>1016.8</v>
      </c>
      <c r="AL2">
        <v>0.27</v>
      </c>
      <c r="AM2">
        <v>330.63</v>
      </c>
      <c r="AN2">
        <v>637.42999999999995</v>
      </c>
      <c r="AO2">
        <v>330.63</v>
      </c>
      <c r="AP2">
        <v>60935.27</v>
      </c>
      <c r="AQ2">
        <v>13698.63</v>
      </c>
      <c r="AR2">
        <v>74633.899999999994</v>
      </c>
      <c r="AS2">
        <v>0</v>
      </c>
      <c r="AT2">
        <v>39064.730000000003</v>
      </c>
      <c r="AU2">
        <v>0.39</v>
      </c>
      <c r="AV2">
        <v>410296.81</v>
      </c>
      <c r="AW2">
        <v>824338.58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6.8571</v>
      </c>
      <c r="P3">
        <v>10790</v>
      </c>
      <c r="Q3">
        <v>10284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37.36</v>
      </c>
      <c r="AN3">
        <v>72.02</v>
      </c>
      <c r="AO3">
        <v>37.36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114739.06</v>
      </c>
      <c r="AW3">
        <v>1119896.33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48.604700000000001</v>
      </c>
      <c r="P4">
        <v>80366</v>
      </c>
      <c r="Q4">
        <v>76595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60539</v>
      </c>
      <c r="AG4">
        <v>11.6144</v>
      </c>
      <c r="AH4">
        <v>11.6144</v>
      </c>
      <c r="AI4">
        <v>15.4628</v>
      </c>
      <c r="AJ4">
        <v>290.36</v>
      </c>
      <c r="AK4">
        <v>386.57</v>
      </c>
      <c r="AL4">
        <v>0.25</v>
      </c>
      <c r="AM4">
        <v>313.7</v>
      </c>
      <c r="AN4">
        <v>604.79</v>
      </c>
      <c r="AO4">
        <v>313.7</v>
      </c>
      <c r="AP4">
        <v>60539.07</v>
      </c>
      <c r="AQ4">
        <v>13698.63</v>
      </c>
      <c r="AR4">
        <v>74237.7</v>
      </c>
      <c r="AS4">
        <v>0</v>
      </c>
      <c r="AT4">
        <v>39460.93</v>
      </c>
      <c r="AU4">
        <v>0.39</v>
      </c>
      <c r="AV4">
        <v>415311.03</v>
      </c>
      <c r="AW4">
        <v>819324.36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40.738100000000003</v>
      </c>
      <c r="P5">
        <v>57452</v>
      </c>
      <c r="Q5">
        <v>54757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65048</v>
      </c>
      <c r="AG5">
        <v>25.022400000000001</v>
      </c>
      <c r="AH5">
        <v>25.022400000000001</v>
      </c>
      <c r="AI5">
        <v>32.383600000000001</v>
      </c>
      <c r="AJ5">
        <v>625.55999999999995</v>
      </c>
      <c r="AK5">
        <v>809.59</v>
      </c>
      <c r="AL5">
        <v>0.23</v>
      </c>
      <c r="AM5">
        <v>217.61</v>
      </c>
      <c r="AN5">
        <v>419.54</v>
      </c>
      <c r="AO5">
        <v>217.61</v>
      </c>
      <c r="AP5">
        <v>65048.07</v>
      </c>
      <c r="AQ5">
        <v>13698.63</v>
      </c>
      <c r="AR5">
        <v>78746.7</v>
      </c>
      <c r="AS5">
        <v>0</v>
      </c>
      <c r="AT5">
        <v>34951.93</v>
      </c>
      <c r="AU5">
        <v>0.35</v>
      </c>
      <c r="AV5">
        <v>370388.42</v>
      </c>
      <c r="AW5">
        <v>864246.98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Results_0</vt:lpstr>
      <vt:lpstr>Results_1</vt:lpstr>
      <vt:lpstr>Results_2</vt:lpstr>
      <vt:lpstr>Results_3</vt:lpstr>
      <vt:lpstr>Results_4</vt:lpstr>
      <vt:lpstr>Results_5</vt:lpstr>
      <vt:lpstr>Results_6</vt:lpstr>
      <vt:lpstr>Results_7</vt:lpstr>
      <vt:lpstr>Results_8</vt:lpstr>
      <vt:lpstr>Results_9</vt:lpstr>
      <vt:lpstr>Results_10</vt:lpstr>
      <vt:lpstr>Results_11</vt:lpstr>
      <vt:lpstr>Results_12</vt:lpstr>
      <vt:lpstr>Results_13</vt:lpstr>
      <vt:lpstr>Results_14</vt:lpstr>
      <vt:lpstr>Results_15</vt:lpstr>
      <vt:lpstr>Results_16</vt:lpstr>
      <vt:lpstr>Results_17</vt:lpstr>
      <vt:lpstr>Results_18</vt:lpstr>
      <vt:lpstr>Results_19</vt:lpstr>
      <vt:lpstr>Results_20</vt:lpstr>
      <vt:lpstr>Results_21</vt:lpstr>
      <vt:lpstr>Results_22</vt:lpstr>
      <vt:lpstr>Results_23</vt:lpstr>
      <vt:lpstr>Results_24</vt:lpstr>
      <vt:lpstr>Results_25</vt:lpstr>
      <vt:lpstr>Results_26</vt:lpstr>
      <vt:lpstr>Results_27</vt:lpstr>
      <vt:lpstr>Results_28</vt:lpstr>
      <vt:lpstr>Results_29</vt:lpstr>
      <vt:lpstr>Results_30</vt:lpstr>
      <vt:lpstr>Results_31</vt:lpstr>
      <vt:lpstr>Results_32</vt:lpstr>
      <vt:lpstr>Results_33</vt:lpstr>
      <vt:lpstr>Results_34</vt:lpstr>
      <vt:lpstr>Results_1_0</vt:lpstr>
      <vt:lpstr>Results_1_1</vt:lpstr>
      <vt:lpstr>Results_1_2</vt:lpstr>
      <vt:lpstr>Results_1_3</vt:lpstr>
      <vt:lpstr>Results_1_4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Bernal, Daniel</dc:creator>
  <cp:lastModifiedBy>Bernal, Daniel</cp:lastModifiedBy>
  <dcterms:created xsi:type="dcterms:W3CDTF">2015-06-05T18:17:20Z</dcterms:created>
  <dcterms:modified xsi:type="dcterms:W3CDTF">2024-12-06T23:25:33Z</dcterms:modified>
</cp:coreProperties>
</file>