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Laney\Documents\6201_comp_mus_analysis\Final project\results\"/>
    </mc:Choice>
  </mc:AlternateContent>
  <xr:revisionPtr revIDLastSave="0" documentId="13_ncr:1_{9E60A254-0036-4E14-8D0E-F21E356DC08D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chart.v1.0" hidden="1">Sheet1!$C$2:$C$24</definedName>
    <definedName name="_xlchart.v1.1" hidden="1">Sheet1!$G$1</definedName>
    <definedName name="_xlchart.v1.10" hidden="1">Sheet1!$G$1</definedName>
    <definedName name="_xlchart.v1.11" hidden="1">Sheet1!$G$2:$G$24</definedName>
    <definedName name="_xlchart.v1.12" hidden="1">Sheet1!$C$2:$C$24</definedName>
    <definedName name="_xlchart.v1.13" hidden="1">Sheet1!$G$1</definedName>
    <definedName name="_xlchart.v1.14" hidden="1">Sheet1!$G$2:$G$24</definedName>
    <definedName name="_xlchart.v1.15" hidden="1">Sheet1!$C$3:$C$25</definedName>
    <definedName name="_xlchart.v1.16" hidden="1">Sheet1!$G$2</definedName>
    <definedName name="_xlchart.v1.17" hidden="1">Sheet1!$G$3:$G$25</definedName>
    <definedName name="_xlchart.v1.18" hidden="1">Sheet1!$C$2:$C$24</definedName>
    <definedName name="_xlchart.v1.19" hidden="1">Sheet1!$G$1</definedName>
    <definedName name="_xlchart.v1.2" hidden="1">Sheet1!$G$2:$G$24</definedName>
    <definedName name="_xlchart.v1.20" hidden="1">Sheet1!$G$2:$G$24</definedName>
    <definedName name="_xlchart.v1.3" hidden="1">Sheet1!$C$3:$C$25</definedName>
    <definedName name="_xlchart.v1.4" hidden="1">Sheet1!$G$2</definedName>
    <definedName name="_xlchart.v1.5" hidden="1">Sheet1!$G$3:$G$25</definedName>
    <definedName name="_xlchart.v1.6" hidden="1">Sheet1!$C$3:$C$25</definedName>
    <definedName name="_xlchart.v1.7" hidden="1">Sheet1!$G$2</definedName>
    <definedName name="_xlchart.v1.8" hidden="1">Sheet1!$G$3:$G$25</definedName>
    <definedName name="_xlchart.v1.9" hidden="1">Sheet1!$C$2:$C$24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3" i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3" i="1"/>
  <c r="G3" i="1" s="1"/>
  <c r="H3" i="1" s="1"/>
  <c r="K4" i="1" l="1"/>
</calcChain>
</file>

<file path=xl/sharedStrings.xml><?xml version="1.0" encoding="utf-8"?>
<sst xmlns="http://schemas.openxmlformats.org/spreadsheetml/2006/main" count="59" uniqueCount="37">
  <si>
    <t>slsls</t>
  </si>
  <si>
    <t>MusicDelta_80sRock</t>
  </si>
  <si>
    <t>MusicDelta_Beatles</t>
  </si>
  <si>
    <t>MusicDelta_BebopJazz</t>
  </si>
  <si>
    <t>MusicDelta_Britpop</t>
  </si>
  <si>
    <t>MusicDelta_CoolJazz</t>
  </si>
  <si>
    <t>MusicDelta_Country1</t>
  </si>
  <si>
    <t>MusicDelta_Disco</t>
  </si>
  <si>
    <t>MusicDelta_FreeJazz</t>
  </si>
  <si>
    <t>MusicDelta_FunkJazz</t>
  </si>
  <si>
    <t>MusicDelta_FusionJazz</t>
  </si>
  <si>
    <t>MusicDelta_Gospel</t>
  </si>
  <si>
    <t>MusicDelta_Grunge</t>
  </si>
  <si>
    <t>MusicDelta_Hendrix</t>
  </si>
  <si>
    <t>MusicDelta_LatinJazz</t>
  </si>
  <si>
    <t>MusicDelta_ModalJazz</t>
  </si>
  <si>
    <t>MusicDelta_Punk</t>
  </si>
  <si>
    <t>MusicDelta_Reggae</t>
  </si>
  <si>
    <t>MusicDelta_Rockabilly</t>
  </si>
  <si>
    <t>MusicDelta_Rock</t>
  </si>
  <si>
    <t>MusicDelta_Shadows</t>
  </si>
  <si>
    <t>MusicDelta_SpeedMetal</t>
  </si>
  <si>
    <t>MusicDelta_SwingJazz</t>
  </si>
  <si>
    <t>MusicDelta_Zeppelin</t>
  </si>
  <si>
    <t>File name</t>
  </si>
  <si>
    <t>Number of Beats Detected</t>
  </si>
  <si>
    <t>Ground truth</t>
  </si>
  <si>
    <t>Difference</t>
  </si>
  <si>
    <t>Percent Difference</t>
  </si>
  <si>
    <t>Track</t>
  </si>
  <si>
    <t>absolute difference &gt; 5%</t>
  </si>
  <si>
    <t>within 5% of ground truth</t>
  </si>
  <si>
    <t>Absolute Percent Difference</t>
  </si>
  <si>
    <t>FreeJazz: free from, beat is not well defined</t>
  </si>
  <si>
    <t>For BebopJazz and Gospel, we detect about twice as many beats. Offbeats are strong in these 2 pieces.</t>
  </si>
  <si>
    <t>Notes:</t>
  </si>
  <si>
    <t>Hendrix: not sure why this one is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</si>
</sst>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/>
    <xf numFmtId="9" fontId="0" fillId="0" borderId="1" xfId="1" applyFont="1" applyBorder="1"/>
    <xf numFmtId="0" fontId="0" fillId="2" borderId="0" xfId="0" applyFill="1"/>
    <xf numFmtId="9" fontId="2" fillId="0" borderId="0" xfId="1" applyFont="1" applyAlignment="1">
      <alignment horizontal="center" wrapText="1"/>
    </xf>
  </cellXfs>
  <cellStyles count="2">
    <cellStyle name="Normal" xfId="0" builtinId="0"/>
    <cellStyle name="Percent" xfId="1" builtinId="5"/>
  </cellStyles>
  <dxfs count="3">
    <dxf>
      <fill>
        <patternFill>
          <bgColor theme="7" tint="0.59996337778862885"/>
        </patternFill>
      </fill>
    </dxf>
    <dxf>
      <numFmt numFmtId="13" formatCode="0%"/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6"/>
  <sheetViews>
    <sheetView tabSelected="1" topLeftCell="C1" workbookViewId="0">
      <selection activeCell="I18" sqref="I18"/>
    </sheetView>
  </sheetViews>
  <sheetFormatPr defaultRowHeight="14.25" x14ac:dyDescent="0.45"/>
  <cols>
    <col min="1" max="1" width="0" hidden="1" customWidth="1"/>
    <col min="2" max="2" width="24.265625" hidden="1" customWidth="1"/>
    <col min="3" max="3" width="24.265625" customWidth="1"/>
    <col min="4" max="4" width="11.46484375" customWidth="1"/>
    <col min="6" max="6" width="13.33203125" customWidth="1"/>
    <col min="7" max="7" width="10.86328125" customWidth="1"/>
    <col min="8" max="8" width="23.86328125" hidden="1" customWidth="1"/>
    <col min="9" max="9" width="10" customWidth="1"/>
    <col min="10" max="10" width="25.86328125" customWidth="1"/>
  </cols>
  <sheetData>
    <row r="2" spans="1:11" s="3" customFormat="1" ht="42.75" x14ac:dyDescent="0.45">
      <c r="B2" s="4" t="s">
        <v>24</v>
      </c>
      <c r="C2" s="4" t="s">
        <v>29</v>
      </c>
      <c r="D2" s="4" t="s">
        <v>25</v>
      </c>
      <c r="E2" s="4" t="s">
        <v>26</v>
      </c>
      <c r="F2" s="4" t="s">
        <v>27</v>
      </c>
      <c r="G2" s="4" t="s">
        <v>28</v>
      </c>
      <c r="H2" s="8" t="s">
        <v>32</v>
      </c>
      <c r="I2" s="8"/>
      <c r="J2" s="7" t="s">
        <v>30</v>
      </c>
    </row>
    <row r="3" spans="1:11" x14ac:dyDescent="0.45">
      <c r="A3" t="s">
        <v>0</v>
      </c>
      <c r="B3" s="5" t="s">
        <v>1</v>
      </c>
      <c r="C3" s="5" t="str">
        <f>RIGHT(B3,LEN(B3)-SEARCH("_",B3))</f>
        <v>80sRock</v>
      </c>
      <c r="D3" s="5">
        <v>66</v>
      </c>
      <c r="E3" s="5">
        <v>69</v>
      </c>
      <c r="F3" s="5">
        <f>D3-E3</f>
        <v>-3</v>
      </c>
      <c r="G3" s="6">
        <f>F3/E3</f>
        <v>-4.3478260869565216E-2</v>
      </c>
      <c r="H3" s="2">
        <f>ABS(G3)</f>
        <v>4.3478260869565216E-2</v>
      </c>
      <c r="I3" s="2"/>
    </row>
    <row r="4" spans="1:11" x14ac:dyDescent="0.45">
      <c r="A4" t="s">
        <v>0</v>
      </c>
      <c r="B4" s="5" t="s">
        <v>2</v>
      </c>
      <c r="C4" s="5" t="str">
        <f t="shared" ref="C4:C25" si="0">RIGHT(B4,LEN(B4)-SEARCH("_",B4))</f>
        <v>Beatles</v>
      </c>
      <c r="D4" s="5">
        <v>66</v>
      </c>
      <c r="E4" s="5">
        <v>66</v>
      </c>
      <c r="F4" s="5">
        <f t="shared" ref="F4:F25" si="1">D4-E4</f>
        <v>0</v>
      </c>
      <c r="G4" s="6">
        <f t="shared" ref="G4:G25" si="2">F4/E4</f>
        <v>0</v>
      </c>
      <c r="H4" s="2">
        <f t="shared" ref="H4:H25" si="3">ABS(G4)</f>
        <v>0</v>
      </c>
      <c r="I4" s="2"/>
      <c r="J4" t="s">
        <v>31</v>
      </c>
      <c r="K4" s="2">
        <f>COUNTIF(H3:H25,"&lt;.05")/COUNT(H3:H25)</f>
        <v>0.78260869565217395</v>
      </c>
    </row>
    <row r="5" spans="1:11" x14ac:dyDescent="0.45">
      <c r="A5" t="s">
        <v>0</v>
      </c>
      <c r="B5" s="5" t="s">
        <v>3</v>
      </c>
      <c r="C5" s="5" t="str">
        <f t="shared" si="0"/>
        <v>BebopJazz</v>
      </c>
      <c r="D5" s="5">
        <v>374</v>
      </c>
      <c r="E5" s="5">
        <v>189</v>
      </c>
      <c r="F5" s="5">
        <f t="shared" si="1"/>
        <v>185</v>
      </c>
      <c r="G5" s="6">
        <f t="shared" si="2"/>
        <v>0.97883597883597884</v>
      </c>
      <c r="H5" s="2">
        <f t="shared" si="3"/>
        <v>0.97883597883597884</v>
      </c>
      <c r="I5" s="2"/>
    </row>
    <row r="6" spans="1:11" x14ac:dyDescent="0.45">
      <c r="A6" t="s">
        <v>0</v>
      </c>
      <c r="B6" s="5" t="s">
        <v>4</v>
      </c>
      <c r="C6" s="5" t="str">
        <f t="shared" si="0"/>
        <v>Britpop</v>
      </c>
      <c r="D6" s="5">
        <v>68</v>
      </c>
      <c r="E6" s="5">
        <v>68</v>
      </c>
      <c r="F6" s="5">
        <f t="shared" si="1"/>
        <v>0</v>
      </c>
      <c r="G6" s="6">
        <f t="shared" si="2"/>
        <v>0</v>
      </c>
      <c r="H6" s="2">
        <f t="shared" si="3"/>
        <v>0</v>
      </c>
      <c r="I6" s="2"/>
    </row>
    <row r="7" spans="1:11" x14ac:dyDescent="0.45">
      <c r="A7" t="s">
        <v>0</v>
      </c>
      <c r="B7" s="5" t="s">
        <v>5</v>
      </c>
      <c r="C7" s="5" t="str">
        <f t="shared" si="0"/>
        <v>CoolJazz</v>
      </c>
      <c r="D7" s="5">
        <v>177</v>
      </c>
      <c r="E7" s="5">
        <v>187</v>
      </c>
      <c r="F7" s="5">
        <f t="shared" si="1"/>
        <v>-10</v>
      </c>
      <c r="G7" s="6">
        <f t="shared" si="2"/>
        <v>-5.3475935828877004E-2</v>
      </c>
      <c r="H7" s="2">
        <f t="shared" si="3"/>
        <v>5.3475935828877004E-2</v>
      </c>
      <c r="I7" s="2"/>
      <c r="J7" s="1" t="s">
        <v>35</v>
      </c>
    </row>
    <row r="8" spans="1:11" x14ac:dyDescent="0.45">
      <c r="A8" t="s">
        <v>0</v>
      </c>
      <c r="B8" s="5" t="s">
        <v>6</v>
      </c>
      <c r="C8" s="5" t="str">
        <f t="shared" si="0"/>
        <v>Country1</v>
      </c>
      <c r="D8" s="5">
        <v>64</v>
      </c>
      <c r="E8" s="5">
        <v>64</v>
      </c>
      <c r="F8" s="5">
        <f t="shared" si="1"/>
        <v>0</v>
      </c>
      <c r="G8" s="6">
        <f t="shared" si="2"/>
        <v>0</v>
      </c>
      <c r="H8" s="2">
        <f t="shared" si="3"/>
        <v>0</v>
      </c>
      <c r="I8" s="2"/>
      <c r="J8" t="s">
        <v>34</v>
      </c>
    </row>
    <row r="9" spans="1:11" x14ac:dyDescent="0.45">
      <c r="A9" t="s">
        <v>0</v>
      </c>
      <c r="B9" s="5" t="s">
        <v>7</v>
      </c>
      <c r="C9" s="5" t="str">
        <f t="shared" si="0"/>
        <v>Disco</v>
      </c>
      <c r="D9" s="5">
        <v>229</v>
      </c>
      <c r="E9" s="5">
        <v>229</v>
      </c>
      <c r="F9" s="5">
        <f t="shared" si="1"/>
        <v>0</v>
      </c>
      <c r="G9" s="6">
        <f t="shared" si="2"/>
        <v>0</v>
      </c>
      <c r="H9" s="2">
        <f t="shared" si="3"/>
        <v>0</v>
      </c>
      <c r="I9" s="2"/>
      <c r="J9" t="s">
        <v>33</v>
      </c>
    </row>
    <row r="10" spans="1:11" x14ac:dyDescent="0.45">
      <c r="A10" t="s">
        <v>0</v>
      </c>
      <c r="B10" s="5" t="s">
        <v>8</v>
      </c>
      <c r="C10" s="5" t="str">
        <f t="shared" si="0"/>
        <v>FreeJazz</v>
      </c>
      <c r="D10" s="5">
        <v>166</v>
      </c>
      <c r="E10" s="5">
        <v>286</v>
      </c>
      <c r="F10" s="5">
        <f t="shared" si="1"/>
        <v>-120</v>
      </c>
      <c r="G10" s="6">
        <f t="shared" si="2"/>
        <v>-0.41958041958041958</v>
      </c>
      <c r="H10" s="2">
        <f t="shared" si="3"/>
        <v>0.41958041958041958</v>
      </c>
      <c r="I10" s="2"/>
      <c r="J10" t="s">
        <v>36</v>
      </c>
    </row>
    <row r="11" spans="1:11" x14ac:dyDescent="0.45">
      <c r="A11" t="s">
        <v>0</v>
      </c>
      <c r="B11" s="5" t="s">
        <v>9</v>
      </c>
      <c r="C11" s="5" t="str">
        <f t="shared" si="0"/>
        <v>FunkJazz</v>
      </c>
      <c r="D11" s="5">
        <v>90</v>
      </c>
      <c r="E11" s="5">
        <v>91</v>
      </c>
      <c r="F11" s="5">
        <f t="shared" si="1"/>
        <v>-1</v>
      </c>
      <c r="G11" s="6">
        <f t="shared" si="2"/>
        <v>-1.098901098901099E-2</v>
      </c>
      <c r="H11" s="2">
        <f t="shared" si="3"/>
        <v>1.098901098901099E-2</v>
      </c>
      <c r="I11" s="2"/>
    </row>
    <row r="12" spans="1:11" x14ac:dyDescent="0.45">
      <c r="A12" t="s">
        <v>0</v>
      </c>
      <c r="B12" s="5" t="s">
        <v>10</v>
      </c>
      <c r="C12" s="5" t="str">
        <f t="shared" si="0"/>
        <v>FusionJazz</v>
      </c>
      <c r="D12" s="5">
        <v>202</v>
      </c>
      <c r="E12" s="5">
        <v>205</v>
      </c>
      <c r="F12" s="5">
        <f t="shared" si="1"/>
        <v>-3</v>
      </c>
      <c r="G12" s="6">
        <f t="shared" si="2"/>
        <v>-1.4634146341463415E-2</v>
      </c>
      <c r="H12" s="2">
        <f t="shared" si="3"/>
        <v>1.4634146341463415E-2</v>
      </c>
      <c r="I12" s="2"/>
    </row>
    <row r="13" spans="1:11" x14ac:dyDescent="0.45">
      <c r="A13" t="s">
        <v>0</v>
      </c>
      <c r="B13" s="5" t="s">
        <v>11</v>
      </c>
      <c r="C13" s="5" t="str">
        <f t="shared" si="0"/>
        <v>Gospel</v>
      </c>
      <c r="D13" s="5">
        <v>277</v>
      </c>
      <c r="E13" s="5">
        <v>136</v>
      </c>
      <c r="F13" s="5">
        <f t="shared" si="1"/>
        <v>141</v>
      </c>
      <c r="G13" s="6">
        <f t="shared" si="2"/>
        <v>1.036764705882353</v>
      </c>
      <c r="H13" s="2">
        <f t="shared" si="3"/>
        <v>1.036764705882353</v>
      </c>
      <c r="I13" s="2"/>
    </row>
    <row r="14" spans="1:11" x14ac:dyDescent="0.45">
      <c r="A14" t="s">
        <v>0</v>
      </c>
      <c r="B14" s="5" t="s">
        <v>12</v>
      </c>
      <c r="C14" s="5" t="str">
        <f t="shared" si="0"/>
        <v>Grunge</v>
      </c>
      <c r="D14" s="5">
        <v>77</v>
      </c>
      <c r="E14" s="5">
        <v>77</v>
      </c>
      <c r="F14" s="5">
        <f t="shared" si="1"/>
        <v>0</v>
      </c>
      <c r="G14" s="6">
        <f t="shared" si="2"/>
        <v>0</v>
      </c>
      <c r="H14" s="2">
        <f t="shared" si="3"/>
        <v>0</v>
      </c>
      <c r="I14" s="2"/>
    </row>
    <row r="15" spans="1:11" x14ac:dyDescent="0.45">
      <c r="A15" t="s">
        <v>0</v>
      </c>
      <c r="B15" s="5" t="s">
        <v>13</v>
      </c>
      <c r="C15" s="5" t="str">
        <f t="shared" si="0"/>
        <v>Hendrix</v>
      </c>
      <c r="D15" s="5">
        <v>32</v>
      </c>
      <c r="E15" s="5">
        <v>37</v>
      </c>
      <c r="F15" s="5">
        <f t="shared" si="1"/>
        <v>-5</v>
      </c>
      <c r="G15" s="6">
        <f t="shared" si="2"/>
        <v>-0.13513513513513514</v>
      </c>
      <c r="H15" s="2">
        <f t="shared" si="3"/>
        <v>0.13513513513513514</v>
      </c>
      <c r="I15" s="2"/>
    </row>
    <row r="16" spans="1:11" x14ac:dyDescent="0.45">
      <c r="A16" t="s">
        <v>0</v>
      </c>
      <c r="B16" s="5" t="s">
        <v>14</v>
      </c>
      <c r="C16" s="5" t="str">
        <f t="shared" si="0"/>
        <v>LatinJazz</v>
      </c>
      <c r="D16" s="5">
        <v>120</v>
      </c>
      <c r="E16" s="5">
        <v>123</v>
      </c>
      <c r="F16" s="5">
        <f t="shared" si="1"/>
        <v>-3</v>
      </c>
      <c r="G16" s="6">
        <f t="shared" si="2"/>
        <v>-2.4390243902439025E-2</v>
      </c>
      <c r="H16" s="2">
        <f t="shared" si="3"/>
        <v>2.4390243902439025E-2</v>
      </c>
      <c r="I16" s="2"/>
    </row>
    <row r="17" spans="1:9" x14ac:dyDescent="0.45">
      <c r="A17" t="s">
        <v>0</v>
      </c>
      <c r="B17" s="5" t="s">
        <v>15</v>
      </c>
      <c r="C17" s="5" t="str">
        <f t="shared" si="0"/>
        <v>ModalJazz</v>
      </c>
      <c r="D17" s="5">
        <v>189</v>
      </c>
      <c r="E17" s="5">
        <v>191</v>
      </c>
      <c r="F17" s="5">
        <f t="shared" si="1"/>
        <v>-2</v>
      </c>
      <c r="G17" s="6">
        <f t="shared" si="2"/>
        <v>-1.0471204188481676E-2</v>
      </c>
      <c r="H17" s="2">
        <f t="shared" si="3"/>
        <v>1.0471204188481676E-2</v>
      </c>
      <c r="I17" s="2"/>
    </row>
    <row r="18" spans="1:9" x14ac:dyDescent="0.45">
      <c r="A18" t="s">
        <v>0</v>
      </c>
      <c r="B18" s="5" t="s">
        <v>16</v>
      </c>
      <c r="C18" s="5" t="str">
        <f t="shared" si="0"/>
        <v>Punk</v>
      </c>
      <c r="D18" s="5">
        <v>72</v>
      </c>
      <c r="E18" s="5">
        <v>72</v>
      </c>
      <c r="F18" s="5">
        <f t="shared" si="1"/>
        <v>0</v>
      </c>
      <c r="G18" s="6">
        <f t="shared" si="2"/>
        <v>0</v>
      </c>
      <c r="H18" s="2">
        <f t="shared" si="3"/>
        <v>0</v>
      </c>
      <c r="I18" s="2"/>
    </row>
    <row r="19" spans="1:9" x14ac:dyDescent="0.45">
      <c r="A19" t="s">
        <v>0</v>
      </c>
      <c r="B19" s="5" t="s">
        <v>17</v>
      </c>
      <c r="C19" s="5" t="str">
        <f t="shared" si="0"/>
        <v>Reggae</v>
      </c>
      <c r="D19" s="5">
        <v>32</v>
      </c>
      <c r="E19" s="5">
        <v>32</v>
      </c>
      <c r="F19" s="5">
        <f t="shared" si="1"/>
        <v>0</v>
      </c>
      <c r="G19" s="6">
        <f t="shared" si="2"/>
        <v>0</v>
      </c>
      <c r="H19" s="2">
        <f t="shared" si="3"/>
        <v>0</v>
      </c>
      <c r="I19" s="2"/>
    </row>
    <row r="20" spans="1:9" x14ac:dyDescent="0.45">
      <c r="A20" t="s">
        <v>0</v>
      </c>
      <c r="B20" s="5" t="s">
        <v>18</v>
      </c>
      <c r="C20" s="5" t="str">
        <f t="shared" si="0"/>
        <v>Rockabilly</v>
      </c>
      <c r="D20" s="5">
        <v>48</v>
      </c>
      <c r="E20" s="5">
        <v>47</v>
      </c>
      <c r="F20" s="5">
        <f t="shared" si="1"/>
        <v>1</v>
      </c>
      <c r="G20" s="6">
        <f t="shared" si="2"/>
        <v>2.1276595744680851E-2</v>
      </c>
      <c r="H20" s="2">
        <f t="shared" si="3"/>
        <v>2.1276595744680851E-2</v>
      </c>
      <c r="I20" s="2"/>
    </row>
    <row r="21" spans="1:9" x14ac:dyDescent="0.45">
      <c r="A21" t="s">
        <v>0</v>
      </c>
      <c r="B21" s="5" t="s">
        <v>19</v>
      </c>
      <c r="C21" s="5" t="str">
        <f t="shared" si="0"/>
        <v>Rock</v>
      </c>
      <c r="D21" s="5">
        <v>24</v>
      </c>
      <c r="E21" s="5">
        <v>24</v>
      </c>
      <c r="F21" s="5">
        <f t="shared" si="1"/>
        <v>0</v>
      </c>
      <c r="G21" s="6">
        <f t="shared" si="2"/>
        <v>0</v>
      </c>
      <c r="H21" s="2">
        <f t="shared" si="3"/>
        <v>0</v>
      </c>
      <c r="I21" s="2"/>
    </row>
    <row r="22" spans="1:9" x14ac:dyDescent="0.45">
      <c r="A22" t="s">
        <v>0</v>
      </c>
      <c r="B22" s="5" t="s">
        <v>20</v>
      </c>
      <c r="C22" s="5" t="str">
        <f t="shared" si="0"/>
        <v>Shadows</v>
      </c>
      <c r="D22" s="5">
        <v>62</v>
      </c>
      <c r="E22" s="5">
        <v>62</v>
      </c>
      <c r="F22" s="5">
        <f t="shared" si="1"/>
        <v>0</v>
      </c>
      <c r="G22" s="6">
        <f t="shared" si="2"/>
        <v>0</v>
      </c>
      <c r="H22" s="2">
        <f t="shared" si="3"/>
        <v>0</v>
      </c>
      <c r="I22" s="2"/>
    </row>
    <row r="23" spans="1:9" x14ac:dyDescent="0.45">
      <c r="A23" t="s">
        <v>0</v>
      </c>
      <c r="B23" s="5" t="s">
        <v>21</v>
      </c>
      <c r="C23" s="5" t="str">
        <f t="shared" si="0"/>
        <v>SpeedMetal</v>
      </c>
      <c r="D23" s="5">
        <v>64</v>
      </c>
      <c r="E23" s="5">
        <v>65</v>
      </c>
      <c r="F23" s="5">
        <f t="shared" si="1"/>
        <v>-1</v>
      </c>
      <c r="G23" s="6">
        <f t="shared" si="2"/>
        <v>-1.5384615384615385E-2</v>
      </c>
      <c r="H23" s="2">
        <f t="shared" si="3"/>
        <v>1.5384615384615385E-2</v>
      </c>
      <c r="I23" s="2"/>
    </row>
    <row r="24" spans="1:9" x14ac:dyDescent="0.45">
      <c r="A24" t="s">
        <v>0</v>
      </c>
      <c r="B24" s="5" t="s">
        <v>22</v>
      </c>
      <c r="C24" s="5" t="str">
        <f t="shared" si="0"/>
        <v>SwingJazz</v>
      </c>
      <c r="D24" s="5">
        <v>162</v>
      </c>
      <c r="E24" s="5">
        <v>164</v>
      </c>
      <c r="F24" s="5">
        <f t="shared" si="1"/>
        <v>-2</v>
      </c>
      <c r="G24" s="6">
        <f t="shared" si="2"/>
        <v>-1.2195121951219513E-2</v>
      </c>
      <c r="H24" s="2">
        <f t="shared" si="3"/>
        <v>1.2195121951219513E-2</v>
      </c>
      <c r="I24" s="2"/>
    </row>
    <row r="25" spans="1:9" x14ac:dyDescent="0.45">
      <c r="A25" t="s">
        <v>0</v>
      </c>
      <c r="B25" s="5" t="s">
        <v>23</v>
      </c>
      <c r="C25" s="5" t="str">
        <f t="shared" si="0"/>
        <v>Zeppelin</v>
      </c>
      <c r="D25" s="5">
        <v>33</v>
      </c>
      <c r="E25" s="5">
        <v>33</v>
      </c>
      <c r="F25" s="5">
        <f t="shared" si="1"/>
        <v>0</v>
      </c>
      <c r="G25" s="6">
        <f t="shared" si="2"/>
        <v>0</v>
      </c>
      <c r="H25" s="2">
        <f t="shared" si="3"/>
        <v>0</v>
      </c>
      <c r="I25" s="2"/>
    </row>
    <row r="26" spans="1:9" x14ac:dyDescent="0.45">
      <c r="H26" s="2"/>
      <c r="I26" s="2"/>
    </row>
  </sheetData>
  <conditionalFormatting sqref="G3:G25">
    <cfRule type="cellIs" dxfId="1" priority="1" operator="lessThan">
      <formula>-0.05</formula>
    </cfRule>
    <cfRule type="cellIs" dxfId="0" priority="2" operator="greater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Laney</dc:creator>
  <cp:lastModifiedBy>Laney</cp:lastModifiedBy>
  <dcterms:created xsi:type="dcterms:W3CDTF">2015-06-05T18:17:20Z</dcterms:created>
  <dcterms:modified xsi:type="dcterms:W3CDTF">2019-10-07T16:25:06Z</dcterms:modified>
</cp:coreProperties>
</file>