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iel\"/>
    </mc:Choice>
  </mc:AlternateContent>
  <bookViews>
    <workbookView xWindow="0" yWindow="0" windowWidth="25800" windowHeight="939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 s="1"/>
  <c r="B13" i="1"/>
  <c r="F13" i="1"/>
  <c r="C12" i="1"/>
  <c r="B12" i="1"/>
  <c r="F12" i="1"/>
  <c r="E12" i="1"/>
  <c r="O2" i="3"/>
  <c r="N2" i="3"/>
  <c r="M2" i="3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1" i="3"/>
  <c r="K11" i="3" s="1"/>
  <c r="J10" i="3"/>
  <c r="K10" i="3"/>
  <c r="J6" i="3"/>
  <c r="K6" i="3"/>
  <c r="J7" i="3"/>
  <c r="K7" i="3"/>
  <c r="J8" i="3"/>
  <c r="K8" i="3" s="1"/>
  <c r="J9" i="3"/>
  <c r="K9" i="3" s="1"/>
  <c r="K4" i="3"/>
  <c r="K5" i="3"/>
  <c r="J4" i="3"/>
  <c r="J5" i="3"/>
  <c r="K3" i="3"/>
  <c r="J3" i="3"/>
  <c r="K2" i="3"/>
  <c r="J2" i="3"/>
  <c r="F5" i="1"/>
  <c r="G5" i="1" s="1"/>
  <c r="H5" i="1" s="1"/>
  <c r="E5" i="1"/>
  <c r="F7" i="1"/>
  <c r="G7" i="1" s="1"/>
  <c r="H7" i="1" s="1"/>
  <c r="E7" i="1"/>
  <c r="D10" i="2"/>
  <c r="F8" i="1"/>
  <c r="G8" i="1" s="1"/>
  <c r="H8" i="1" s="1"/>
  <c r="E8" i="1"/>
  <c r="E4" i="1"/>
  <c r="E6" i="1"/>
  <c r="E9" i="1"/>
  <c r="E10" i="1"/>
  <c r="E11" i="1"/>
  <c r="E3" i="1"/>
  <c r="G13" i="1" l="1"/>
  <c r="H13" i="1" s="1"/>
  <c r="G12" i="1"/>
  <c r="H12" i="1" s="1"/>
  <c r="F9" i="1"/>
  <c r="G9" i="1" s="1"/>
  <c r="H9" i="1" s="1"/>
  <c r="G11" i="1"/>
  <c r="H11" i="1" s="1"/>
  <c r="F6" i="1"/>
  <c r="G6" i="1" s="1"/>
  <c r="H6" i="1" s="1"/>
  <c r="F10" i="1"/>
  <c r="G10" i="1" s="1"/>
  <c r="H10" i="1" s="1"/>
  <c r="F11" i="1"/>
  <c r="F4" i="1"/>
  <c r="G4" i="1" s="1"/>
  <c r="H4" i="1" s="1"/>
  <c r="G3" i="1"/>
  <c r="H3" i="1"/>
  <c r="F3" i="1"/>
</calcChain>
</file>

<file path=xl/sharedStrings.xml><?xml version="1.0" encoding="utf-8"?>
<sst xmlns="http://schemas.openxmlformats.org/spreadsheetml/2006/main" count="168" uniqueCount="76">
  <si>
    <t>均价</t>
  </si>
  <si>
    <t>毛利率</t>
  </si>
  <si>
    <t>月目标利润</t>
  </si>
  <si>
    <t>日目标利润</t>
  </si>
  <si>
    <t>目标日销瓶数</t>
  </si>
  <si>
    <t>目标日销金额</t>
  </si>
  <si>
    <t>月目标总额</t>
  </si>
  <si>
    <t>水电</t>
  </si>
  <si>
    <t>扇灰</t>
  </si>
  <si>
    <t>地砖</t>
  </si>
  <si>
    <t>墙纸</t>
  </si>
  <si>
    <t>合计</t>
  </si>
  <si>
    <t>品牌</t>
  </si>
  <si>
    <t>酒款</t>
  </si>
  <si>
    <t>葡萄品种</t>
  </si>
  <si>
    <t>类型</t>
  </si>
  <si>
    <t>酒精度</t>
  </si>
  <si>
    <t>净含量</t>
  </si>
  <si>
    <t>傲鱼</t>
  </si>
  <si>
    <t>批发价</t>
  </si>
  <si>
    <t>售价</t>
  </si>
  <si>
    <t>利润</t>
  </si>
  <si>
    <t>产地</t>
  </si>
  <si>
    <t>鱼先生</t>
  </si>
  <si>
    <t>智利</t>
  </si>
  <si>
    <t>干红</t>
  </si>
  <si>
    <t>佳美娜</t>
  </si>
  <si>
    <t>187ml</t>
  </si>
  <si>
    <t>鱼小姐</t>
  </si>
  <si>
    <t>长相思</t>
  </si>
  <si>
    <t>干白</t>
  </si>
  <si>
    <t>桃红</t>
  </si>
  <si>
    <t>西拉</t>
  </si>
  <si>
    <t>半甜桃红</t>
  </si>
  <si>
    <t>干桃红</t>
  </si>
  <si>
    <t>保护者</t>
  </si>
  <si>
    <t>赤霞珠</t>
  </si>
  <si>
    <t>最后的蓝海</t>
  </si>
  <si>
    <t>梅洛</t>
  </si>
  <si>
    <t>海洋守护者</t>
  </si>
  <si>
    <t>天体海滩</t>
  </si>
  <si>
    <t>马尔贝克</t>
  </si>
  <si>
    <t>皮大师</t>
  </si>
  <si>
    <t>澳洲</t>
  </si>
  <si>
    <t>万丽</t>
  </si>
  <si>
    <t>紫Renascence</t>
  </si>
  <si>
    <t>200ml</t>
  </si>
  <si>
    <t>浅绿</t>
  </si>
  <si>
    <t>天蓝</t>
  </si>
  <si>
    <t>霞多丽</t>
  </si>
  <si>
    <t>红色</t>
  </si>
  <si>
    <t>西拉/卡本纳</t>
  </si>
  <si>
    <t>白色</t>
  </si>
  <si>
    <t>莫斯卡托</t>
  </si>
  <si>
    <t>白起泡酒</t>
  </si>
  <si>
    <t>桃红起泡酒</t>
  </si>
  <si>
    <t>小羊</t>
  </si>
  <si>
    <t>甜白</t>
  </si>
  <si>
    <t>半干红</t>
  </si>
  <si>
    <t>半甜白</t>
  </si>
  <si>
    <t>半甜红</t>
  </si>
  <si>
    <t>半干桃红</t>
  </si>
  <si>
    <t>小羊干红</t>
  </si>
  <si>
    <t>小羊甜白</t>
  </si>
  <si>
    <t>小羊干白</t>
  </si>
  <si>
    <t>小羊桃红</t>
  </si>
  <si>
    <t>真2 soyoung</t>
  </si>
  <si>
    <t>起泡红</t>
  </si>
  <si>
    <t>葡萄牙</t>
  </si>
  <si>
    <t>250ml</t>
  </si>
  <si>
    <t>低醇起泡红</t>
  </si>
  <si>
    <t>甜红</t>
  </si>
  <si>
    <t>低醇起泡白</t>
  </si>
  <si>
    <t>平均毛利率</t>
  </si>
  <si>
    <t>平均利润</t>
  </si>
  <si>
    <t>读取产品均价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</si>
</sst>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>
    <font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4" borderId="1" xfId="0" applyNumberFormat="1" applyFill="1" applyBorder="1"/>
    <xf numFmtId="2" fontId="0" fillId="6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8" sqref="D18"/>
    </sheetView>
  </sheetViews>
  <sheetFormatPr defaultRowHeight="15"/>
  <cols>
    <col min="1" max="1" width="14" bestFit="1" customWidth="1"/>
    <col min="2" max="2" width="7.7109375" customWidth="1"/>
    <col min="3" max="3" width="8.42578125" customWidth="1"/>
    <col min="4" max="4" width="12.85546875" customWidth="1"/>
    <col min="5" max="5" width="12.42578125" customWidth="1"/>
    <col min="6" max="6" width="12" customWidth="1"/>
    <col min="7" max="7" width="14.140625" customWidth="1"/>
    <col min="8" max="8" width="14.5703125" customWidth="1"/>
  </cols>
  <sheetData>
    <row r="2" spans="1:8">
      <c r="B2" s="4" t="s">
        <v>0</v>
      </c>
      <c r="C2" s="4" t="s">
        <v>1</v>
      </c>
      <c r="D2" s="4" t="s">
        <v>2</v>
      </c>
      <c r="E2" s="4" t="s">
        <v>6</v>
      </c>
      <c r="F2" s="4" t="s">
        <v>3</v>
      </c>
      <c r="G2" s="4" t="s">
        <v>4</v>
      </c>
      <c r="H2" s="4" t="s">
        <v>5</v>
      </c>
    </row>
    <row r="3" spans="1:8">
      <c r="B3" s="2">
        <v>48</v>
      </c>
      <c r="C3" s="2">
        <v>0.6</v>
      </c>
      <c r="D3" s="2">
        <v>20000</v>
      </c>
      <c r="E3" s="3">
        <f>D3/C3</f>
        <v>33333.333333333336</v>
      </c>
      <c r="F3" s="3">
        <f>D3/30</f>
        <v>666.66666666666663</v>
      </c>
      <c r="G3" s="3">
        <f>F3/C3/B3</f>
        <v>23.148148148148149</v>
      </c>
      <c r="H3" s="3">
        <f>G3*B3</f>
        <v>1111.1111111111111</v>
      </c>
    </row>
    <row r="4" spans="1:8">
      <c r="B4" s="2">
        <v>48</v>
      </c>
      <c r="C4" s="2">
        <v>0.6</v>
      </c>
      <c r="D4" s="2">
        <v>10000</v>
      </c>
      <c r="E4" s="3">
        <f t="shared" ref="E4:E11" si="0">D4/C4</f>
        <v>16666.666666666668</v>
      </c>
      <c r="F4" s="3">
        <f>D4/30</f>
        <v>333.33333333333331</v>
      </c>
      <c r="G4" s="3">
        <f>F4/C4/B4</f>
        <v>11.574074074074074</v>
      </c>
      <c r="H4" s="3">
        <f>G4*B4</f>
        <v>555.55555555555554</v>
      </c>
    </row>
    <row r="5" spans="1:8">
      <c r="B5" s="2">
        <v>42</v>
      </c>
      <c r="C5" s="2">
        <v>0.56999999999999995</v>
      </c>
      <c r="D5" s="2">
        <v>30000</v>
      </c>
      <c r="E5" s="3">
        <f t="shared" ref="E5" si="1">D5/C5</f>
        <v>52631.578947368427</v>
      </c>
      <c r="F5" s="3">
        <f t="shared" ref="F5" si="2">D5/30</f>
        <v>1000</v>
      </c>
      <c r="G5" s="3">
        <f t="shared" ref="G5" si="3">F5/C5/B5</f>
        <v>41.771094402673349</v>
      </c>
      <c r="H5" s="3">
        <f t="shared" ref="H5" si="4">G5*B5</f>
        <v>1754.3859649122805</v>
      </c>
    </row>
    <row r="6" spans="1:8">
      <c r="B6" s="2">
        <v>42</v>
      </c>
      <c r="C6" s="2">
        <v>0.5</v>
      </c>
      <c r="D6" s="2">
        <v>10000</v>
      </c>
      <c r="E6" s="3">
        <f t="shared" si="0"/>
        <v>20000</v>
      </c>
      <c r="F6" s="3">
        <f t="shared" ref="F6:F11" si="5">D6/30</f>
        <v>333.33333333333331</v>
      </c>
      <c r="G6" s="3">
        <f t="shared" ref="G6:G11" si="6">F6/C6/B6</f>
        <v>15.873015873015872</v>
      </c>
      <c r="H6" s="3">
        <f t="shared" ref="H6:H11" si="7">G6*B6</f>
        <v>666.66666666666663</v>
      </c>
    </row>
    <row r="7" spans="1:8">
      <c r="B7" s="2">
        <v>38</v>
      </c>
      <c r="C7" s="2">
        <v>0.56999999999999995</v>
      </c>
      <c r="D7" s="2">
        <v>40000</v>
      </c>
      <c r="E7" s="3">
        <f t="shared" si="0"/>
        <v>70175.438596491236</v>
      </c>
      <c r="F7" s="3">
        <f t="shared" si="5"/>
        <v>1333.3333333333333</v>
      </c>
      <c r="G7" s="3">
        <f t="shared" ref="G7" si="8">F7/C7/B7</f>
        <v>61.557402277623886</v>
      </c>
      <c r="H7" s="3">
        <f t="shared" ref="H7" si="9">G7*B7</f>
        <v>2339.1812865497077</v>
      </c>
    </row>
    <row r="8" spans="1:8">
      <c r="B8" s="2">
        <v>38</v>
      </c>
      <c r="C8" s="2">
        <v>0.56999999999999995</v>
      </c>
      <c r="D8" s="2">
        <v>30000</v>
      </c>
      <c r="E8" s="3">
        <f t="shared" ref="E8" si="10">D8/C8</f>
        <v>52631.578947368427</v>
      </c>
      <c r="F8" s="3">
        <f t="shared" ref="F8" si="11">D8/30</f>
        <v>1000</v>
      </c>
      <c r="G8" s="3">
        <f t="shared" si="6"/>
        <v>46.168051708217916</v>
      </c>
      <c r="H8" s="3">
        <f t="shared" si="7"/>
        <v>1754.3859649122808</v>
      </c>
    </row>
    <row r="9" spans="1:8">
      <c r="B9" s="2">
        <v>38</v>
      </c>
      <c r="C9" s="2">
        <v>0.56999999999999995</v>
      </c>
      <c r="D9" s="2">
        <v>20000</v>
      </c>
      <c r="E9" s="3">
        <f t="shared" si="0"/>
        <v>35087.719298245618</v>
      </c>
      <c r="F9" s="3">
        <f t="shared" si="5"/>
        <v>666.66666666666663</v>
      </c>
      <c r="G9" s="3">
        <f t="shared" ref="G9" si="12">F9/C9/B9</f>
        <v>30.778701138811943</v>
      </c>
      <c r="H9" s="3">
        <f t="shared" ref="H9" si="13">G9*B9</f>
        <v>1169.5906432748538</v>
      </c>
    </row>
    <row r="10" spans="1:8">
      <c r="B10" s="2">
        <v>38</v>
      </c>
      <c r="C10" s="2">
        <v>0.56999999999999995</v>
      </c>
      <c r="D10" s="2">
        <v>10000</v>
      </c>
      <c r="E10" s="3">
        <f t="shared" si="0"/>
        <v>17543.859649122809</v>
      </c>
      <c r="F10" s="3">
        <f t="shared" si="5"/>
        <v>333.33333333333331</v>
      </c>
      <c r="G10" s="3">
        <f t="shared" si="6"/>
        <v>15.389350569405972</v>
      </c>
      <c r="H10" s="3">
        <f t="shared" si="7"/>
        <v>584.79532163742692</v>
      </c>
    </row>
    <row r="11" spans="1:8">
      <c r="B11" s="2">
        <v>30</v>
      </c>
      <c r="C11" s="2">
        <v>0.5</v>
      </c>
      <c r="D11" s="2">
        <v>10000</v>
      </c>
      <c r="E11" s="3">
        <f t="shared" si="0"/>
        <v>20000</v>
      </c>
      <c r="F11" s="3">
        <f t="shared" si="5"/>
        <v>333.33333333333331</v>
      </c>
      <c r="G11" s="3">
        <f t="shared" si="6"/>
        <v>22.222222222222221</v>
      </c>
      <c r="H11" s="3">
        <f t="shared" si="7"/>
        <v>666.66666666666663</v>
      </c>
    </row>
    <row r="12" spans="1:8">
      <c r="A12" t="s">
        <v>75</v>
      </c>
      <c r="B12" s="2">
        <f>Sheet3!M2</f>
        <v>45.458333333333336</v>
      </c>
      <c r="C12" s="2">
        <f>Sheet3!O2</f>
        <v>0.58583146568343936</v>
      </c>
      <c r="D12" s="2">
        <v>20000</v>
      </c>
      <c r="E12" s="3">
        <f t="shared" ref="E12" si="14">D12/C12</f>
        <v>34139.511397988354</v>
      </c>
      <c r="F12" s="3">
        <f t="shared" ref="F12" si="15">D12/30</f>
        <v>666.66666666666663</v>
      </c>
      <c r="G12" s="3">
        <f t="shared" ref="G12" si="16">F12/C12/B12</f>
        <v>25.033555562227935</v>
      </c>
      <c r="H12" s="3">
        <f t="shared" ref="H12" si="17">G12*B12</f>
        <v>1137.9837132662783</v>
      </c>
    </row>
    <row r="13" spans="1:8">
      <c r="A13" t="s">
        <v>75</v>
      </c>
      <c r="B13" s="2">
        <f>Sheet3!M2</f>
        <v>45.458333333333336</v>
      </c>
      <c r="C13" s="2">
        <f>Sheet3!O2</f>
        <v>0.58583146568343936</v>
      </c>
      <c r="D13" s="2">
        <v>30000</v>
      </c>
      <c r="E13" s="3">
        <f t="shared" ref="E13" si="18">D13/C13</f>
        <v>51209.267096982527</v>
      </c>
      <c r="F13" s="3">
        <f t="shared" ref="F13" si="19">D13/30</f>
        <v>1000</v>
      </c>
      <c r="G13" s="3">
        <f t="shared" ref="G13" si="20">F13/C13/B13</f>
        <v>37.550333343341912</v>
      </c>
      <c r="H13" s="3">
        <f t="shared" ref="H13" si="21">G13*B13</f>
        <v>1706.9755698994179</v>
      </c>
    </row>
    <row r="14" spans="1:8">
      <c r="B14" s="1"/>
      <c r="C14" s="1"/>
      <c r="D14" s="1"/>
      <c r="E14" s="1"/>
      <c r="F14" s="1"/>
      <c r="G14" s="1"/>
      <c r="H14" s="1"/>
    </row>
    <row r="15" spans="1:8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M9" sqref="M9"/>
    </sheetView>
  </sheetViews>
  <sheetFormatPr defaultRowHeight="15"/>
  <cols>
    <col min="1" max="1" width="12" bestFit="1" customWidth="1"/>
    <col min="2" max="2" width="15" customWidth="1"/>
    <col min="4" max="4" width="11.7109375" bestFit="1" customWidth="1"/>
    <col min="5" max="5" width="12.5703125" bestFit="1" customWidth="1"/>
    <col min="6" max="6" width="9.140625" style="6"/>
    <col min="8" max="11" width="9.140625" style="1"/>
    <col min="13" max="13" width="9.140625" style="1"/>
    <col min="14" max="15" width="11.7109375" style="1" bestFit="1" customWidth="1"/>
  </cols>
  <sheetData>
    <row r="1" spans="1:15" s="5" customFormat="1">
      <c r="A1" s="7" t="s">
        <v>12</v>
      </c>
      <c r="B1" s="7" t="s">
        <v>13</v>
      </c>
      <c r="C1" s="7" t="s">
        <v>22</v>
      </c>
      <c r="D1" s="7" t="s">
        <v>15</v>
      </c>
      <c r="E1" s="7" t="s">
        <v>14</v>
      </c>
      <c r="F1" s="8" t="s">
        <v>16</v>
      </c>
      <c r="G1" s="7" t="s">
        <v>17</v>
      </c>
      <c r="H1" s="9" t="s">
        <v>19</v>
      </c>
      <c r="I1" s="9" t="s">
        <v>20</v>
      </c>
      <c r="J1" s="9" t="s">
        <v>21</v>
      </c>
      <c r="K1" s="9" t="s">
        <v>1</v>
      </c>
      <c r="M1" s="13" t="s">
        <v>0</v>
      </c>
      <c r="N1" s="13" t="s">
        <v>74</v>
      </c>
      <c r="O1" s="13" t="s">
        <v>73</v>
      </c>
    </row>
    <row r="2" spans="1:15">
      <c r="A2" s="10" t="s">
        <v>18</v>
      </c>
      <c r="B2" s="10" t="s">
        <v>23</v>
      </c>
      <c r="C2" s="10" t="s">
        <v>24</v>
      </c>
      <c r="D2" s="10" t="s">
        <v>25</v>
      </c>
      <c r="E2" s="10" t="s">
        <v>26</v>
      </c>
      <c r="F2" s="11">
        <v>0.13500000000000001</v>
      </c>
      <c r="G2" s="10" t="s">
        <v>27</v>
      </c>
      <c r="H2" s="12">
        <v>15</v>
      </c>
      <c r="I2" s="12">
        <v>35</v>
      </c>
      <c r="J2" s="12">
        <f>I2-H2</f>
        <v>20</v>
      </c>
      <c r="K2" s="12">
        <f>J2/I2</f>
        <v>0.5714285714285714</v>
      </c>
      <c r="M2" s="1">
        <f>SUM(I2:I40)/COUNT(I2:I40)</f>
        <v>45.458333333333336</v>
      </c>
      <c r="N2" s="1">
        <f>SUM(J2:J40)/COUNT(J2:J40)</f>
        <v>26.358333333333334</v>
      </c>
      <c r="O2" s="1">
        <f>SUM(K2:K40)/COUNT(K2:K40)</f>
        <v>0.58583146568343936</v>
      </c>
    </row>
    <row r="3" spans="1:15">
      <c r="A3" s="10" t="s">
        <v>18</v>
      </c>
      <c r="B3" s="10" t="s">
        <v>28</v>
      </c>
      <c r="C3" s="10" t="s">
        <v>24</v>
      </c>
      <c r="D3" s="10" t="s">
        <v>60</v>
      </c>
      <c r="E3" s="10" t="s">
        <v>26</v>
      </c>
      <c r="F3" s="11">
        <v>0.13500000000000001</v>
      </c>
      <c r="G3" s="10" t="s">
        <v>27</v>
      </c>
      <c r="H3" s="12">
        <v>15</v>
      </c>
      <c r="I3" s="12">
        <v>35</v>
      </c>
      <c r="J3" s="12">
        <f>I3-H3</f>
        <v>20</v>
      </c>
      <c r="K3" s="12">
        <f>J3/I3</f>
        <v>0.5714285714285714</v>
      </c>
    </row>
    <row r="4" spans="1:15">
      <c r="A4" s="10" t="s">
        <v>18</v>
      </c>
      <c r="B4" s="10" t="s">
        <v>23</v>
      </c>
      <c r="C4" s="10" t="s">
        <v>24</v>
      </c>
      <c r="D4" s="10" t="s">
        <v>30</v>
      </c>
      <c r="E4" s="10" t="s">
        <v>29</v>
      </c>
      <c r="F4" s="11">
        <v>0.13</v>
      </c>
      <c r="G4" s="10" t="s">
        <v>27</v>
      </c>
      <c r="H4" s="12">
        <v>15</v>
      </c>
      <c r="I4" s="12">
        <v>35</v>
      </c>
      <c r="J4" s="12">
        <f t="shared" ref="J4:J5" si="0">I4-H4</f>
        <v>20</v>
      </c>
      <c r="K4" s="12">
        <f t="shared" ref="K4:K5" si="1">J4/I4</f>
        <v>0.5714285714285714</v>
      </c>
    </row>
    <row r="5" spans="1:15">
      <c r="A5" s="10" t="s">
        <v>18</v>
      </c>
      <c r="B5" s="10" t="s">
        <v>28</v>
      </c>
      <c r="C5" s="10" t="s">
        <v>24</v>
      </c>
      <c r="D5" s="10" t="s">
        <v>59</v>
      </c>
      <c r="E5" s="10" t="s">
        <v>29</v>
      </c>
      <c r="F5" s="11">
        <v>0.13</v>
      </c>
      <c r="G5" s="10" t="s">
        <v>27</v>
      </c>
      <c r="H5" s="12">
        <v>15</v>
      </c>
      <c r="I5" s="12">
        <v>35</v>
      </c>
      <c r="J5" s="12">
        <f t="shared" si="0"/>
        <v>20</v>
      </c>
      <c r="K5" s="12">
        <f t="shared" si="1"/>
        <v>0.5714285714285714</v>
      </c>
    </row>
    <row r="6" spans="1:15">
      <c r="A6" s="10" t="s">
        <v>18</v>
      </c>
      <c r="B6" s="10" t="s">
        <v>23</v>
      </c>
      <c r="C6" s="10" t="s">
        <v>24</v>
      </c>
      <c r="D6" s="10" t="s">
        <v>34</v>
      </c>
      <c r="E6" s="10" t="s">
        <v>32</v>
      </c>
      <c r="F6" s="11">
        <v>0.13500000000000001</v>
      </c>
      <c r="G6" s="10" t="s">
        <v>27</v>
      </c>
      <c r="H6" s="12">
        <v>15</v>
      </c>
      <c r="I6" s="12">
        <v>35</v>
      </c>
      <c r="J6" s="12">
        <f t="shared" ref="J6:J11" si="2">I6-H6</f>
        <v>20</v>
      </c>
      <c r="K6" s="12">
        <f t="shared" ref="K6:K11" si="3">J6/I6</f>
        <v>0.5714285714285714</v>
      </c>
    </row>
    <row r="7" spans="1:15">
      <c r="A7" s="10" t="s">
        <v>18</v>
      </c>
      <c r="B7" s="10" t="s">
        <v>28</v>
      </c>
      <c r="C7" s="10" t="s">
        <v>24</v>
      </c>
      <c r="D7" s="10" t="s">
        <v>33</v>
      </c>
      <c r="E7" s="10" t="s">
        <v>32</v>
      </c>
      <c r="F7" s="11">
        <v>0.13500000000000001</v>
      </c>
      <c r="G7" s="10" t="s">
        <v>27</v>
      </c>
      <c r="H7" s="12">
        <v>15</v>
      </c>
      <c r="I7" s="12">
        <v>35</v>
      </c>
      <c r="J7" s="12">
        <f t="shared" si="2"/>
        <v>20</v>
      </c>
      <c r="K7" s="12">
        <f t="shared" si="3"/>
        <v>0.5714285714285714</v>
      </c>
    </row>
    <row r="8" spans="1:15">
      <c r="A8" s="10" t="s">
        <v>18</v>
      </c>
      <c r="B8" s="10" t="s">
        <v>35</v>
      </c>
      <c r="C8" s="10" t="s">
        <v>24</v>
      </c>
      <c r="D8" s="10" t="s">
        <v>25</v>
      </c>
      <c r="E8" s="10" t="s">
        <v>36</v>
      </c>
      <c r="F8" s="11">
        <v>0.13500000000000001</v>
      </c>
      <c r="G8" s="10" t="s">
        <v>27</v>
      </c>
      <c r="H8" s="12">
        <v>15</v>
      </c>
      <c r="I8" s="12">
        <v>35</v>
      </c>
      <c r="J8" s="12">
        <f t="shared" si="2"/>
        <v>20</v>
      </c>
      <c r="K8" s="12">
        <f t="shared" si="3"/>
        <v>0.5714285714285714</v>
      </c>
    </row>
    <row r="9" spans="1:15">
      <c r="A9" s="10" t="s">
        <v>18</v>
      </c>
      <c r="B9" s="10" t="s">
        <v>37</v>
      </c>
      <c r="C9" s="10" t="s">
        <v>24</v>
      </c>
      <c r="D9" s="10" t="s">
        <v>25</v>
      </c>
      <c r="E9" s="10" t="s">
        <v>38</v>
      </c>
      <c r="F9" s="11">
        <v>0.13500000000000001</v>
      </c>
      <c r="G9" s="10" t="s">
        <v>27</v>
      </c>
      <c r="H9" s="12">
        <v>15</v>
      </c>
      <c r="I9" s="12">
        <v>35</v>
      </c>
      <c r="J9" s="12">
        <f t="shared" si="2"/>
        <v>20</v>
      </c>
      <c r="K9" s="12">
        <f t="shared" si="3"/>
        <v>0.5714285714285714</v>
      </c>
    </row>
    <row r="10" spans="1:15">
      <c r="A10" s="10" t="s">
        <v>18</v>
      </c>
      <c r="B10" s="10" t="s">
        <v>39</v>
      </c>
      <c r="C10" s="10" t="s">
        <v>24</v>
      </c>
      <c r="D10" s="10" t="s">
        <v>25</v>
      </c>
      <c r="E10" s="10" t="s">
        <v>26</v>
      </c>
      <c r="F10" s="11">
        <v>0.13</v>
      </c>
      <c r="G10" s="10" t="s">
        <v>27</v>
      </c>
      <c r="H10" s="12">
        <v>16</v>
      </c>
      <c r="I10" s="12">
        <v>38</v>
      </c>
      <c r="J10" s="12">
        <f t="shared" si="2"/>
        <v>22</v>
      </c>
      <c r="K10" s="12">
        <f t="shared" si="3"/>
        <v>0.57894736842105265</v>
      </c>
    </row>
    <row r="11" spans="1:15">
      <c r="A11" s="10" t="s">
        <v>18</v>
      </c>
      <c r="B11" s="10" t="s">
        <v>40</v>
      </c>
      <c r="C11" s="10" t="s">
        <v>24</v>
      </c>
      <c r="D11" s="10" t="s">
        <v>25</v>
      </c>
      <c r="E11" s="10" t="s">
        <v>41</v>
      </c>
      <c r="F11" s="11"/>
      <c r="G11" s="10" t="s">
        <v>27</v>
      </c>
      <c r="H11" s="12">
        <v>16</v>
      </c>
      <c r="I11" s="12">
        <v>38</v>
      </c>
      <c r="J11" s="12">
        <f t="shared" si="2"/>
        <v>22</v>
      </c>
      <c r="K11" s="12">
        <f t="shared" si="3"/>
        <v>0.57894736842105265</v>
      </c>
    </row>
    <row r="12" spans="1:15">
      <c r="A12" s="10" t="s">
        <v>42</v>
      </c>
      <c r="B12" s="10" t="s">
        <v>47</v>
      </c>
      <c r="C12" s="10" t="s">
        <v>43</v>
      </c>
      <c r="D12" s="10" t="s">
        <v>30</v>
      </c>
      <c r="E12" s="10" t="s">
        <v>29</v>
      </c>
      <c r="F12" s="11">
        <v>0.13</v>
      </c>
      <c r="G12" s="10" t="s">
        <v>46</v>
      </c>
      <c r="H12" s="12">
        <v>29.8</v>
      </c>
      <c r="I12" s="12">
        <v>65</v>
      </c>
      <c r="J12" s="12">
        <f t="shared" ref="J12:J25" si="4">I12-H12</f>
        <v>35.200000000000003</v>
      </c>
      <c r="K12" s="12">
        <f t="shared" ref="K12:K25" si="5">J12/I12</f>
        <v>0.54153846153846164</v>
      </c>
    </row>
    <row r="13" spans="1:15">
      <c r="A13" s="10" t="s">
        <v>42</v>
      </c>
      <c r="B13" s="10" t="s">
        <v>48</v>
      </c>
      <c r="C13" s="10" t="s">
        <v>43</v>
      </c>
      <c r="D13" s="10" t="s">
        <v>30</v>
      </c>
      <c r="E13" s="10" t="s">
        <v>49</v>
      </c>
      <c r="F13" s="11">
        <v>0.13500000000000001</v>
      </c>
      <c r="G13" s="10" t="s">
        <v>46</v>
      </c>
      <c r="H13" s="12">
        <v>29.8</v>
      </c>
      <c r="I13" s="12">
        <v>65</v>
      </c>
      <c r="J13" s="12">
        <f t="shared" si="4"/>
        <v>35.200000000000003</v>
      </c>
      <c r="K13" s="12">
        <f t="shared" si="5"/>
        <v>0.54153846153846164</v>
      </c>
    </row>
    <row r="14" spans="1:15">
      <c r="A14" s="10" t="s">
        <v>42</v>
      </c>
      <c r="B14" s="10" t="s">
        <v>50</v>
      </c>
      <c r="C14" s="10" t="s">
        <v>43</v>
      </c>
      <c r="D14" s="10" t="s">
        <v>25</v>
      </c>
      <c r="E14" s="10" t="s">
        <v>51</v>
      </c>
      <c r="F14" s="11">
        <v>0.14000000000000001</v>
      </c>
      <c r="G14" s="10" t="s">
        <v>46</v>
      </c>
      <c r="H14" s="12">
        <v>29.8</v>
      </c>
      <c r="I14" s="12">
        <v>65</v>
      </c>
      <c r="J14" s="12">
        <f t="shared" si="4"/>
        <v>35.200000000000003</v>
      </c>
      <c r="K14" s="12">
        <f t="shared" si="5"/>
        <v>0.54153846153846164</v>
      </c>
    </row>
    <row r="15" spans="1:15">
      <c r="A15" s="10" t="s">
        <v>42</v>
      </c>
      <c r="B15" s="10" t="s">
        <v>52</v>
      </c>
      <c r="C15" s="10" t="s">
        <v>43</v>
      </c>
      <c r="D15" s="10" t="s">
        <v>54</v>
      </c>
      <c r="E15" s="10" t="s">
        <v>53</v>
      </c>
      <c r="F15" s="11">
        <v>7.0000000000000007E-2</v>
      </c>
      <c r="G15" s="10" t="s">
        <v>46</v>
      </c>
      <c r="H15" s="12">
        <v>29.8</v>
      </c>
      <c r="I15" s="12">
        <v>65</v>
      </c>
      <c r="J15" s="12">
        <f t="shared" si="4"/>
        <v>35.200000000000003</v>
      </c>
      <c r="K15" s="12">
        <f t="shared" si="5"/>
        <v>0.54153846153846164</v>
      </c>
    </row>
    <row r="16" spans="1:15">
      <c r="A16" s="10" t="s">
        <v>42</v>
      </c>
      <c r="B16" s="10" t="s">
        <v>31</v>
      </c>
      <c r="C16" s="10" t="s">
        <v>43</v>
      </c>
      <c r="D16" s="10" t="s">
        <v>55</v>
      </c>
      <c r="E16" s="10" t="s">
        <v>53</v>
      </c>
      <c r="F16" s="11">
        <v>0.08</v>
      </c>
      <c r="G16" s="10" t="s">
        <v>46</v>
      </c>
      <c r="H16" s="12">
        <v>29.8</v>
      </c>
      <c r="I16" s="12">
        <v>65</v>
      </c>
      <c r="J16" s="12">
        <f t="shared" si="4"/>
        <v>35.200000000000003</v>
      </c>
      <c r="K16" s="12">
        <f t="shared" si="5"/>
        <v>0.54153846153846164</v>
      </c>
    </row>
    <row r="17" spans="1:11">
      <c r="A17" s="10" t="s">
        <v>44</v>
      </c>
      <c r="B17" s="10" t="s">
        <v>45</v>
      </c>
      <c r="C17" s="10" t="s">
        <v>43</v>
      </c>
      <c r="D17" s="10" t="s">
        <v>25</v>
      </c>
      <c r="E17" s="10" t="s">
        <v>38</v>
      </c>
      <c r="F17" s="11">
        <v>0.15</v>
      </c>
      <c r="G17" s="10" t="s">
        <v>27</v>
      </c>
      <c r="H17" s="12">
        <v>38</v>
      </c>
      <c r="I17" s="12">
        <v>78</v>
      </c>
      <c r="J17" s="12">
        <f t="shared" si="4"/>
        <v>40</v>
      </c>
      <c r="K17" s="12">
        <f t="shared" si="5"/>
        <v>0.51282051282051277</v>
      </c>
    </row>
    <row r="18" spans="1:11">
      <c r="A18" s="10" t="s">
        <v>56</v>
      </c>
      <c r="B18" s="10" t="s">
        <v>62</v>
      </c>
      <c r="C18" s="10" t="s">
        <v>24</v>
      </c>
      <c r="D18" s="10" t="s">
        <v>58</v>
      </c>
      <c r="E18" s="10" t="s">
        <v>38</v>
      </c>
      <c r="F18" s="11">
        <v>0.13500000000000001</v>
      </c>
      <c r="G18" s="10" t="s">
        <v>27</v>
      </c>
      <c r="H18" s="12">
        <v>13</v>
      </c>
      <c r="I18" s="12">
        <v>35</v>
      </c>
      <c r="J18" s="12">
        <f t="shared" si="4"/>
        <v>22</v>
      </c>
      <c r="K18" s="12">
        <f t="shared" si="5"/>
        <v>0.62857142857142856</v>
      </c>
    </row>
    <row r="19" spans="1:11">
      <c r="A19" s="10" t="s">
        <v>56</v>
      </c>
      <c r="B19" s="10" t="s">
        <v>64</v>
      </c>
      <c r="C19" s="10" t="s">
        <v>24</v>
      </c>
      <c r="D19" s="10" t="s">
        <v>59</v>
      </c>
      <c r="E19" s="10" t="s">
        <v>49</v>
      </c>
      <c r="F19" s="11">
        <v>0.13</v>
      </c>
      <c r="G19" s="10" t="s">
        <v>27</v>
      </c>
      <c r="H19" s="12">
        <v>13</v>
      </c>
      <c r="I19" s="12">
        <v>35</v>
      </c>
      <c r="J19" s="12">
        <f t="shared" si="4"/>
        <v>22</v>
      </c>
      <c r="K19" s="12">
        <f t="shared" si="5"/>
        <v>0.62857142857142856</v>
      </c>
    </row>
    <row r="20" spans="1:11">
      <c r="A20" s="10" t="s">
        <v>56</v>
      </c>
      <c r="B20" s="10" t="s">
        <v>63</v>
      </c>
      <c r="C20" s="10" t="s">
        <v>24</v>
      </c>
      <c r="D20" s="10" t="s">
        <v>59</v>
      </c>
      <c r="E20" s="10" t="s">
        <v>53</v>
      </c>
      <c r="F20" s="11">
        <v>0.13</v>
      </c>
      <c r="G20" s="10" t="s">
        <v>27</v>
      </c>
      <c r="H20" s="12">
        <v>13</v>
      </c>
      <c r="I20" s="12">
        <v>35</v>
      </c>
      <c r="J20" s="12">
        <f t="shared" si="4"/>
        <v>22</v>
      </c>
      <c r="K20" s="12">
        <f t="shared" si="5"/>
        <v>0.62857142857142856</v>
      </c>
    </row>
    <row r="21" spans="1:11">
      <c r="A21" s="10" t="s">
        <v>56</v>
      </c>
      <c r="B21" s="10" t="s">
        <v>65</v>
      </c>
      <c r="C21" s="10" t="s">
        <v>24</v>
      </c>
      <c r="D21" s="10" t="s">
        <v>61</v>
      </c>
      <c r="E21" s="10" t="s">
        <v>26</v>
      </c>
      <c r="F21" s="11">
        <v>0.13</v>
      </c>
      <c r="G21" s="10" t="s">
        <v>27</v>
      </c>
      <c r="H21" s="12">
        <v>13</v>
      </c>
      <c r="I21" s="12">
        <v>35</v>
      </c>
      <c r="J21" s="12">
        <f t="shared" si="4"/>
        <v>22</v>
      </c>
      <c r="K21" s="12">
        <f t="shared" si="5"/>
        <v>0.62857142857142856</v>
      </c>
    </row>
    <row r="22" spans="1:11">
      <c r="A22" s="10" t="s">
        <v>66</v>
      </c>
      <c r="B22" s="10" t="s">
        <v>67</v>
      </c>
      <c r="C22" s="10" t="s">
        <v>68</v>
      </c>
      <c r="D22" s="10" t="s">
        <v>60</v>
      </c>
      <c r="E22" s="10"/>
      <c r="F22" s="11">
        <v>0.11</v>
      </c>
      <c r="G22" s="10" t="s">
        <v>69</v>
      </c>
      <c r="H22" s="12">
        <v>13.9</v>
      </c>
      <c r="I22" s="12">
        <v>48</v>
      </c>
      <c r="J22" s="12">
        <f t="shared" si="4"/>
        <v>34.1</v>
      </c>
      <c r="K22" s="12">
        <f t="shared" si="5"/>
        <v>0.7104166666666667</v>
      </c>
    </row>
    <row r="23" spans="1:11">
      <c r="A23" s="10" t="s">
        <v>66</v>
      </c>
      <c r="B23" s="10" t="s">
        <v>30</v>
      </c>
      <c r="C23" s="10" t="s">
        <v>68</v>
      </c>
      <c r="D23" s="10" t="s">
        <v>30</v>
      </c>
      <c r="E23" s="10"/>
      <c r="F23" s="11">
        <v>0.11</v>
      </c>
      <c r="G23" s="10" t="s">
        <v>69</v>
      </c>
      <c r="H23" s="12">
        <v>13.9</v>
      </c>
      <c r="I23" s="12">
        <v>48</v>
      </c>
      <c r="J23" s="12">
        <f t="shared" si="4"/>
        <v>34.1</v>
      </c>
      <c r="K23" s="12">
        <f t="shared" si="5"/>
        <v>0.7104166666666667</v>
      </c>
    </row>
    <row r="24" spans="1:11">
      <c r="A24" s="10" t="s">
        <v>66</v>
      </c>
      <c r="B24" s="10" t="s">
        <v>70</v>
      </c>
      <c r="C24" s="10" t="s">
        <v>68</v>
      </c>
      <c r="D24" s="10" t="s">
        <v>71</v>
      </c>
      <c r="E24" s="10"/>
      <c r="F24" s="11">
        <v>5.5E-2</v>
      </c>
      <c r="G24" s="10" t="s">
        <v>69</v>
      </c>
      <c r="H24" s="12">
        <v>19.8</v>
      </c>
      <c r="I24" s="12">
        <v>48</v>
      </c>
      <c r="J24" s="12">
        <f t="shared" si="4"/>
        <v>28.2</v>
      </c>
      <c r="K24" s="12">
        <f t="shared" si="5"/>
        <v>0.58750000000000002</v>
      </c>
    </row>
    <row r="25" spans="1:11">
      <c r="A25" s="10" t="s">
        <v>66</v>
      </c>
      <c r="B25" s="10" t="s">
        <v>72</v>
      </c>
      <c r="C25" s="10" t="s">
        <v>68</v>
      </c>
      <c r="D25" s="10" t="s">
        <v>57</v>
      </c>
      <c r="E25" s="10"/>
      <c r="F25" s="11">
        <v>5.5E-2</v>
      </c>
      <c r="G25" s="10" t="s">
        <v>69</v>
      </c>
      <c r="H25" s="12">
        <v>19.8</v>
      </c>
      <c r="I25" s="12">
        <v>48</v>
      </c>
      <c r="J25" s="12">
        <f t="shared" si="4"/>
        <v>28.2</v>
      </c>
      <c r="K25" s="12">
        <f t="shared" si="5"/>
        <v>0.58750000000000002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B11" sqref="B11"/>
    </sheetView>
  </sheetViews>
  <sheetFormatPr defaultRowHeight="15"/>
  <sheetData>
    <row r="2" spans="2:4">
      <c r="B2" t="s">
        <v>7</v>
      </c>
      <c r="C2">
        <v>5000</v>
      </c>
    </row>
    <row r="3" spans="2:4">
      <c r="B3" t="s">
        <v>8</v>
      </c>
      <c r="C3">
        <v>12000</v>
      </c>
    </row>
    <row r="4" spans="2:4">
      <c r="B4" t="s">
        <v>9</v>
      </c>
      <c r="C4">
        <v>8000</v>
      </c>
    </row>
    <row r="5" spans="2:4">
      <c r="B5" t="s">
        <v>10</v>
      </c>
      <c r="C5">
        <v>5000</v>
      </c>
    </row>
    <row r="10" spans="2:4">
      <c r="B10" t="s">
        <v>11</v>
      </c>
      <c r="D10">
        <f>SUM(C2:C9)</f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Daniel-HT</dc:creator>
  <cp:lastModifiedBy>Feng, Daniel-HT</cp:lastModifiedBy>
  <dcterms:created xsi:type="dcterms:W3CDTF">2018-08-02T01:28:07Z</dcterms:created>
  <dcterms:modified xsi:type="dcterms:W3CDTF">2018-08-06T08:06:24Z</dcterms:modified>
</cp:coreProperties>
</file>