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Ultrasound" sheetId="2" r:id="rId4"/>
  </sheets>
  <definedNames/>
  <calcPr/>
</workbook>
</file>

<file path=xl/sharedStrings.xml><?xml version="1.0" encoding="utf-8"?>
<sst xmlns="http://schemas.openxmlformats.org/spreadsheetml/2006/main" count="47" uniqueCount="19">
  <si>
    <t>Camera</t>
  </si>
  <si>
    <t xml:space="preserve">Ultrasound </t>
  </si>
  <si>
    <t>Ultrasound - rig.py</t>
  </si>
  <si>
    <t>Ultrasound - percentage/relative</t>
  </si>
  <si>
    <t>Ultrasound - regression - percentage/relative</t>
  </si>
  <si>
    <t>Ordered</t>
  </si>
  <si>
    <t>Disordered</t>
  </si>
  <si>
    <t>Run</t>
  </si>
  <si>
    <t>Values are percentage full (eg. 0.21 = 21% full)</t>
  </si>
  <si>
    <t>Proportion occupied</t>
  </si>
  <si>
    <t>Results are fully reproducible</t>
  </si>
  <si>
    <t>out</t>
  </si>
  <si>
    <t>Percent relative</t>
  </si>
  <si>
    <t>poly regression</t>
  </si>
  <si>
    <t>mean</t>
  </si>
  <si>
    <t>std</t>
  </si>
  <si>
    <t>error</t>
  </si>
  <si>
    <t>% error</t>
  </si>
  <si>
    <t>average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</si>
</sst>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</font>
    <font>
      <b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Font="1"/>
    <xf borderId="0" fillId="0" fontId="3" numFmtId="0" xfId="0" applyFont="1"/>
    <xf borderId="0" fillId="2" fontId="3" numFmtId="0" xfId="0" applyFill="1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43"/>
  </cols>
  <sheetData>
    <row r="1">
      <c r="A1" s="1"/>
      <c r="C1" s="2" t="s">
        <v>0</v>
      </c>
      <c r="E1" s="2" t="s">
        <v>1</v>
      </c>
    </row>
    <row r="2">
      <c r="B2" s="3"/>
      <c r="C2" s="4" t="s">
        <v>5</v>
      </c>
      <c r="D2" s="4" t="s">
        <v>6</v>
      </c>
      <c r="E2" s="4" t="s">
        <v>5</v>
      </c>
      <c r="F2" s="4" t="s">
        <v>6</v>
      </c>
    </row>
    <row r="3">
      <c r="B3" s="3" t="s">
        <v>7</v>
      </c>
      <c r="C3" s="4" t="s">
        <v>9</v>
      </c>
    </row>
    <row r="4">
      <c r="A4" s="5">
        <v>0.1</v>
      </c>
      <c r="B4" s="3">
        <v>1.0</v>
      </c>
      <c r="C4" s="3">
        <v>0.066</v>
      </c>
      <c r="D4" s="3">
        <v>0.14</v>
      </c>
      <c r="H4" s="3" t="s">
        <v>10</v>
      </c>
    </row>
    <row r="5">
      <c r="B5" s="3">
        <v>2.0</v>
      </c>
      <c r="C5" s="3">
        <v>0.064</v>
      </c>
      <c r="D5" s="3">
        <v>0.18</v>
      </c>
    </row>
    <row r="6">
      <c r="B6" s="3">
        <v>3.0</v>
      </c>
      <c r="C6" s="3">
        <v>0.184</v>
      </c>
      <c r="D6" s="3">
        <v>0.16</v>
      </c>
    </row>
    <row r="7">
      <c r="B7" s="3">
        <v>4.0</v>
      </c>
      <c r="C7" s="3">
        <v>0.016</v>
      </c>
      <c r="D7" s="3" t="s">
        <v>11</v>
      </c>
    </row>
    <row r="8">
      <c r="B8" s="3">
        <v>5.0</v>
      </c>
      <c r="C8" s="3">
        <v>0.035</v>
      </c>
      <c r="D8" s="3">
        <v>0.068</v>
      </c>
    </row>
    <row r="9">
      <c r="A9" s="7"/>
      <c r="B9" s="1" t="s">
        <v>14</v>
      </c>
      <c r="C9" s="7">
        <f t="shared" ref="C9:F9" si="1">AVERAGE(C4,C5,C6,C7,C8)</f>
        <v>0.073</v>
      </c>
      <c r="D9" s="7">
        <f t="shared" si="1"/>
        <v>0.137</v>
      </c>
      <c r="E9" s="7" t="str">
        <f t="shared" si="1"/>
        <v>#DIV/0!</v>
      </c>
      <c r="F9" s="7" t="str">
        <f t="shared" si="1"/>
        <v>#DIV/0!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B10" s="3" t="s">
        <v>15</v>
      </c>
      <c r="C10">
        <f t="shared" ref="C10:F10" si="2">STDEV(C4,C5,C6,C7,C8)</f>
        <v>0.06546754921</v>
      </c>
      <c r="D10">
        <f t="shared" si="2"/>
        <v>0.04881256669</v>
      </c>
      <c r="E10" t="str">
        <f t="shared" si="2"/>
        <v>#DIV/0!</v>
      </c>
      <c r="F10" t="str">
        <f t="shared" si="2"/>
        <v>#DIV/0!</v>
      </c>
    </row>
    <row r="11">
      <c r="B11" s="3" t="s">
        <v>16</v>
      </c>
      <c r="C11">
        <f t="shared" ref="C11:D11" si="3">abs(C9-0.1)</f>
        <v>0.027</v>
      </c>
      <c r="D11">
        <f t="shared" si="3"/>
        <v>0.037</v>
      </c>
    </row>
    <row r="12">
      <c r="A12" s="5"/>
      <c r="B12" s="3"/>
      <c r="C12" s="3"/>
      <c r="D12" s="3"/>
    </row>
    <row r="13">
      <c r="A13" s="5">
        <v>0.2</v>
      </c>
      <c r="B13" s="3">
        <v>1.0</v>
      </c>
      <c r="C13" s="3">
        <v>0.198</v>
      </c>
      <c r="D13" s="3">
        <v>0.358</v>
      </c>
    </row>
    <row r="14">
      <c r="B14" s="3">
        <v>2.0</v>
      </c>
      <c r="C14" s="3">
        <v>0.242</v>
      </c>
      <c r="D14" s="3">
        <v>0.438</v>
      </c>
    </row>
    <row r="15">
      <c r="B15" s="3">
        <v>3.0</v>
      </c>
      <c r="C15" s="3">
        <v>0.199</v>
      </c>
      <c r="D15" s="3">
        <v>0.364</v>
      </c>
    </row>
    <row r="16">
      <c r="B16" s="3">
        <v>4.0</v>
      </c>
      <c r="C16" s="3">
        <v>0.271</v>
      </c>
      <c r="D16" s="3">
        <v>0.357</v>
      </c>
    </row>
    <row r="17">
      <c r="B17" s="3">
        <v>5.0</v>
      </c>
      <c r="C17" s="3">
        <v>0.098</v>
      </c>
      <c r="D17" s="3">
        <v>0.357</v>
      </c>
    </row>
    <row r="18">
      <c r="A18" s="7"/>
      <c r="B18" s="1" t="s">
        <v>14</v>
      </c>
      <c r="C18" s="7">
        <f t="shared" ref="C18:F18" si="4">AVERAGE(C13,C14,C15,C16,C17)</f>
        <v>0.2016</v>
      </c>
      <c r="D18" s="7">
        <f t="shared" si="4"/>
        <v>0.3748</v>
      </c>
      <c r="E18" s="7" t="str">
        <f t="shared" si="4"/>
        <v>#DIV/0!</v>
      </c>
      <c r="F18" s="7" t="str">
        <f t="shared" si="4"/>
        <v>#DIV/0!</v>
      </c>
      <c r="G18" s="7"/>
      <c r="H18" s="1" t="s">
        <v>18</v>
      </c>
      <c r="I18" s="7">
        <f>(D38+C38+C29+D29+D20+C20+C11+D11)/8</f>
        <v>0.048475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B19" s="3" t="s">
        <v>15</v>
      </c>
      <c r="C19">
        <f t="shared" ref="C19:F19" si="5">STDEV(C13,C14,C15,C16,C17)</f>
        <v>0.06557667268</v>
      </c>
      <c r="D19">
        <f t="shared" si="5"/>
        <v>0.03544996474</v>
      </c>
      <c r="E19" t="str">
        <f t="shared" si="5"/>
        <v>#DIV/0!</v>
      </c>
      <c r="F19" t="str">
        <f t="shared" si="5"/>
        <v>#DIV/0!</v>
      </c>
    </row>
    <row r="20">
      <c r="B20" s="3" t="s">
        <v>16</v>
      </c>
      <c r="C20">
        <f t="shared" ref="C20:D20" si="6">abs(C18-0.2)</f>
        <v>0.0016</v>
      </c>
      <c r="D20">
        <f t="shared" si="6"/>
        <v>0.1748</v>
      </c>
    </row>
    <row r="21">
      <c r="A21" s="5"/>
      <c r="B21" s="3"/>
      <c r="C21" s="3"/>
      <c r="D21" s="3"/>
    </row>
    <row r="22">
      <c r="A22" s="5">
        <v>0.3</v>
      </c>
      <c r="B22" s="3">
        <v>1.0</v>
      </c>
      <c r="C22" s="3">
        <v>0.282</v>
      </c>
      <c r="D22" s="3">
        <v>0.451</v>
      </c>
    </row>
    <row r="23">
      <c r="B23" s="3">
        <v>2.0</v>
      </c>
      <c r="C23" s="3" t="s">
        <v>11</v>
      </c>
      <c r="D23" s="3">
        <v>0.412</v>
      </c>
    </row>
    <row r="24">
      <c r="B24" s="3">
        <v>3.0</v>
      </c>
      <c r="C24" s="3">
        <v>0.354</v>
      </c>
      <c r="D24" s="3">
        <v>0.414</v>
      </c>
    </row>
    <row r="25">
      <c r="B25" s="3">
        <v>4.0</v>
      </c>
      <c r="C25" s="3">
        <v>0.38</v>
      </c>
      <c r="D25" s="3">
        <v>0.427</v>
      </c>
    </row>
    <row r="26">
      <c r="B26" s="3">
        <v>5.0</v>
      </c>
      <c r="C26" s="3">
        <v>0.24</v>
      </c>
      <c r="D26" s="3">
        <v>0.339</v>
      </c>
    </row>
    <row r="27">
      <c r="A27" s="7"/>
      <c r="B27" s="1" t="s">
        <v>14</v>
      </c>
      <c r="C27" s="7">
        <f t="shared" ref="C27:F27" si="7">AVERAGE(C22,C23,C24,C25,C26)</f>
        <v>0.314</v>
      </c>
      <c r="D27" s="7">
        <f t="shared" si="7"/>
        <v>0.4086</v>
      </c>
      <c r="E27" s="7" t="str">
        <f t="shared" si="7"/>
        <v>#DIV/0!</v>
      </c>
      <c r="F27" s="7" t="str">
        <f t="shared" si="7"/>
        <v>#DIV/0!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B28" s="3" t="s">
        <v>15</v>
      </c>
      <c r="C28">
        <f t="shared" ref="C28:F28" si="8">STDEV(C22,C23,C24,C25,C26)</f>
        <v>0.06443601477</v>
      </c>
      <c r="D28">
        <f t="shared" si="8"/>
        <v>0.04189630055</v>
      </c>
      <c r="E28" t="str">
        <f t="shared" si="8"/>
        <v>#DIV/0!</v>
      </c>
      <c r="F28" t="str">
        <f t="shared" si="8"/>
        <v>#DIV/0!</v>
      </c>
    </row>
    <row r="29">
      <c r="B29" s="3" t="s">
        <v>16</v>
      </c>
      <c r="C29">
        <f t="shared" ref="C29:D29" si="9">abs(C27-0.3)</f>
        <v>0.014</v>
      </c>
      <c r="D29">
        <f t="shared" si="9"/>
        <v>0.1086</v>
      </c>
    </row>
    <row r="30">
      <c r="A30" s="5"/>
      <c r="B30" s="3"/>
      <c r="C30" s="3"/>
      <c r="D30" s="3"/>
    </row>
    <row r="31">
      <c r="A31" s="5">
        <v>0.4</v>
      </c>
      <c r="B31" s="3">
        <v>1.0</v>
      </c>
      <c r="C31" s="3">
        <v>0.49</v>
      </c>
      <c r="D31" s="3">
        <v>0.472</v>
      </c>
    </row>
    <row r="32">
      <c r="B32" s="3">
        <v>2.0</v>
      </c>
      <c r="C32" s="3">
        <v>0.362</v>
      </c>
      <c r="D32" s="3">
        <v>0.399</v>
      </c>
    </row>
    <row r="33">
      <c r="B33" s="3">
        <v>3.0</v>
      </c>
      <c r="C33" s="3">
        <v>0.288</v>
      </c>
      <c r="D33" s="3">
        <v>0.313</v>
      </c>
    </row>
    <row r="34">
      <c r="B34" s="3">
        <v>4.0</v>
      </c>
      <c r="C34" s="3">
        <v>0.402</v>
      </c>
      <c r="D34" s="3">
        <v>0.425</v>
      </c>
    </row>
    <row r="35">
      <c r="B35" s="3">
        <v>5.0</v>
      </c>
      <c r="C35" s="3">
        <v>0.383</v>
      </c>
      <c r="D35" s="3">
        <v>0.44</v>
      </c>
    </row>
    <row r="36">
      <c r="A36" s="7"/>
      <c r="B36" s="1" t="s">
        <v>14</v>
      </c>
      <c r="C36" s="7">
        <f t="shared" ref="C36:F36" si="10">AVERAGE(C31,C32,C33,C34,C35)</f>
        <v>0.385</v>
      </c>
      <c r="D36" s="7">
        <f t="shared" si="10"/>
        <v>0.4098</v>
      </c>
      <c r="E36" s="7" t="str">
        <f t="shared" si="10"/>
        <v>#DIV/0!</v>
      </c>
      <c r="F36" s="7" t="str">
        <f t="shared" si="10"/>
        <v>#DIV/0!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B37" s="3" t="s">
        <v>15</v>
      </c>
      <c r="C37">
        <f t="shared" ref="C37:F37" si="11">STDEV(C31,C32,C33,C34,C35)</f>
        <v>0.07289718787</v>
      </c>
      <c r="D37">
        <f t="shared" si="11"/>
        <v>0.06020548148</v>
      </c>
      <c r="E37" t="str">
        <f t="shared" si="11"/>
        <v>#DIV/0!</v>
      </c>
      <c r="F37" t="str">
        <f t="shared" si="11"/>
        <v>#DIV/0!</v>
      </c>
    </row>
    <row r="38">
      <c r="B38" s="3" t="s">
        <v>16</v>
      </c>
      <c r="C38">
        <f t="shared" ref="C38:D38" si="12">abs(C36-0.4)</f>
        <v>0.015</v>
      </c>
      <c r="D38">
        <f t="shared" si="12"/>
        <v>0.0098</v>
      </c>
    </row>
  </sheetData>
  <mergeCells count="3">
    <mergeCell ref="C1:D1"/>
    <mergeCell ref="E1:F1"/>
    <mergeCell ref="C3:F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C1" s="2" t="s">
        <v>2</v>
      </c>
      <c r="E1" s="2" t="s">
        <v>3</v>
      </c>
      <c r="G1" s="2" t="s">
        <v>4</v>
      </c>
    </row>
    <row r="2">
      <c r="B2" s="3"/>
      <c r="C2" s="4" t="s">
        <v>5</v>
      </c>
      <c r="D2" s="4" t="s">
        <v>6</v>
      </c>
      <c r="E2" s="4" t="s">
        <v>5</v>
      </c>
      <c r="F2" s="4" t="s">
        <v>6</v>
      </c>
      <c r="G2" s="4" t="s">
        <v>5</v>
      </c>
      <c r="H2" s="4" t="s">
        <v>6</v>
      </c>
    </row>
    <row r="3">
      <c r="B3" s="3" t="s">
        <v>7</v>
      </c>
      <c r="C3" s="4"/>
    </row>
    <row r="4">
      <c r="A4" s="5">
        <v>0.1</v>
      </c>
      <c r="B4" s="3">
        <v>1.0</v>
      </c>
      <c r="C4" s="6">
        <v>0.209779421488</v>
      </c>
      <c r="D4" s="6">
        <v>0.234546343486</v>
      </c>
      <c r="E4" s="6">
        <v>0.171436953293807</v>
      </c>
      <c r="F4" s="6">
        <v>0.196086816958816</v>
      </c>
      <c r="G4" s="3">
        <v>0.0</v>
      </c>
      <c r="H4" s="3">
        <v>0.0</v>
      </c>
      <c r="J4" s="3" t="s">
        <v>8</v>
      </c>
    </row>
    <row r="5">
      <c r="A5" s="3">
        <v>0.1</v>
      </c>
      <c r="B5" s="3">
        <v>2.0</v>
      </c>
      <c r="C5" s="6">
        <v>0.20434835222</v>
      </c>
      <c r="D5" s="6">
        <v>0.252103858523999</v>
      </c>
      <c r="E5" s="6">
        <v>0.165759429909579</v>
      </c>
      <c r="F5" s="6">
        <v>0.214688090317902</v>
      </c>
      <c r="G5" s="3">
        <v>0.07813327</v>
      </c>
      <c r="H5" s="3">
        <v>0.0</v>
      </c>
    </row>
    <row r="6">
      <c r="B6" s="3">
        <v>3.0</v>
      </c>
      <c r="C6" s="6">
        <v>0.216991424560999</v>
      </c>
      <c r="D6" s="6">
        <v>0.281286769443</v>
      </c>
      <c r="E6" s="6">
        <v>0.178985575305618</v>
      </c>
      <c r="F6" s="6">
        <v>0.245166009998834</v>
      </c>
      <c r="G6" s="3">
        <v>0.14697194</v>
      </c>
      <c r="H6" s="3">
        <v>0.0</v>
      </c>
    </row>
    <row r="7">
      <c r="B7" s="3">
        <v>4.0</v>
      </c>
      <c r="C7" s="6">
        <v>0.207943969302999</v>
      </c>
      <c r="D7" s="6">
        <v>0.251223776076</v>
      </c>
      <c r="E7" s="6">
        <v>0.169621087987777</v>
      </c>
      <c r="F7" s="6">
        <v>0.213622282283892</v>
      </c>
      <c r="G7" s="3">
        <v>0.18100373</v>
      </c>
      <c r="H7" s="3">
        <v>0.0</v>
      </c>
    </row>
    <row r="8">
      <c r="B8" s="3">
        <v>5.0</v>
      </c>
      <c r="C8" s="6">
        <v>0.221757888794</v>
      </c>
      <c r="D8" s="6">
        <v>0.24172978931</v>
      </c>
      <c r="E8" s="6">
        <v>0.184620981776503</v>
      </c>
      <c r="F8" s="6">
        <v>0.203689069042109</v>
      </c>
      <c r="G8" s="3">
        <v>0.11902863</v>
      </c>
      <c r="H8" s="3">
        <v>0.0</v>
      </c>
    </row>
    <row r="9">
      <c r="B9" s="3">
        <v>6.0</v>
      </c>
      <c r="C9" s="6">
        <v>0.202398671044</v>
      </c>
      <c r="D9" s="6">
        <v>0.253729025523</v>
      </c>
      <c r="E9" s="6">
        <v>0.163865548767154</v>
      </c>
      <c r="F9" s="6">
        <v>0.216384826464237</v>
      </c>
      <c r="G9" s="3">
        <v>0.20769876</v>
      </c>
      <c r="H9" s="3">
        <v>0.05564828</v>
      </c>
    </row>
    <row r="10">
      <c r="B10" s="3">
        <v>7.0</v>
      </c>
      <c r="C10" s="6">
        <v>0.213141388363</v>
      </c>
      <c r="D10" s="6">
        <v>0.241976420084999</v>
      </c>
      <c r="E10" s="6">
        <v>0.175019262908643</v>
      </c>
      <c r="F10" s="6">
        <v>0.203890063704055</v>
      </c>
      <c r="G10" s="3">
        <v>0.20760016</v>
      </c>
      <c r="H10" s="3">
        <v>0.0</v>
      </c>
    </row>
    <row r="11">
      <c r="B11" s="3">
        <v>8.0</v>
      </c>
      <c r="C11" s="6">
        <v>0.211266994475999</v>
      </c>
      <c r="D11" s="6">
        <v>0.255224386851</v>
      </c>
      <c r="E11" s="6">
        <v>0.172968502372577</v>
      </c>
      <c r="F11" s="6">
        <v>0.217875549056213</v>
      </c>
      <c r="G11" s="3">
        <v>0.16949516</v>
      </c>
      <c r="H11" s="3">
        <v>0.0</v>
      </c>
      <c r="J11" s="3" t="s">
        <v>12</v>
      </c>
      <c r="K11" s="3" t="s">
        <v>13</v>
      </c>
    </row>
    <row r="12">
      <c r="B12" s="3">
        <v>9.0</v>
      </c>
      <c r="C12" s="6">
        <v>0.204337967766999</v>
      </c>
      <c r="D12" s="6">
        <v>0.257675117917</v>
      </c>
      <c r="E12" s="6">
        <v>0.165792968532504</v>
      </c>
      <c r="F12" s="6">
        <v>0.22045888841558</v>
      </c>
      <c r="G12" s="3">
        <v>0.11507547</v>
      </c>
      <c r="H12" s="3">
        <v>0.0</v>
      </c>
      <c r="J12">
        <f>(E16+F16+E30+F30+E44+F44+E58+F58)/8</f>
        <v>0.1048827804</v>
      </c>
      <c r="K12">
        <f>(G16+H16+G30+H30+G44+H44+G58+H58)/8</f>
        <v>0.05633311788</v>
      </c>
    </row>
    <row r="13">
      <c r="B13" s="3">
        <v>10.0</v>
      </c>
      <c r="C13" s="6">
        <v>0.217310746511</v>
      </c>
      <c r="D13" s="6">
        <v>0.253298070695999</v>
      </c>
      <c r="E13" s="6">
        <v>0.179489019405822</v>
      </c>
      <c r="F13" s="6">
        <v>0.215898502789419</v>
      </c>
      <c r="G13" s="3">
        <v>0.30890398</v>
      </c>
      <c r="H13" s="3">
        <v>0.0</v>
      </c>
    </row>
    <row r="14">
      <c r="A14" s="7"/>
      <c r="B14" s="1" t="s">
        <v>14</v>
      </c>
      <c r="C14" s="8">
        <f t="shared" ref="C14:H14" si="1">AVERAGE(C4:C13)</f>
        <v>0.2109276825</v>
      </c>
      <c r="D14" s="8">
        <f t="shared" si="1"/>
        <v>0.2522793558</v>
      </c>
      <c r="E14" s="8">
        <f t="shared" si="1"/>
        <v>0.172755933</v>
      </c>
      <c r="F14" s="8">
        <f t="shared" si="1"/>
        <v>0.2147760099</v>
      </c>
      <c r="G14" s="7">
        <f t="shared" si="1"/>
        <v>0.15339111</v>
      </c>
      <c r="H14" s="7">
        <f t="shared" si="1"/>
        <v>0.005564828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B15" s="3" t="s">
        <v>15</v>
      </c>
      <c r="C15" s="9">
        <f t="shared" ref="C15:H15" si="2">STDEV(C4:C13)</f>
        <v>0.00640744775</v>
      </c>
      <c r="D15" s="9">
        <f t="shared" si="2"/>
        <v>0.01254062481</v>
      </c>
      <c r="E15" s="9">
        <f t="shared" si="2"/>
        <v>0.006816075349</v>
      </c>
      <c r="F15" s="9">
        <f t="shared" si="2"/>
        <v>0.0131713134</v>
      </c>
      <c r="G15">
        <f t="shared" si="2"/>
        <v>0.0836504905</v>
      </c>
      <c r="H15">
        <f t="shared" si="2"/>
        <v>0.01759753127</v>
      </c>
    </row>
    <row r="16">
      <c r="B16" s="3" t="s">
        <v>17</v>
      </c>
      <c r="C16" s="9"/>
      <c r="D16" s="9"/>
      <c r="E16" s="10">
        <f>abs(E14-A5)</f>
        <v>0.07275593303</v>
      </c>
      <c r="F16" s="10">
        <f>abs(F14-A5)</f>
        <v>0.1147760099</v>
      </c>
      <c r="G16" s="10">
        <f>abs(G14-A5)</f>
        <v>0.05339111</v>
      </c>
      <c r="H16" s="10">
        <f>abs(H14-A5)</f>
        <v>0.094435172</v>
      </c>
    </row>
    <row r="17">
      <c r="A17" s="5"/>
      <c r="B17" s="3"/>
      <c r="C17" s="6"/>
      <c r="D17" s="6"/>
      <c r="E17" s="6"/>
      <c r="F17" s="6"/>
    </row>
    <row r="18">
      <c r="A18" s="5">
        <v>0.2</v>
      </c>
      <c r="B18" s="3">
        <v>1.0</v>
      </c>
      <c r="C18" s="6">
        <v>0.316871696048</v>
      </c>
      <c r="D18" s="6">
        <v>0.402421421475</v>
      </c>
      <c r="E18" s="6">
        <v>0.283471805221206</v>
      </c>
      <c r="F18" s="6">
        <v>0.37314336048883</v>
      </c>
      <c r="G18" s="3">
        <v>0.21000841</v>
      </c>
      <c r="H18" s="3">
        <v>0.0</v>
      </c>
    </row>
    <row r="19">
      <c r="A19" s="3">
        <v>0.2</v>
      </c>
      <c r="B19" s="3">
        <v>2.0</v>
      </c>
      <c r="C19" s="6">
        <v>0.321163071526</v>
      </c>
      <c r="D19" s="6">
        <v>0.358207013872</v>
      </c>
      <c r="E19" s="6">
        <v>0.288066346921339</v>
      </c>
      <c r="F19" s="6">
        <v>0.327369214497061</v>
      </c>
      <c r="G19" s="3">
        <v>0.24191016</v>
      </c>
      <c r="H19" s="3">
        <v>0.18497394</v>
      </c>
    </row>
    <row r="20">
      <c r="B20" s="3">
        <v>3.0</v>
      </c>
      <c r="C20" s="6">
        <v>0.325233777364</v>
      </c>
      <c r="D20" s="6">
        <v>0.389856232536999</v>
      </c>
      <c r="E20" s="6">
        <v>0.292369737030286</v>
      </c>
      <c r="F20" s="6">
        <v>0.359928689487746</v>
      </c>
      <c r="G20" s="3">
        <v>0.2081938</v>
      </c>
      <c r="H20" s="3">
        <v>0.0</v>
      </c>
    </row>
    <row r="21">
      <c r="B21" s="3">
        <v>4.0</v>
      </c>
      <c r="C21" s="6">
        <v>0.359515455033999</v>
      </c>
      <c r="D21" s="6">
        <v>0.393249352773</v>
      </c>
      <c r="E21" s="6">
        <v>0.328686396665774</v>
      </c>
      <c r="F21" s="6">
        <v>0.363538790566799</v>
      </c>
      <c r="G21" s="3">
        <v>0.25698356</v>
      </c>
      <c r="H21" s="3">
        <v>0.0</v>
      </c>
    </row>
    <row r="22">
      <c r="B22" s="3">
        <v>5.0</v>
      </c>
      <c r="C22" s="6">
        <v>0.33504708608</v>
      </c>
      <c r="D22" s="6">
        <v>0.393402523465</v>
      </c>
      <c r="E22" s="6">
        <v>0.302614414467</v>
      </c>
      <c r="F22" s="6">
        <v>0.363679395096506</v>
      </c>
      <c r="G22" s="3">
        <v>0.18666735</v>
      </c>
      <c r="H22" s="3">
        <v>0.0</v>
      </c>
    </row>
    <row r="23">
      <c r="B23" s="3">
        <v>6.0</v>
      </c>
      <c r="C23" s="6">
        <v>0.338608953688</v>
      </c>
      <c r="D23" s="6">
        <v>0.374861081441</v>
      </c>
      <c r="E23" s="6">
        <v>0.306225000163895</v>
      </c>
      <c r="F23" s="6">
        <v>0.344879656621668</v>
      </c>
      <c r="G23" s="3">
        <v>0.2011652</v>
      </c>
      <c r="H23" s="3">
        <v>0.07528252</v>
      </c>
    </row>
    <row r="24">
      <c r="B24" s="3">
        <v>7.0</v>
      </c>
      <c r="C24" s="6">
        <v>0.331082820892</v>
      </c>
      <c r="D24" s="6">
        <v>0.36084206899</v>
      </c>
      <c r="E24" s="6">
        <v>0.298500469214564</v>
      </c>
      <c r="F24" s="6">
        <v>0.330151879999485</v>
      </c>
      <c r="G24" s="3">
        <v>0.23828617</v>
      </c>
      <c r="H24" s="3">
        <v>0.16318753</v>
      </c>
    </row>
    <row r="25">
      <c r="B25" s="3">
        <v>8.0</v>
      </c>
      <c r="C25" s="6">
        <v>0.333320670658</v>
      </c>
      <c r="D25" s="6">
        <v>0.400669044918</v>
      </c>
      <c r="E25" s="6">
        <v>0.30094085513823</v>
      </c>
      <c r="F25" s="6">
        <v>0.37138858136918</v>
      </c>
      <c r="G25" s="3">
        <v>0.23674053</v>
      </c>
      <c r="H25" s="3">
        <v>0.0</v>
      </c>
    </row>
    <row r="26">
      <c r="B26" s="3">
        <v>9.0</v>
      </c>
      <c r="C26" s="6">
        <v>0.328343921238</v>
      </c>
      <c r="D26" s="6">
        <v>0.344071176317</v>
      </c>
      <c r="E26" s="6">
        <v>0.295549460903693</v>
      </c>
      <c r="F26" s="6">
        <v>0.312514600089901</v>
      </c>
      <c r="G26" s="3">
        <v>0.19459357</v>
      </c>
      <c r="H26" s="3">
        <v>0.12965645</v>
      </c>
    </row>
    <row r="27">
      <c r="B27" s="3">
        <v>10.0</v>
      </c>
      <c r="C27" s="6">
        <v>0.327967484792</v>
      </c>
      <c r="D27" s="6">
        <v>0.429226292504</v>
      </c>
      <c r="E27" s="6">
        <v>0.295184182246633</v>
      </c>
      <c r="F27" s="6">
        <v>0.401496422013173</v>
      </c>
      <c r="G27" s="3">
        <v>0.19536025</v>
      </c>
      <c r="H27" s="3">
        <v>0.0</v>
      </c>
    </row>
    <row r="28">
      <c r="A28" s="7"/>
      <c r="B28" s="1" t="s">
        <v>14</v>
      </c>
      <c r="C28" s="8">
        <f t="shared" ref="C28:H28" si="3">AVERAGE(C18:C27)</f>
        <v>0.3317154937</v>
      </c>
      <c r="D28" s="8">
        <f t="shared" si="3"/>
        <v>0.3846806208</v>
      </c>
      <c r="E28" s="8">
        <f t="shared" si="3"/>
        <v>0.2991608668</v>
      </c>
      <c r="F28" s="8">
        <f t="shared" si="3"/>
        <v>0.354809059</v>
      </c>
      <c r="G28" s="7">
        <f t="shared" si="3"/>
        <v>0.2169909</v>
      </c>
      <c r="H28" s="7">
        <f t="shared" si="3"/>
        <v>0.055310044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B29" s="3" t="s">
        <v>15</v>
      </c>
      <c r="C29" s="9">
        <f t="shared" ref="C29:H29" si="4">STDEV(C18:C27)</f>
        <v>0.01170732761</v>
      </c>
      <c r="D29" s="9">
        <f t="shared" si="4"/>
        <v>0.02526667336</v>
      </c>
      <c r="E29" s="9">
        <f t="shared" si="4"/>
        <v>0.01238906825</v>
      </c>
      <c r="F29" s="9">
        <f t="shared" si="4"/>
        <v>0.02628936109</v>
      </c>
      <c r="G29">
        <f t="shared" si="4"/>
        <v>0.02433460908</v>
      </c>
      <c r="H29">
        <f t="shared" si="4"/>
        <v>0.07654466496</v>
      </c>
    </row>
    <row r="30">
      <c r="B30" s="3" t="s">
        <v>16</v>
      </c>
      <c r="C30" s="9"/>
      <c r="D30" s="9"/>
      <c r="E30" s="10">
        <f>abs(E28-A19)</f>
        <v>0.0991608668</v>
      </c>
      <c r="F30" s="10">
        <f>abs(F28-A19)</f>
        <v>0.154809059</v>
      </c>
      <c r="G30" s="10">
        <f>abs(G28-A19)</f>
        <v>0.0169909</v>
      </c>
      <c r="H30" s="10">
        <f>abs(H28-A19)</f>
        <v>0.144689956</v>
      </c>
    </row>
    <row r="31">
      <c r="C31" s="9"/>
      <c r="D31" s="9"/>
      <c r="E31" s="9"/>
      <c r="F31" s="9"/>
    </row>
    <row r="32">
      <c r="A32" s="5">
        <v>0.3</v>
      </c>
      <c r="B32" s="3">
        <v>1.0</v>
      </c>
      <c r="C32" s="6">
        <v>0.407133367327</v>
      </c>
      <c r="D32" s="6">
        <v>0.424114545186</v>
      </c>
      <c r="E32" s="6">
        <v>0.37839164146027</v>
      </c>
      <c r="F32" s="6">
        <v>0.396195138634761</v>
      </c>
      <c r="G32" s="3">
        <v>0.30123948</v>
      </c>
      <c r="H32" s="3">
        <v>0.22800732</v>
      </c>
    </row>
    <row r="33">
      <c r="A33" s="3">
        <v>0.3</v>
      </c>
      <c r="B33" s="3">
        <v>2.0</v>
      </c>
      <c r="C33" s="6">
        <v>0.410116301642999</v>
      </c>
      <c r="D33" s="6">
        <v>0.399521562788</v>
      </c>
      <c r="E33" s="6">
        <v>0.381733051812633</v>
      </c>
      <c r="F33" s="6">
        <v>0.37061799621692</v>
      </c>
      <c r="G33" s="3">
        <v>0.33323827</v>
      </c>
      <c r="H33" s="3">
        <v>0.21210882</v>
      </c>
    </row>
    <row r="34">
      <c r="B34" s="3">
        <v>3.0</v>
      </c>
      <c r="C34" s="6">
        <v>0.413283560011</v>
      </c>
      <c r="D34" s="6">
        <v>0.428717454274</v>
      </c>
      <c r="E34" s="6">
        <v>0.385019757364153</v>
      </c>
      <c r="F34" s="6">
        <v>0.401039112409527</v>
      </c>
      <c r="G34" s="3">
        <v>0.3289592</v>
      </c>
      <c r="H34" s="3">
        <v>0.22168368</v>
      </c>
    </row>
    <row r="35">
      <c r="B35" s="3">
        <v>4.0</v>
      </c>
      <c r="C35" s="6">
        <v>0.404064761267999</v>
      </c>
      <c r="D35" s="6">
        <v>0.401198652056</v>
      </c>
      <c r="E35" s="6">
        <v>0.375209309239476</v>
      </c>
      <c r="F35" s="6">
        <v>0.372456877726822</v>
      </c>
      <c r="G35" s="3">
        <v>0.3092687</v>
      </c>
      <c r="H35" s="3">
        <v>0.22402958</v>
      </c>
    </row>
    <row r="36">
      <c r="B36" s="3">
        <v>5.0</v>
      </c>
      <c r="C36" s="6">
        <v>0.415337085723999</v>
      </c>
      <c r="D36" s="6">
        <v>0.430041472116999</v>
      </c>
      <c r="E36" s="6">
        <v>0.387262479388954</v>
      </c>
      <c r="F36" s="6">
        <v>0.402439742519779</v>
      </c>
      <c r="G36" s="3">
        <v>0.32703775</v>
      </c>
      <c r="H36" s="3">
        <v>0.21079545</v>
      </c>
    </row>
    <row r="37">
      <c r="B37" s="3">
        <v>6.0</v>
      </c>
      <c r="C37" s="6">
        <v>0.417683972253</v>
      </c>
      <c r="D37" s="6">
        <v>0.406450589497999</v>
      </c>
      <c r="E37" s="6">
        <v>0.389689211744429</v>
      </c>
      <c r="F37" s="6">
        <v>0.377932150262785</v>
      </c>
      <c r="G37" s="3">
        <v>0.32134654</v>
      </c>
      <c r="H37" s="3">
        <v>0.19978595</v>
      </c>
    </row>
    <row r="38">
      <c r="B38" s="3">
        <v>7.0</v>
      </c>
      <c r="C38" s="6">
        <v>0.407574706607</v>
      </c>
      <c r="D38" s="6">
        <v>0.428587648604</v>
      </c>
      <c r="E38" s="6">
        <v>0.379063447418976</v>
      </c>
      <c r="F38" s="6">
        <v>0.400809129332486</v>
      </c>
      <c r="G38" s="3">
        <v>0.34044716</v>
      </c>
      <c r="H38" s="3">
        <v>0.21883943</v>
      </c>
    </row>
    <row r="39">
      <c r="B39" s="3">
        <v>8.0</v>
      </c>
      <c r="C39" s="6">
        <v>0.408550845252</v>
      </c>
      <c r="D39" s="6">
        <v>0.41770474116</v>
      </c>
      <c r="E39" s="6">
        <v>0.379874108721784</v>
      </c>
      <c r="F39" s="6">
        <v>0.389888846328478</v>
      </c>
      <c r="G39" s="3">
        <v>0.3098401</v>
      </c>
      <c r="H39" s="3">
        <v>0.2362941</v>
      </c>
    </row>
    <row r="40">
      <c r="B40" s="3">
        <v>9.0</v>
      </c>
      <c r="C40" s="6">
        <v>0.404018031226</v>
      </c>
      <c r="D40" s="6">
        <v>0.430568483141</v>
      </c>
      <c r="E40" s="6">
        <v>0.375109526293201</v>
      </c>
      <c r="F40" s="6">
        <v>0.403167999964007</v>
      </c>
      <c r="G40" s="3">
        <v>0.33198857</v>
      </c>
      <c r="H40" s="3">
        <v>0.26464519</v>
      </c>
    </row>
    <row r="41">
      <c r="B41" s="3">
        <v>10.0</v>
      </c>
      <c r="C41" s="6">
        <v>0.406590779621999</v>
      </c>
      <c r="D41" s="6">
        <v>0.438811143238999</v>
      </c>
      <c r="E41" s="6">
        <v>0.377863323402087</v>
      </c>
      <c r="F41" s="6">
        <v>0.411703134965001</v>
      </c>
      <c r="G41" s="3">
        <v>0.34357457</v>
      </c>
      <c r="H41" s="3">
        <v>0.23776791</v>
      </c>
    </row>
    <row r="42">
      <c r="A42" s="7"/>
      <c r="B42" s="1" t="s">
        <v>14</v>
      </c>
      <c r="C42" s="8">
        <f t="shared" ref="C42:H42" si="5">AVERAGE(C32:C41)</f>
        <v>0.4094353411</v>
      </c>
      <c r="D42" s="8">
        <f t="shared" si="5"/>
        <v>0.4205716292</v>
      </c>
      <c r="E42" s="8">
        <f t="shared" si="5"/>
        <v>0.3809215857</v>
      </c>
      <c r="F42" s="8">
        <f t="shared" si="5"/>
        <v>0.3926250128</v>
      </c>
      <c r="G42" s="7">
        <f t="shared" si="5"/>
        <v>0.324694034</v>
      </c>
      <c r="H42" s="7">
        <f t="shared" si="5"/>
        <v>0.225395743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B43" s="3" t="s">
        <v>15</v>
      </c>
      <c r="C43" s="9">
        <f t="shared" ref="C43:H43" si="6">STDEV(C32:C41)</f>
        <v>0.004642416545</v>
      </c>
      <c r="D43" s="9">
        <f t="shared" si="6"/>
        <v>0.01370927716</v>
      </c>
      <c r="E43" s="9">
        <f t="shared" si="6"/>
        <v>0.004958105557</v>
      </c>
      <c r="F43" s="9">
        <f t="shared" si="6"/>
        <v>0.0142844521</v>
      </c>
      <c r="G43">
        <f t="shared" si="6"/>
        <v>0.01404135397</v>
      </c>
      <c r="H43">
        <f t="shared" si="6"/>
        <v>0.01802278667</v>
      </c>
    </row>
    <row r="44">
      <c r="B44" s="3"/>
      <c r="C44" s="9"/>
      <c r="D44" s="9"/>
      <c r="E44" s="10">
        <f>abs(E42-A33)</f>
        <v>0.08092158568</v>
      </c>
      <c r="F44" s="10">
        <f>abs(F42-A33)</f>
        <v>0.09262501284</v>
      </c>
      <c r="G44" s="10">
        <f>abs(G42-A33)</f>
        <v>0.024694034</v>
      </c>
      <c r="H44" s="10">
        <f>abs(H42-A33)</f>
        <v>0.074604257</v>
      </c>
    </row>
    <row r="45">
      <c r="B45" s="3"/>
      <c r="C45" s="9"/>
      <c r="D45" s="9"/>
      <c r="E45" s="9"/>
      <c r="F45" s="9"/>
    </row>
    <row r="46">
      <c r="A46" s="5">
        <v>0.4</v>
      </c>
      <c r="B46" s="3">
        <v>1.0</v>
      </c>
      <c r="C46" s="6">
        <v>0.497241867912999</v>
      </c>
      <c r="D46" s="6">
        <v>0.569730546738999</v>
      </c>
      <c r="E46" s="6">
        <v>0.47278592673713</v>
      </c>
      <c r="F46" s="6">
        <v>0.548265797281403</v>
      </c>
      <c r="G46" s="3">
        <v>0.33089809</v>
      </c>
      <c r="H46" s="3">
        <v>0.3994043</v>
      </c>
    </row>
    <row r="47">
      <c r="A47" s="3">
        <v>0.4</v>
      </c>
      <c r="B47" s="3">
        <v>2.0</v>
      </c>
      <c r="C47" s="6">
        <v>0.493025779723999</v>
      </c>
      <c r="D47" s="6">
        <v>0.568806330363</v>
      </c>
      <c r="E47" s="6">
        <v>0.468316735627235</v>
      </c>
      <c r="F47" s="6">
        <v>0.547261008313221</v>
      </c>
      <c r="G47" s="3">
        <v>0.38432714</v>
      </c>
      <c r="H47" s="3">
        <v>0.39212581</v>
      </c>
    </row>
    <row r="48">
      <c r="B48" s="3">
        <v>3.0</v>
      </c>
      <c r="C48" s="6">
        <v>0.505204147763</v>
      </c>
      <c r="D48" s="6">
        <v>0.567583560944</v>
      </c>
      <c r="E48" s="6">
        <v>0.481105144508414</v>
      </c>
      <c r="F48" s="6">
        <v>0.545998670284561</v>
      </c>
      <c r="G48" s="3">
        <v>0.35097151</v>
      </c>
      <c r="H48" s="3">
        <v>0.39042285</v>
      </c>
    </row>
    <row r="49">
      <c r="B49" s="3">
        <v>4.0</v>
      </c>
      <c r="C49" s="6">
        <v>0.504669348399</v>
      </c>
      <c r="D49" s="6">
        <v>0.569621509976</v>
      </c>
      <c r="E49" s="6">
        <v>0.480490223428187</v>
      </c>
      <c r="F49" s="6">
        <v>0.548107090476166</v>
      </c>
      <c r="G49" s="3">
        <v>0.3505251</v>
      </c>
      <c r="H49" s="3">
        <v>0.39693952</v>
      </c>
    </row>
    <row r="50">
      <c r="B50" s="3">
        <v>5.0</v>
      </c>
      <c r="C50" s="6">
        <v>0.50480694241</v>
      </c>
      <c r="D50" s="6">
        <v>0.573152224223</v>
      </c>
      <c r="E50" s="6">
        <v>0.480684081044965</v>
      </c>
      <c r="F50" s="6">
        <v>0.551846988115402</v>
      </c>
      <c r="G50" s="3">
        <v>0.36676586</v>
      </c>
      <c r="H50" s="3">
        <v>0.4061941</v>
      </c>
    </row>
    <row r="51">
      <c r="B51" s="3">
        <v>6.0</v>
      </c>
      <c r="C51" s="6">
        <v>0.491912047067999</v>
      </c>
      <c r="D51" s="6">
        <v>0.571589363946</v>
      </c>
      <c r="E51" s="6">
        <v>0.467176579288132</v>
      </c>
      <c r="F51" s="6">
        <v>0.550114662505114</v>
      </c>
      <c r="G51" s="3">
        <v>0.38857708</v>
      </c>
      <c r="H51" s="3">
        <v>0.38526558</v>
      </c>
    </row>
    <row r="52">
      <c r="B52" s="3">
        <v>7.0</v>
      </c>
      <c r="C52" s="6">
        <v>0.501922660404</v>
      </c>
      <c r="D52" s="6">
        <v>0.573549429576</v>
      </c>
      <c r="E52" s="6">
        <v>0.477653903601231</v>
      </c>
      <c r="F52" s="6">
        <v>0.552230954109436</v>
      </c>
      <c r="G52" s="3">
        <v>0.34502968</v>
      </c>
      <c r="H52" s="3">
        <v>0.40729534</v>
      </c>
    </row>
    <row r="53">
      <c r="B53" s="3">
        <v>8.0</v>
      </c>
      <c r="C53" s="6">
        <v>0.49858405855</v>
      </c>
      <c r="D53" s="6">
        <v>0.569312572479</v>
      </c>
      <c r="E53" s="6">
        <v>0.474237042016467</v>
      </c>
      <c r="F53" s="6">
        <v>0.547837799644343</v>
      </c>
      <c r="G53" s="3">
        <v>0.3584793</v>
      </c>
      <c r="H53" s="3">
        <v>0.39521355</v>
      </c>
    </row>
    <row r="54">
      <c r="B54" s="3">
        <v>9.0</v>
      </c>
      <c r="C54" s="6">
        <v>0.494425084856</v>
      </c>
      <c r="D54" s="6">
        <v>0.580652395884</v>
      </c>
      <c r="E54" s="6">
        <v>0.469873776384614</v>
      </c>
      <c r="F54" s="6">
        <v>0.559801352427205</v>
      </c>
      <c r="G54" s="3">
        <v>0.37728604</v>
      </c>
      <c r="H54" s="3">
        <v>0.37126649</v>
      </c>
    </row>
    <row r="55">
      <c r="B55" s="3">
        <v>10.0</v>
      </c>
      <c r="C55" s="6">
        <v>0.498809920417</v>
      </c>
      <c r="D55" s="6">
        <v>0.563572565714999</v>
      </c>
      <c r="E55" s="6">
        <v>0.474505013976609</v>
      </c>
      <c r="F55" s="6">
        <v>0.541845006043383</v>
      </c>
      <c r="G55" s="3">
        <v>0.39332967</v>
      </c>
      <c r="H55" s="3">
        <v>0.39108785</v>
      </c>
    </row>
    <row r="56">
      <c r="A56" s="7"/>
      <c r="B56" s="1" t="s">
        <v>14</v>
      </c>
      <c r="C56" s="8">
        <f t="shared" ref="C56:H56" si="7">AVERAGE(C46:C55)</f>
        <v>0.4990601858</v>
      </c>
      <c r="D56" s="8">
        <f t="shared" si="7"/>
        <v>0.57075705</v>
      </c>
      <c r="E56" s="8">
        <f t="shared" si="7"/>
        <v>0.4746828427</v>
      </c>
      <c r="F56" s="8">
        <f t="shared" si="7"/>
        <v>0.5493309329</v>
      </c>
      <c r="G56" s="7">
        <f t="shared" si="7"/>
        <v>0.364618947</v>
      </c>
      <c r="H56" s="7">
        <f t="shared" si="7"/>
        <v>0.393521539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B57" s="3" t="s">
        <v>15</v>
      </c>
      <c r="C57" s="9">
        <f t="shared" ref="C57:H57" si="8">STDEV(C46:C55)</f>
        <v>0.004977947599</v>
      </c>
      <c r="D57" s="9">
        <f t="shared" si="8"/>
        <v>0.004497748692</v>
      </c>
      <c r="E57" s="9">
        <f t="shared" si="8"/>
        <v>0.005202998878</v>
      </c>
      <c r="F57" s="9">
        <f t="shared" si="8"/>
        <v>0.004729035466</v>
      </c>
      <c r="G57">
        <f t="shared" si="8"/>
        <v>0.02080383247</v>
      </c>
      <c r="H57">
        <f t="shared" si="8"/>
        <v>0.01043703134</v>
      </c>
    </row>
    <row r="58">
      <c r="E58" s="11">
        <f>abs(E56-A47)</f>
        <v>0.07468284266</v>
      </c>
      <c r="F58" s="11">
        <f>abs(F56-A47)</f>
        <v>0.1493309329</v>
      </c>
      <c r="G58" s="11">
        <f>abs(G56-A47)</f>
        <v>0.035381053</v>
      </c>
      <c r="H58" s="11">
        <f>abs(H56-A47)</f>
        <v>0.006478461</v>
      </c>
    </row>
  </sheetData>
  <mergeCells count="4">
    <mergeCell ref="C1:D1"/>
    <mergeCell ref="E1:F1"/>
    <mergeCell ref="G1:H1"/>
    <mergeCell ref="C3:H3"/>
  </mergeCells>
  <drawing r:id="rId1"/>
</worksheet>
</file>