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11325" windowHeight="6405"/>
  </bookViews>
  <sheets>
    <sheet name="Лист1" sheetId="1" r:id="rId1"/>
  </sheets>
  <definedNames>
    <definedName name="_xlnm.Print_Titles" localSheetId="0">Лист1!$A:$A</definedName>
  </definedNames>
  <calcPr calcId="114210" fullCalcOnLoad="1"/>
</workbook>
</file>

<file path=xl/calcChain.xml><?xml version="1.0" encoding="utf-8"?>
<calcChain xmlns="http://schemas.openxmlformats.org/spreadsheetml/2006/main">
  <c r="R102" i="1" l="1"/>
  <c r="R9" i="1"/>
  <c r="R28" i="1"/>
  <c r="R41" i="1"/>
  <c r="R48" i="1"/>
  <c r="R56" i="1"/>
  <c r="R71" i="1"/>
  <c r="R79" i="1"/>
  <c r="R92" i="1"/>
  <c r="R8" i="1"/>
  <c r="P92" i="1"/>
  <c r="Q92" i="1"/>
  <c r="P79" i="1"/>
  <c r="Q79" i="1"/>
  <c r="P71" i="1"/>
  <c r="Q71" i="1"/>
  <c r="P56" i="1"/>
  <c r="Q56" i="1"/>
  <c r="P48" i="1"/>
  <c r="Q48" i="1"/>
  <c r="P41" i="1"/>
  <c r="Q41" i="1"/>
  <c r="P28" i="1"/>
  <c r="Q28" i="1"/>
  <c r="P9" i="1"/>
  <c r="Q9" i="1"/>
  <c r="P8" i="1"/>
  <c r="Q8" i="1"/>
  <c r="O71" i="1"/>
  <c r="O28" i="1"/>
  <c r="O48" i="1"/>
  <c r="O92" i="1"/>
  <c r="O56" i="1"/>
  <c r="O79" i="1"/>
  <c r="O41" i="1"/>
  <c r="O9" i="1"/>
  <c r="N28" i="1"/>
  <c r="N41" i="1"/>
  <c r="N48" i="1"/>
  <c r="N56" i="1"/>
  <c r="N71" i="1"/>
  <c r="N79" i="1"/>
  <c r="N92" i="1"/>
  <c r="N9" i="1"/>
  <c r="M92" i="1"/>
  <c r="M79" i="1"/>
  <c r="M71" i="1"/>
  <c r="M56" i="1"/>
  <c r="M48" i="1"/>
  <c r="M41" i="1"/>
  <c r="M28" i="1"/>
  <c r="M9" i="1"/>
  <c r="C71" i="1"/>
  <c r="B71" i="1"/>
  <c r="C28" i="1"/>
  <c r="B28" i="1"/>
  <c r="L92" i="1"/>
  <c r="K92" i="1"/>
  <c r="J92" i="1"/>
  <c r="I92" i="1"/>
  <c r="H92" i="1"/>
  <c r="G92" i="1"/>
  <c r="F92" i="1"/>
  <c r="E92" i="1"/>
  <c r="D92" i="1"/>
  <c r="C92" i="1"/>
  <c r="B92" i="1"/>
  <c r="L79" i="1"/>
  <c r="K79" i="1"/>
  <c r="J79" i="1"/>
  <c r="I79" i="1"/>
  <c r="H79" i="1"/>
  <c r="G79" i="1"/>
  <c r="F79" i="1"/>
  <c r="E79" i="1"/>
  <c r="D79" i="1"/>
  <c r="C79" i="1"/>
  <c r="B79" i="1"/>
  <c r="L71" i="1"/>
  <c r="K71" i="1"/>
  <c r="J71" i="1"/>
  <c r="I71" i="1"/>
  <c r="H71" i="1"/>
  <c r="G71" i="1"/>
  <c r="F71" i="1"/>
  <c r="E71" i="1"/>
  <c r="D71" i="1"/>
  <c r="L56" i="1"/>
  <c r="K56" i="1"/>
  <c r="J56" i="1"/>
  <c r="I56" i="1"/>
  <c r="H56" i="1"/>
  <c r="G56" i="1"/>
  <c r="F56" i="1"/>
  <c r="E56" i="1"/>
  <c r="D56" i="1"/>
  <c r="C56" i="1"/>
  <c r="B56" i="1"/>
  <c r="L48" i="1"/>
  <c r="K48" i="1"/>
  <c r="J48" i="1"/>
  <c r="I48" i="1"/>
  <c r="H48" i="1"/>
  <c r="G48" i="1"/>
  <c r="F48" i="1"/>
  <c r="E48" i="1"/>
  <c r="D48" i="1"/>
  <c r="C48" i="1"/>
  <c r="B48" i="1"/>
  <c r="L41" i="1"/>
  <c r="K41" i="1"/>
  <c r="J41" i="1"/>
  <c r="I41" i="1"/>
  <c r="H41" i="1"/>
  <c r="G41" i="1"/>
  <c r="F41" i="1"/>
  <c r="E41" i="1"/>
  <c r="D41" i="1"/>
  <c r="C41" i="1"/>
  <c r="B41" i="1"/>
  <c r="L28" i="1"/>
  <c r="K28" i="1"/>
  <c r="J28" i="1"/>
  <c r="I28" i="1"/>
  <c r="H28" i="1"/>
  <c r="G28" i="1"/>
  <c r="F28" i="1"/>
  <c r="E28" i="1"/>
  <c r="D28" i="1"/>
  <c r="L9" i="1"/>
  <c r="K9" i="1"/>
  <c r="J9" i="1"/>
  <c r="I9" i="1"/>
  <c r="H9" i="1"/>
  <c r="G9" i="1"/>
  <c r="F9" i="1"/>
  <c r="E9" i="1"/>
  <c r="D9" i="1"/>
  <c r="C9" i="1"/>
  <c r="B9" i="1"/>
  <c r="L8" i="1"/>
  <c r="F8" i="1"/>
  <c r="G8" i="1"/>
  <c r="B8" i="1"/>
  <c r="J8" i="1"/>
  <c r="I8" i="1"/>
  <c r="H8" i="1"/>
  <c r="K8" i="1"/>
  <c r="D8" i="1"/>
  <c r="E8" i="1"/>
  <c r="C8" i="1"/>
  <c r="M8" i="1"/>
  <c r="O8" i="1"/>
  <c r="N8" i="1"/>
</calcChain>
</file>

<file path=xl/sharedStrings.xml><?xml version="1.0" encoding="utf-8"?>
<sst xmlns="http://schemas.openxmlformats.org/spreadsheetml/2006/main" count="157" uniqueCount="119">
  <si>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</si>
  <si>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</si>
  <si>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</si>
  <si>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</si>
  <si>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</si>
  <si>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</si>
  <si>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</si>
  <si>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</si>
  <si>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</si>
  <si>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</si>
  <si>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</si>
  <si>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</si>
  <si>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</si>
  <si>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</si>
  <si>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</si>
  <si>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</si>
  <si>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</si>
  <si>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</si>
  <si>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</si>
  <si>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</si>
  <si>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</si>
  <si>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</si>
  <si>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</si>
  <si>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</si>
  <si>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</si>
  <si>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</si>
  <si>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</si>
  <si>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</si>
  <si>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</si>
  <si>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</si>
  <si>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Южный федеральный округ</t>
  </si>
  <si>
    <t>Республика Адыгея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</si>
  <si>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</si>
  <si>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</si>
  <si>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</si>
  <si>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</si>
  <si>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</si>
  <si>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Северная Осетия-Алания</t>
  </si>
  <si>
    <t>Чеченская Республика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</si>
  <si>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</si>
  <si>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</si>
  <si>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</si>
  <si>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</si>
  <si>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</si>
  <si>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</si>
  <si>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</si>
  <si>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</si>
  <si>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</si>
  <si>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</si>
  <si>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</si>
  <si>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</si>
  <si>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</si>
  <si>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</si>
  <si>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</si>
  <si>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</si>
  <si>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</si>
  <si>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</si>
  <si>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</si>
  <si>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</si>
  <si>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</si>
  <si>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</si>
  <si>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</si>
  <si>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</si>
  <si>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</si>
  <si>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</si>
  <si>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</si>
  <si>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</si>
  <si>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</si>
  <si>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</si>
  <si>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</si>
  <si>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</si>
  <si>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</si>
  <si>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</si>
  <si>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</si>
  <si>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</si>
  <si>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</si>
  <si>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Саха (Якутия)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</si>
  <si>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</si>
  <si>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</si>
  <si>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</si>
  <si>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</si>
  <si>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</si>
  <si>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</si>
  <si>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</si>
  <si>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2004г.</t>
  </si>
  <si>
    <t>2005г.</t>
  </si>
  <si>
    <t>…</t>
  </si>
  <si>
    <t>Пермский край</t>
  </si>
  <si>
    <t>1998г.</t>
  </si>
  <si>
    <t>1999г.</t>
  </si>
  <si>
    <t>2000г.</t>
  </si>
  <si>
    <t>2001г.</t>
  </si>
  <si>
    <t>2002г.</t>
  </si>
  <si>
    <t>2003г.</t>
  </si>
  <si>
    <t>2006г.</t>
  </si>
  <si>
    <t>2007г.</t>
  </si>
  <si>
    <t xml:space="preserve">   в т.ч. Ханты-Мансийский автономный округ-Югра</t>
  </si>
  <si>
    <t xml:space="preserve">           Ямало-Ненецкий автономный округ</t>
  </si>
  <si>
    <t>Забайкальский край</t>
  </si>
  <si>
    <t>Камчатский край</t>
  </si>
  <si>
    <t>2008г.</t>
  </si>
  <si>
    <t>Северо-Кавказский федеральный округ</t>
  </si>
  <si>
    <t>2009г.</t>
  </si>
  <si>
    <t>Валовой региональный продукт по субъектам Российской Федерации (валовая добавленная стоимость в основных ценах)</t>
  </si>
  <si>
    <t>(в текущих  ценах;миллионов рублей)</t>
  </si>
  <si>
    <t>2010г.</t>
  </si>
  <si>
    <t>2011г.</t>
  </si>
  <si>
    <t>2012г.</t>
  </si>
  <si>
    <t xml:space="preserve">  Архангельская область без Ненецкого авт.округа</t>
  </si>
  <si>
    <t xml:space="preserve">  в т.ч. Ненецкий авт. округ</t>
  </si>
  <si>
    <t xml:space="preserve">           Тюменская область (без Ханты-Мансийского авт.округа-Югра и Ямало-Ненецкого авт.округа)</t>
  </si>
  <si>
    <t>2013г.</t>
  </si>
  <si>
    <t>2014г.</t>
  </si>
  <si>
    <t>Республика Крым</t>
  </si>
  <si>
    <t>г.Севастополь</t>
  </si>
  <si>
    <t>Крымский федеральный округ *)</t>
  </si>
  <si>
    <t>Валовой региональный продукт по субъектам Российской Федерации в 1998-2014гг.</t>
  </si>
  <si>
    <t>*) Оценка валового регионального продукта (ВРП) по Республике Крым и г. Севастополю за 2014 год проведена впервые, в текущих ценах и за неполный календарный год. Расчет основывается на данных, полученных от респондентов этих субъектов Российской Федерации. Итоговая оценка ВРП за 2014 г. будет уточнена после получения и обработки данных за 2015 год.</t>
  </si>
  <si>
    <t>Обновлено 16.05.2016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</si>
</sst>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3" x14ac:knownFonts="1">
    <font>
      <sz val="10"/>
      <name val="Arial Cyr"/>
      <charset val="204"/>
    </font>
    <font>
      <b/>
      <sz val="12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sz val="11"/>
      <name val="Arial Cyr"/>
      <family val="2"/>
      <charset val="204"/>
    </font>
    <font>
      <sz val="11"/>
      <name val="Arial Cyr"/>
      <family val="2"/>
      <charset val="204"/>
    </font>
    <font>
      <b/>
      <sz val="11"/>
      <name val="Arial Cyr"/>
      <charset val="204"/>
    </font>
    <font>
      <sz val="11"/>
      <name val="Arial Cyr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2"/>
      <name val="Times New Roman"/>
      <family val="1"/>
      <charset val="204"/>
    </font>
    <font>
      <i/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 applyBorder="1"/>
    <xf numFmtId="0" fontId="1" fillId="0" borderId="0" xfId="0" applyFont="1" applyBorder="1" applyAlignment="1">
      <alignment wrapText="1"/>
    </xf>
    <xf numFmtId="164" fontId="2" fillId="0" borderId="0" xfId="0" applyNumberFormat="1" applyFont="1" applyAlignme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165" fontId="8" fillId="0" borderId="0" xfId="0" applyNumberFormat="1" applyFont="1"/>
    <xf numFmtId="165" fontId="0" fillId="0" borderId="0" xfId="0" applyNumberFormat="1"/>
    <xf numFmtId="164" fontId="1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 applyFill="1"/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4" fillId="0" borderId="0" xfId="0" applyNumberFormat="1" applyFont="1" applyBorder="1" applyAlignment="1">
      <alignment wrapText="1"/>
    </xf>
    <xf numFmtId="165" fontId="8" fillId="0" borderId="0" xfId="0" applyNumberFormat="1" applyFont="1" applyFill="1"/>
    <xf numFmtId="165" fontId="9" fillId="0" borderId="0" xfId="0" applyNumberFormat="1" applyFont="1" applyFill="1"/>
    <xf numFmtId="0" fontId="7" fillId="0" borderId="0" xfId="0" applyFont="1" applyAlignment="1">
      <alignment wrapText="1"/>
    </xf>
    <xf numFmtId="165" fontId="9" fillId="0" borderId="0" xfId="0" applyNumberFormat="1" applyFont="1"/>
    <xf numFmtId="0" fontId="5" fillId="0" borderId="0" xfId="0" applyFont="1" applyAlignment="1">
      <alignment horizontal="left" wrapText="1"/>
    </xf>
    <xf numFmtId="0" fontId="11" fillId="0" borderId="0" xfId="0" applyFont="1" applyAlignment="1">
      <alignment vertical="center" wrapText="1"/>
    </xf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Border="1" applyAlignment="1"/>
    <xf numFmtId="165" fontId="8" fillId="3" borderId="0" xfId="0" applyNumberFormat="1" applyFont="1" applyFill="1"/>
    <xf numFmtId="0" fontId="4" fillId="3" borderId="0" xfId="0" applyFont="1" applyFill="1" applyAlignment="1">
      <alignment wrapText="1"/>
    </xf>
    <xf numFmtId="165" fontId="10" fillId="3" borderId="0" xfId="0" applyNumberFormat="1" applyFont="1" applyFill="1"/>
    <xf numFmtId="0" fontId="4" fillId="3" borderId="0" xfId="0" applyFont="1" applyFill="1"/>
    <xf numFmtId="0" fontId="6" fillId="3" borderId="0" xfId="0" applyFont="1" applyFill="1" applyBorder="1" applyAlignment="1">
      <alignment wrapText="1"/>
    </xf>
    <xf numFmtId="0" fontId="4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165" fontId="2" fillId="3" borderId="0" xfId="0" applyNumberFormat="1" applyFont="1" applyFill="1" applyAlignment="1">
      <alignment horizontal="right"/>
    </xf>
    <xf numFmtId="165" fontId="2" fillId="3" borderId="0" xfId="0" applyNumberFormat="1" applyFont="1" applyFill="1"/>
    <xf numFmtId="165" fontId="9" fillId="3" borderId="0" xfId="0" applyNumberFormat="1" applyFont="1" applyFill="1"/>
    <xf numFmtId="0" fontId="2" fillId="3" borderId="0" xfId="0" applyFont="1" applyFill="1"/>
    <xf numFmtId="0" fontId="8" fillId="3" borderId="0" xfId="0" applyFont="1" applyFill="1"/>
    <xf numFmtId="0" fontId="12" fillId="4" borderId="1" xfId="0" applyFont="1" applyFill="1" applyBorder="1" applyAlignment="1">
      <alignment horizontal="center"/>
    </xf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zoomScaleNormal="100" workbookViewId="0">
      <pane xSplit="1" ySplit="8" topLeftCell="B9" activePane="bottomRight" state="frozen"/>
      <selection pane="topRight" activeCell="B1" sqref="B1"/>
      <selection pane="bottomLeft" activeCell="A10" sqref="A10"/>
      <selection pane="bottomRight" activeCell="H2" sqref="H2"/>
    </sheetView>
  </sheetViews>
  <sheetFormatPr defaultRowHeight="15" x14ac:dyDescent="0.2"/>
  <cols>
    <col min="1" max="1" width="42.140625" style="2" customWidth="1"/>
    <col min="2" max="2" width="11" style="2" customWidth="1"/>
    <col min="3" max="3" width="12" style="2" customWidth="1"/>
    <col min="4" max="4" width="12.5703125" style="2" customWidth="1"/>
    <col min="5" max="5" width="12.42578125" style="2" customWidth="1"/>
    <col min="6" max="6" width="12" style="2" customWidth="1"/>
    <col min="7" max="7" width="11.7109375" style="2" customWidth="1"/>
    <col min="8" max="8" width="12.28515625" style="2" customWidth="1"/>
    <col min="9" max="9" width="12.140625" style="2" customWidth="1"/>
    <col min="10" max="10" width="13.140625" style="3" customWidth="1"/>
    <col min="11" max="11" width="13.140625" style="16" customWidth="1"/>
    <col min="12" max="12" width="12.5703125" style="16" customWidth="1"/>
    <col min="13" max="13" width="15.28515625" style="22" customWidth="1"/>
    <col min="14" max="14" width="11.85546875" style="16" customWidth="1"/>
    <col min="15" max="15" width="13.42578125" style="16" customWidth="1"/>
    <col min="16" max="16" width="12.85546875" style="2" customWidth="1"/>
    <col min="17" max="17" width="11.42578125" style="2" customWidth="1"/>
    <col min="18" max="18" width="12.5703125" style="2" customWidth="1"/>
    <col min="19" max="16384" width="9.140625" style="2"/>
  </cols>
  <sheetData>
    <row r="1" spans="1:18" x14ac:dyDescent="0.2">
      <c r="A1" s="44" t="s">
        <v>118</v>
      </c>
    </row>
    <row r="2" spans="1:18" ht="32.25" customHeight="1" x14ac:dyDescent="0.25">
      <c r="A2" s="1"/>
      <c r="B2" s="45" t="s">
        <v>116</v>
      </c>
      <c r="C2" s="45"/>
      <c r="D2" s="45"/>
      <c r="E2" s="45"/>
      <c r="F2" s="45"/>
      <c r="G2" s="1"/>
      <c r="H2" s="1"/>
      <c r="I2" s="1"/>
      <c r="J2" s="1"/>
      <c r="K2" s="15"/>
    </row>
    <row r="3" spans="1:18" x14ac:dyDescent="0.2">
      <c r="J3" s="2"/>
    </row>
    <row r="4" spans="1:18" x14ac:dyDescent="0.2">
      <c r="B4" s="46" t="s">
        <v>104</v>
      </c>
      <c r="C4" s="46"/>
      <c r="D4" s="46"/>
      <c r="E4" s="46"/>
      <c r="F4" s="46"/>
      <c r="G4" s="7"/>
      <c r="H4" s="4"/>
      <c r="I4" s="4"/>
      <c r="J4" s="4"/>
      <c r="K4" s="17"/>
    </row>
    <row r="5" spans="1:18" x14ac:dyDescent="0.2">
      <c r="A5" s="4"/>
      <c r="B5" s="4"/>
      <c r="C5" s="4"/>
      <c r="D5" s="4"/>
      <c r="E5" s="4"/>
      <c r="F5" s="4"/>
      <c r="G5" s="4"/>
    </row>
    <row r="6" spans="1:18" ht="15.75" x14ac:dyDescent="0.25">
      <c r="A6" s="27"/>
      <c r="B6" s="28" t="s">
        <v>88</v>
      </c>
      <c r="C6" s="28" t="s">
        <v>89</v>
      </c>
      <c r="D6" s="28" t="s">
        <v>90</v>
      </c>
      <c r="E6" s="28" t="s">
        <v>91</v>
      </c>
      <c r="F6" s="28" t="s">
        <v>92</v>
      </c>
      <c r="G6" s="28" t="s">
        <v>93</v>
      </c>
      <c r="H6" s="29" t="s">
        <v>84</v>
      </c>
      <c r="I6" s="29" t="s">
        <v>85</v>
      </c>
      <c r="J6" s="29" t="s">
        <v>94</v>
      </c>
      <c r="K6" s="29" t="s">
        <v>95</v>
      </c>
      <c r="L6" s="30" t="s">
        <v>100</v>
      </c>
      <c r="M6" s="30" t="s">
        <v>102</v>
      </c>
      <c r="N6" s="30" t="s">
        <v>105</v>
      </c>
      <c r="O6" s="30" t="s">
        <v>106</v>
      </c>
      <c r="P6" s="30" t="s">
        <v>107</v>
      </c>
      <c r="Q6" s="30" t="s">
        <v>111</v>
      </c>
      <c r="R6" s="30" t="s">
        <v>112</v>
      </c>
    </row>
    <row r="7" spans="1:18" ht="15.75" x14ac:dyDescent="0.25">
      <c r="A7" s="6"/>
      <c r="B7" s="6"/>
      <c r="C7" s="6"/>
      <c r="D7" s="6"/>
      <c r="E7" s="6"/>
      <c r="F7" s="6"/>
      <c r="G7" s="6"/>
      <c r="N7" s="22"/>
    </row>
    <row r="8" spans="1:18" ht="60" x14ac:dyDescent="0.25">
      <c r="A8" s="20" t="s">
        <v>103</v>
      </c>
      <c r="B8" s="13">
        <f t="shared" ref="B8:L8" si="0">B9+B28+B41+B48+B56+B71+B79+B92</f>
        <v>2251977.5</v>
      </c>
      <c r="C8" s="13">
        <f t="shared" si="0"/>
        <v>3827375.5</v>
      </c>
      <c r="D8" s="13">
        <f t="shared" si="0"/>
        <v>5753671.5999999987</v>
      </c>
      <c r="E8" s="13">
        <f t="shared" si="0"/>
        <v>7170968.2000000002</v>
      </c>
      <c r="F8" s="13">
        <f t="shared" si="0"/>
        <v>8741219.1999999993</v>
      </c>
      <c r="G8" s="13">
        <f t="shared" si="0"/>
        <v>10742423.299999999</v>
      </c>
      <c r="H8" s="13">
        <f t="shared" si="0"/>
        <v>13964305.4</v>
      </c>
      <c r="I8" s="13">
        <f t="shared" si="0"/>
        <v>18034385.199999999</v>
      </c>
      <c r="J8" s="13">
        <f t="shared" si="0"/>
        <v>22492119.600000001</v>
      </c>
      <c r="K8" s="13">
        <f t="shared" si="0"/>
        <v>27963955.600000001</v>
      </c>
      <c r="L8" s="13">
        <f t="shared" si="0"/>
        <v>33908756.699999996</v>
      </c>
      <c r="M8" s="21">
        <f>M9+M28+M41+M48+M56+M71+M79+M92</f>
        <v>32007228.099999998</v>
      </c>
      <c r="N8" s="21">
        <f>N9+N28+N41+N48+N56+N71+N79+N92</f>
        <v>37687768.200000003</v>
      </c>
      <c r="O8" s="21">
        <f>O9+O28+O41+O48+O56+O71+O79+O92</f>
        <v>45392276.700000003</v>
      </c>
      <c r="P8" s="21">
        <f>P9+P28+P41+P48+P56+P71+P79+P92</f>
        <v>49926068.70000001</v>
      </c>
      <c r="Q8" s="21">
        <f>Q9+Q28+Q41+Q48+Q56+Q71+Q79+Q92</f>
        <v>54103000.299999997</v>
      </c>
      <c r="R8" s="21">
        <f>R9+R28+R41+R48+R56+R71+R79+R92+R102</f>
        <v>58900652.20000001</v>
      </c>
    </row>
    <row r="9" spans="1:18" ht="15.75" x14ac:dyDescent="0.25">
      <c r="A9" s="31" t="s">
        <v>0</v>
      </c>
      <c r="B9" s="32">
        <f t="shared" ref="B9:L9" si="1">SUM(B10:B27)</f>
        <v>634372</v>
      </c>
      <c r="C9" s="32">
        <f t="shared" si="1"/>
        <v>1190894.4000000001</v>
      </c>
      <c r="D9" s="32">
        <f t="shared" si="1"/>
        <v>1841498.9</v>
      </c>
      <c r="E9" s="32">
        <f t="shared" si="1"/>
        <v>2243525</v>
      </c>
      <c r="F9" s="32">
        <f t="shared" si="1"/>
        <v>2878664.5</v>
      </c>
      <c r="G9" s="32">
        <f t="shared" si="1"/>
        <v>3577142.5</v>
      </c>
      <c r="H9" s="32">
        <f t="shared" si="1"/>
        <v>4617086.0999999996</v>
      </c>
      <c r="I9" s="32">
        <f t="shared" si="1"/>
        <v>6278359.1999999993</v>
      </c>
      <c r="J9" s="32">
        <f t="shared" si="1"/>
        <v>7965169.5</v>
      </c>
      <c r="K9" s="32">
        <f t="shared" si="1"/>
        <v>10208917.699999999</v>
      </c>
      <c r="L9" s="32">
        <f t="shared" si="1"/>
        <v>12674395.399999999</v>
      </c>
      <c r="M9" s="32">
        <f t="shared" ref="M9:R9" si="2">SUM(M10:M27)</f>
        <v>11405184</v>
      </c>
      <c r="N9" s="32">
        <f t="shared" si="2"/>
        <v>13444440.100000001</v>
      </c>
      <c r="O9" s="32">
        <f t="shared" si="2"/>
        <v>16062123.800000001</v>
      </c>
      <c r="P9" s="32">
        <f t="shared" si="2"/>
        <v>17432294.600000001</v>
      </c>
      <c r="Q9" s="32">
        <f t="shared" si="2"/>
        <v>19160905.699999999</v>
      </c>
      <c r="R9" s="32">
        <f t="shared" si="2"/>
        <v>20820578.600000001</v>
      </c>
    </row>
    <row r="10" spans="1:18" x14ac:dyDescent="0.2">
      <c r="A10" s="8" t="s">
        <v>1</v>
      </c>
      <c r="B10" s="14">
        <v>18245.5</v>
      </c>
      <c r="C10" s="14">
        <v>32060.6</v>
      </c>
      <c r="D10" s="14">
        <v>42074.5</v>
      </c>
      <c r="E10" s="14">
        <v>49941.8</v>
      </c>
      <c r="F10" s="14">
        <v>62404.4</v>
      </c>
      <c r="G10" s="14">
        <v>76054.5</v>
      </c>
      <c r="H10" s="14">
        <v>114409.3</v>
      </c>
      <c r="I10" s="14">
        <v>144987.79999999999</v>
      </c>
      <c r="J10" s="14">
        <v>178846.1</v>
      </c>
      <c r="K10" s="14">
        <v>237013.3</v>
      </c>
      <c r="L10" s="14">
        <v>317656.3</v>
      </c>
      <c r="M10" s="22">
        <v>304345.3</v>
      </c>
      <c r="N10" s="22">
        <v>398361.4</v>
      </c>
      <c r="O10" s="22">
        <v>507839.8</v>
      </c>
      <c r="P10" s="22">
        <v>545517.19999999995</v>
      </c>
      <c r="Q10" s="24">
        <v>569006.4</v>
      </c>
      <c r="R10" s="24">
        <v>619388.1</v>
      </c>
    </row>
    <row r="11" spans="1:18" x14ac:dyDescent="0.2">
      <c r="A11" s="8" t="s">
        <v>2</v>
      </c>
      <c r="B11" s="14">
        <v>11051.3</v>
      </c>
      <c r="C11" s="14">
        <v>16809.400000000001</v>
      </c>
      <c r="D11" s="14">
        <v>24650.5</v>
      </c>
      <c r="E11" s="14">
        <v>30110.3</v>
      </c>
      <c r="F11" s="14">
        <v>37374.1</v>
      </c>
      <c r="G11" s="14">
        <v>43700.3</v>
      </c>
      <c r="H11" s="14">
        <v>51003.4</v>
      </c>
      <c r="I11" s="14">
        <v>66692.3</v>
      </c>
      <c r="J11" s="14">
        <v>82100.399999999994</v>
      </c>
      <c r="K11" s="14">
        <v>102706.2</v>
      </c>
      <c r="L11" s="14">
        <v>125834.4</v>
      </c>
      <c r="M11" s="22">
        <v>126477.4</v>
      </c>
      <c r="N11" s="22">
        <v>147024</v>
      </c>
      <c r="O11" s="22">
        <v>174211.8</v>
      </c>
      <c r="P11" s="22">
        <v>207397.5</v>
      </c>
      <c r="Q11" s="24">
        <v>219502.8</v>
      </c>
      <c r="R11" s="24">
        <v>243026</v>
      </c>
    </row>
    <row r="12" spans="1:18" x14ac:dyDescent="0.2">
      <c r="A12" s="8" t="s">
        <v>3</v>
      </c>
      <c r="B12" s="14">
        <v>14936.9</v>
      </c>
      <c r="C12" s="14">
        <v>24481</v>
      </c>
      <c r="D12" s="14">
        <v>33017.699999999997</v>
      </c>
      <c r="E12" s="14">
        <v>42075.4</v>
      </c>
      <c r="F12" s="14">
        <v>50359.9</v>
      </c>
      <c r="G12" s="14">
        <v>61818.6</v>
      </c>
      <c r="H12" s="14">
        <v>74207</v>
      </c>
      <c r="I12" s="14">
        <v>86926.8</v>
      </c>
      <c r="J12" s="14">
        <v>112841.7</v>
      </c>
      <c r="K12" s="14">
        <v>146663</v>
      </c>
      <c r="L12" s="14">
        <v>175395.7</v>
      </c>
      <c r="M12" s="22">
        <v>185824.6</v>
      </c>
      <c r="N12" s="22">
        <v>224759.2</v>
      </c>
      <c r="O12" s="22">
        <v>261222.6</v>
      </c>
      <c r="P12" s="22">
        <v>286018.59999999998</v>
      </c>
      <c r="Q12" s="24">
        <v>306641.40000000002</v>
      </c>
      <c r="R12" s="24">
        <v>327885.3</v>
      </c>
    </row>
    <row r="13" spans="1:18" x14ac:dyDescent="0.2">
      <c r="A13" s="8" t="s">
        <v>4</v>
      </c>
      <c r="B13" s="14">
        <v>22381.9</v>
      </c>
      <c r="C13" s="14">
        <v>36278.800000000003</v>
      </c>
      <c r="D13" s="14">
        <v>49523.9</v>
      </c>
      <c r="E13" s="14">
        <v>60014.6</v>
      </c>
      <c r="F13" s="14">
        <v>83001.100000000006</v>
      </c>
      <c r="G13" s="14">
        <v>100143.3</v>
      </c>
      <c r="H13" s="14">
        <v>117197.6</v>
      </c>
      <c r="I13" s="14">
        <v>133586.6</v>
      </c>
      <c r="J13" s="14">
        <v>166176.5</v>
      </c>
      <c r="K13" s="14">
        <v>222811.9</v>
      </c>
      <c r="L13" s="14">
        <v>287072.09999999998</v>
      </c>
      <c r="M13" s="22">
        <v>301729.09999999998</v>
      </c>
      <c r="N13" s="22">
        <v>346568.2</v>
      </c>
      <c r="O13" s="22">
        <v>474973.9</v>
      </c>
      <c r="P13" s="22">
        <v>563965.4</v>
      </c>
      <c r="Q13" s="24">
        <v>611720.4</v>
      </c>
      <c r="R13" s="24">
        <v>709068.3</v>
      </c>
    </row>
    <row r="14" spans="1:18" x14ac:dyDescent="0.2">
      <c r="A14" s="8" t="s">
        <v>5</v>
      </c>
      <c r="B14" s="14">
        <v>8278.4</v>
      </c>
      <c r="C14" s="14">
        <v>11743.6</v>
      </c>
      <c r="D14" s="14">
        <v>16900</v>
      </c>
      <c r="E14" s="14">
        <v>22175.9</v>
      </c>
      <c r="F14" s="14">
        <v>26981.3</v>
      </c>
      <c r="G14" s="14">
        <v>33214.6</v>
      </c>
      <c r="H14" s="14">
        <v>40159.4</v>
      </c>
      <c r="I14" s="14">
        <v>44415.4</v>
      </c>
      <c r="J14" s="14">
        <v>55090</v>
      </c>
      <c r="K14" s="14">
        <v>74752</v>
      </c>
      <c r="L14" s="14">
        <v>86980.3</v>
      </c>
      <c r="M14" s="22">
        <v>87061.9</v>
      </c>
      <c r="N14" s="22">
        <v>109884.5</v>
      </c>
      <c r="O14" s="22">
        <v>128905.4</v>
      </c>
      <c r="P14" s="22">
        <v>136115</v>
      </c>
      <c r="Q14" s="24">
        <v>158228.70000000001</v>
      </c>
      <c r="R14" s="24">
        <v>151047</v>
      </c>
    </row>
    <row r="15" spans="1:18" x14ac:dyDescent="0.2">
      <c r="A15" s="8" t="s">
        <v>6</v>
      </c>
      <c r="B15" s="14">
        <v>10097.299999999999</v>
      </c>
      <c r="C15" s="14">
        <v>16009.8</v>
      </c>
      <c r="D15" s="14">
        <v>23903.3</v>
      </c>
      <c r="E15" s="14">
        <v>31860</v>
      </c>
      <c r="F15" s="14">
        <v>37283.1</v>
      </c>
      <c r="G15" s="14">
        <v>48792.7</v>
      </c>
      <c r="H15" s="14">
        <v>57993.8</v>
      </c>
      <c r="I15" s="14">
        <v>70953.899999999994</v>
      </c>
      <c r="J15" s="14">
        <v>86150.5</v>
      </c>
      <c r="K15" s="14">
        <v>111869</v>
      </c>
      <c r="L15" s="14">
        <v>150394.4</v>
      </c>
      <c r="M15" s="22">
        <v>154946.1</v>
      </c>
      <c r="N15" s="22">
        <v>188601.3</v>
      </c>
      <c r="O15" s="22">
        <v>234749</v>
      </c>
      <c r="P15" s="22">
        <v>285256.59999999998</v>
      </c>
      <c r="Q15" s="24">
        <v>292841</v>
      </c>
      <c r="R15" s="24">
        <v>324940.7</v>
      </c>
    </row>
    <row r="16" spans="1:18" x14ac:dyDescent="0.2">
      <c r="A16" s="8" t="s">
        <v>7</v>
      </c>
      <c r="B16" s="14">
        <v>8478.9</v>
      </c>
      <c r="C16" s="14">
        <v>13363.6</v>
      </c>
      <c r="D16" s="14">
        <v>16662.2</v>
      </c>
      <c r="E16" s="14">
        <v>22221.5</v>
      </c>
      <c r="F16" s="14">
        <v>25952.9</v>
      </c>
      <c r="G16" s="14">
        <v>29692.1</v>
      </c>
      <c r="H16" s="14">
        <v>37787.4</v>
      </c>
      <c r="I16" s="14">
        <v>44684.7</v>
      </c>
      <c r="J16" s="14">
        <v>54351.1</v>
      </c>
      <c r="K16" s="14">
        <v>65700.399999999994</v>
      </c>
      <c r="L16" s="14">
        <v>81040.7</v>
      </c>
      <c r="M16" s="22">
        <v>78920.7</v>
      </c>
      <c r="N16" s="22">
        <v>98130.7</v>
      </c>
      <c r="O16" s="22">
        <v>116629.8</v>
      </c>
      <c r="P16" s="22">
        <v>130840.4</v>
      </c>
      <c r="Q16" s="24">
        <v>139015.9</v>
      </c>
      <c r="R16" s="24">
        <v>146311.20000000001</v>
      </c>
    </row>
    <row r="17" spans="1:18" x14ac:dyDescent="0.2">
      <c r="A17" s="8" t="s">
        <v>8</v>
      </c>
      <c r="B17" s="14">
        <v>15507.9</v>
      </c>
      <c r="C17" s="14">
        <v>22033.9</v>
      </c>
      <c r="D17" s="14">
        <v>30167.7</v>
      </c>
      <c r="E17" s="14">
        <v>36399.800000000003</v>
      </c>
      <c r="F17" s="14">
        <v>45309.4</v>
      </c>
      <c r="G17" s="14">
        <v>56383.1</v>
      </c>
      <c r="H17" s="14">
        <v>76506.100000000006</v>
      </c>
      <c r="I17" s="14">
        <v>86624.9</v>
      </c>
      <c r="J17" s="14">
        <v>104035.7</v>
      </c>
      <c r="K17" s="14">
        <v>128799</v>
      </c>
      <c r="L17" s="14">
        <v>167865.8</v>
      </c>
      <c r="M17" s="22">
        <v>161570.9</v>
      </c>
      <c r="N17" s="22">
        <v>193648.6</v>
      </c>
      <c r="O17" s="22">
        <v>228851.4</v>
      </c>
      <c r="P17" s="22">
        <v>248213.1</v>
      </c>
      <c r="Q17" s="24">
        <v>271542.5</v>
      </c>
      <c r="R17" s="24">
        <v>297435.59999999998</v>
      </c>
    </row>
    <row r="18" spans="1:18" x14ac:dyDescent="0.2">
      <c r="A18" s="8" t="s">
        <v>9</v>
      </c>
      <c r="B18" s="14">
        <v>16400.5</v>
      </c>
      <c r="C18" s="14">
        <v>31008.7</v>
      </c>
      <c r="D18" s="14">
        <v>48067.7</v>
      </c>
      <c r="E18" s="14">
        <v>50574.1</v>
      </c>
      <c r="F18" s="14">
        <v>70590.5</v>
      </c>
      <c r="G18" s="14">
        <v>96241.9</v>
      </c>
      <c r="H18" s="14">
        <v>141778.29999999999</v>
      </c>
      <c r="I18" s="14">
        <v>145194.4</v>
      </c>
      <c r="J18" s="14">
        <v>179057.3</v>
      </c>
      <c r="K18" s="14">
        <v>209821.5</v>
      </c>
      <c r="L18" s="14">
        <v>259532.2</v>
      </c>
      <c r="M18" s="22">
        <v>226662</v>
      </c>
      <c r="N18" s="22">
        <v>248544.9</v>
      </c>
      <c r="O18" s="22">
        <v>287816.8</v>
      </c>
      <c r="P18" s="22">
        <v>293301.3</v>
      </c>
      <c r="Q18" s="24">
        <v>315685.40000000002</v>
      </c>
      <c r="R18" s="24">
        <v>395700.1</v>
      </c>
    </row>
    <row r="19" spans="1:18" x14ac:dyDescent="0.2">
      <c r="A19" s="8" t="s">
        <v>10</v>
      </c>
      <c r="B19" s="14">
        <v>82056.800000000003</v>
      </c>
      <c r="C19" s="14">
        <v>131178.29999999999</v>
      </c>
      <c r="D19" s="14">
        <v>176693.6</v>
      </c>
      <c r="E19" s="14">
        <v>235159.6</v>
      </c>
      <c r="F19" s="14">
        <v>312950</v>
      </c>
      <c r="G19" s="14">
        <v>412089.3</v>
      </c>
      <c r="H19" s="14">
        <v>535204.4</v>
      </c>
      <c r="I19" s="14">
        <v>708062.1</v>
      </c>
      <c r="J19" s="14">
        <v>934328.9</v>
      </c>
      <c r="K19" s="14">
        <v>1295649.8999999999</v>
      </c>
      <c r="L19" s="14">
        <v>1645753</v>
      </c>
      <c r="M19" s="22">
        <v>1519446.3</v>
      </c>
      <c r="N19" s="22">
        <v>1832867.3</v>
      </c>
      <c r="O19" s="22">
        <v>2176795.2999999998</v>
      </c>
      <c r="P19" s="22">
        <v>2357081.9</v>
      </c>
      <c r="Q19" s="24">
        <v>2545951.5</v>
      </c>
      <c r="R19" s="24">
        <v>2705578.7</v>
      </c>
    </row>
    <row r="20" spans="1:18" x14ac:dyDescent="0.2">
      <c r="A20" s="8" t="s">
        <v>11</v>
      </c>
      <c r="B20" s="14">
        <v>9506.9</v>
      </c>
      <c r="C20" s="14">
        <v>15800</v>
      </c>
      <c r="D20" s="14">
        <v>22160.799999999999</v>
      </c>
      <c r="E20" s="14">
        <v>27624.799999999999</v>
      </c>
      <c r="F20" s="14">
        <v>35657.4</v>
      </c>
      <c r="G20" s="14">
        <v>42073.3</v>
      </c>
      <c r="H20" s="14">
        <v>46042.3</v>
      </c>
      <c r="I20" s="14">
        <v>53181.9</v>
      </c>
      <c r="J20" s="14">
        <v>64801.599999999999</v>
      </c>
      <c r="K20" s="14">
        <v>77101.2</v>
      </c>
      <c r="L20" s="14">
        <v>96669.9</v>
      </c>
      <c r="M20" s="22">
        <v>90623.6</v>
      </c>
      <c r="N20" s="22">
        <v>106196.7</v>
      </c>
      <c r="O20" s="22">
        <v>131198.20000000001</v>
      </c>
      <c r="P20" s="22">
        <v>146103.20000000001</v>
      </c>
      <c r="Q20" s="24">
        <v>164797</v>
      </c>
      <c r="R20" s="24">
        <v>179740.4</v>
      </c>
    </row>
    <row r="21" spans="1:18" x14ac:dyDescent="0.2">
      <c r="A21" s="8" t="s">
        <v>12</v>
      </c>
      <c r="B21" s="14">
        <v>12943.8</v>
      </c>
      <c r="C21" s="14">
        <v>20108.099999999999</v>
      </c>
      <c r="D21" s="14">
        <v>27956.5</v>
      </c>
      <c r="E21" s="14">
        <v>37054.300000000003</v>
      </c>
      <c r="F21" s="14">
        <v>45797.5</v>
      </c>
      <c r="G21" s="14">
        <v>59607.199999999997</v>
      </c>
      <c r="H21" s="14">
        <v>69996</v>
      </c>
      <c r="I21" s="14">
        <v>84382.7</v>
      </c>
      <c r="J21" s="14">
        <v>105491.9</v>
      </c>
      <c r="K21" s="14">
        <v>121305.2</v>
      </c>
      <c r="L21" s="14">
        <v>150151.20000000001</v>
      </c>
      <c r="M21" s="22">
        <v>153634.1</v>
      </c>
      <c r="N21" s="22">
        <v>179127.9</v>
      </c>
      <c r="O21" s="22">
        <v>214142.6</v>
      </c>
      <c r="P21" s="22">
        <v>253881.60000000001</v>
      </c>
      <c r="Q21" s="24">
        <v>279286.5</v>
      </c>
      <c r="R21" s="24">
        <v>297333.90000000002</v>
      </c>
    </row>
    <row r="22" spans="1:18" x14ac:dyDescent="0.2">
      <c r="A22" s="8" t="s">
        <v>13</v>
      </c>
      <c r="B22" s="14">
        <v>11630.9</v>
      </c>
      <c r="C22" s="14">
        <v>20564.900000000001</v>
      </c>
      <c r="D22" s="14">
        <v>28140.6</v>
      </c>
      <c r="E22" s="14">
        <v>36016.300000000003</v>
      </c>
      <c r="F22" s="14">
        <v>42166.1</v>
      </c>
      <c r="G22" s="14">
        <v>49085.7</v>
      </c>
      <c r="H22" s="14">
        <v>56113.9</v>
      </c>
      <c r="I22" s="14">
        <v>65525.599999999999</v>
      </c>
      <c r="J22" s="14">
        <v>79043.399999999994</v>
      </c>
      <c r="K22" s="14">
        <v>95703.4</v>
      </c>
      <c r="L22" s="14">
        <v>121601.3</v>
      </c>
      <c r="M22" s="22">
        <v>125348.9</v>
      </c>
      <c r="N22" s="22">
        <v>154681.1</v>
      </c>
      <c r="O22" s="22">
        <v>180811.5</v>
      </c>
      <c r="P22" s="22">
        <v>201817</v>
      </c>
      <c r="Q22" s="24">
        <v>225887.1</v>
      </c>
      <c r="R22" s="24">
        <v>234732</v>
      </c>
    </row>
    <row r="23" spans="1:18" x14ac:dyDescent="0.2">
      <c r="A23" s="8" t="s">
        <v>14</v>
      </c>
      <c r="B23" s="14">
        <v>9871.2999999999993</v>
      </c>
      <c r="C23" s="14">
        <v>16750.900000000001</v>
      </c>
      <c r="D23" s="14">
        <v>23387.3</v>
      </c>
      <c r="E23" s="14">
        <v>31086.6</v>
      </c>
      <c r="F23" s="14">
        <v>38897.800000000003</v>
      </c>
      <c r="G23" s="14">
        <v>46877.7</v>
      </c>
      <c r="H23" s="14">
        <v>56775</v>
      </c>
      <c r="I23" s="14">
        <v>63614.8</v>
      </c>
      <c r="J23" s="14">
        <v>79766.2</v>
      </c>
      <c r="K23" s="14">
        <v>106039.6</v>
      </c>
      <c r="L23" s="14">
        <v>120836</v>
      </c>
      <c r="M23" s="22">
        <v>136323.9</v>
      </c>
      <c r="N23" s="22">
        <v>143902.39999999999</v>
      </c>
      <c r="O23" s="22">
        <v>173283.1</v>
      </c>
      <c r="P23" s="22">
        <v>203331.5</v>
      </c>
      <c r="Q23" s="24">
        <v>236335.9</v>
      </c>
      <c r="R23" s="24">
        <v>275820.7</v>
      </c>
    </row>
    <row r="24" spans="1:18" x14ac:dyDescent="0.2">
      <c r="A24" s="8" t="s">
        <v>15</v>
      </c>
      <c r="B24" s="14">
        <v>16784</v>
      </c>
      <c r="C24" s="14">
        <v>25703.4</v>
      </c>
      <c r="D24" s="14">
        <v>35341.1</v>
      </c>
      <c r="E24" s="14">
        <v>46986.400000000001</v>
      </c>
      <c r="F24" s="14">
        <v>55732.6</v>
      </c>
      <c r="G24" s="14">
        <v>68805.3</v>
      </c>
      <c r="H24" s="14">
        <v>88081.5</v>
      </c>
      <c r="I24" s="14">
        <v>96897.4</v>
      </c>
      <c r="J24" s="14">
        <v>127363.8</v>
      </c>
      <c r="K24" s="14">
        <v>156034.6</v>
      </c>
      <c r="L24" s="14">
        <v>192283</v>
      </c>
      <c r="M24" s="22">
        <v>197687</v>
      </c>
      <c r="N24" s="22">
        <v>219004.9</v>
      </c>
      <c r="O24" s="22">
        <v>255073</v>
      </c>
      <c r="P24" s="22">
        <v>268063.90000000002</v>
      </c>
      <c r="Q24" s="24">
        <v>298669.2</v>
      </c>
      <c r="R24" s="24">
        <v>307376.7</v>
      </c>
    </row>
    <row r="25" spans="1:18" x14ac:dyDescent="0.2">
      <c r="A25" s="8" t="s">
        <v>16</v>
      </c>
      <c r="B25" s="14">
        <v>17890.5</v>
      </c>
      <c r="C25" s="14">
        <v>28602.2</v>
      </c>
      <c r="D25" s="14">
        <v>42061.3</v>
      </c>
      <c r="E25" s="14">
        <v>52891.199999999997</v>
      </c>
      <c r="F25" s="14">
        <v>65416.3</v>
      </c>
      <c r="G25" s="14">
        <v>72258</v>
      </c>
      <c r="H25" s="14">
        <v>88119.6</v>
      </c>
      <c r="I25" s="14">
        <v>116221.2</v>
      </c>
      <c r="J25" s="14">
        <v>142240.1</v>
      </c>
      <c r="K25" s="14">
        <v>174110.9</v>
      </c>
      <c r="L25" s="14">
        <v>231730.8</v>
      </c>
      <c r="M25" s="22">
        <v>214925.4</v>
      </c>
      <c r="N25" s="22">
        <v>237629.2</v>
      </c>
      <c r="O25" s="22">
        <v>279879.3</v>
      </c>
      <c r="P25" s="22">
        <v>311240.3</v>
      </c>
      <c r="Q25" s="24">
        <v>348034.8</v>
      </c>
      <c r="R25" s="24">
        <v>408485</v>
      </c>
    </row>
    <row r="26" spans="1:18" x14ac:dyDescent="0.2">
      <c r="A26" s="8" t="s">
        <v>17</v>
      </c>
      <c r="B26" s="14">
        <v>19811.3</v>
      </c>
      <c r="C26" s="14">
        <v>33337.4</v>
      </c>
      <c r="D26" s="14">
        <v>41756.199999999997</v>
      </c>
      <c r="E26" s="14">
        <v>61149.599999999999</v>
      </c>
      <c r="F26" s="14">
        <v>75313.399999999994</v>
      </c>
      <c r="G26" s="14">
        <v>92073.4</v>
      </c>
      <c r="H26" s="14">
        <v>112438.7</v>
      </c>
      <c r="I26" s="14">
        <v>131252.1</v>
      </c>
      <c r="J26" s="14">
        <v>153251.5</v>
      </c>
      <c r="K26" s="14">
        <v>186577.5</v>
      </c>
      <c r="L26" s="14">
        <v>214946.3</v>
      </c>
      <c r="M26" s="22">
        <v>212684.4</v>
      </c>
      <c r="N26" s="22">
        <v>239644</v>
      </c>
      <c r="O26" s="22">
        <v>286967.5</v>
      </c>
      <c r="P26" s="22">
        <v>327279.59999999998</v>
      </c>
      <c r="Q26" s="24">
        <v>362861.8</v>
      </c>
      <c r="R26" s="24">
        <v>388135.5</v>
      </c>
    </row>
    <row r="27" spans="1:18" x14ac:dyDescent="0.2">
      <c r="A27" s="8" t="s">
        <v>18</v>
      </c>
      <c r="B27" s="14">
        <v>328497.90000000002</v>
      </c>
      <c r="C27" s="14">
        <v>695059.8</v>
      </c>
      <c r="D27" s="14">
        <v>1159034</v>
      </c>
      <c r="E27" s="14">
        <v>1370182.8</v>
      </c>
      <c r="F27" s="14">
        <v>1767476.7</v>
      </c>
      <c r="G27" s="14">
        <v>2188231.5</v>
      </c>
      <c r="H27" s="14">
        <v>2853272.4</v>
      </c>
      <c r="I27" s="14">
        <v>4135154.6</v>
      </c>
      <c r="J27" s="14">
        <v>5260232.8</v>
      </c>
      <c r="K27" s="14">
        <v>6696259.0999999996</v>
      </c>
      <c r="L27" s="14">
        <v>8248652</v>
      </c>
      <c r="M27" s="22">
        <v>7126972.4000000004</v>
      </c>
      <c r="N27" s="22">
        <v>8375863.7999999998</v>
      </c>
      <c r="O27" s="22">
        <v>9948772.8000000007</v>
      </c>
      <c r="P27" s="22">
        <v>10666870.5</v>
      </c>
      <c r="Q27" s="24">
        <v>11814897.4</v>
      </c>
      <c r="R27" s="24">
        <v>12808573.4</v>
      </c>
    </row>
    <row r="28" spans="1:18" ht="30" x14ac:dyDescent="0.25">
      <c r="A28" s="33" t="s">
        <v>19</v>
      </c>
      <c r="B28" s="32">
        <f>SUM(B29:B40)</f>
        <v>240785</v>
      </c>
      <c r="C28" s="32">
        <f>SUM(C29:C40)</f>
        <v>402312.7</v>
      </c>
      <c r="D28" s="32">
        <f t="shared" ref="D28:N28" si="3">SUM(D29:D40)-D32</f>
        <v>578504.69999999995</v>
      </c>
      <c r="E28" s="32">
        <f t="shared" si="3"/>
        <v>709025.1</v>
      </c>
      <c r="F28" s="32">
        <f t="shared" si="3"/>
        <v>886843.2</v>
      </c>
      <c r="G28" s="32">
        <f t="shared" si="3"/>
        <v>1091026.5</v>
      </c>
      <c r="H28" s="32">
        <f t="shared" si="3"/>
        <v>1474882.0000000002</v>
      </c>
      <c r="I28" s="32">
        <f t="shared" si="3"/>
        <v>1799780.2</v>
      </c>
      <c r="J28" s="32">
        <f t="shared" si="3"/>
        <v>2198608</v>
      </c>
      <c r="K28" s="32">
        <f t="shared" si="3"/>
        <v>2770190.2</v>
      </c>
      <c r="L28" s="32">
        <f t="shared" si="3"/>
        <v>3388222.1</v>
      </c>
      <c r="M28" s="32">
        <f t="shared" si="3"/>
        <v>3415870.7</v>
      </c>
      <c r="N28" s="32">
        <f t="shared" si="3"/>
        <v>3943053.6999999997</v>
      </c>
      <c r="O28" s="32">
        <f>SUM(O29:O40)-O32-O33</f>
        <v>4785458.7</v>
      </c>
      <c r="P28" s="32">
        <f>SUM(P29:P40)-P32-P33</f>
        <v>5247508.5000000009</v>
      </c>
      <c r="Q28" s="34">
        <f>SUM(Q29:Q40)-Q32-Q33</f>
        <v>5553389.2000000002</v>
      </c>
      <c r="R28" s="34">
        <f>SUM(R29:R40)-R32-R33</f>
        <v>5914796.6000000006</v>
      </c>
    </row>
    <row r="29" spans="1:18" x14ac:dyDescent="0.2">
      <c r="A29" s="8" t="s">
        <v>20</v>
      </c>
      <c r="B29" s="14">
        <v>11241.6</v>
      </c>
      <c r="C29" s="14">
        <v>20040.400000000001</v>
      </c>
      <c r="D29" s="14">
        <v>28214.6</v>
      </c>
      <c r="E29" s="14">
        <v>33721.199999999997</v>
      </c>
      <c r="F29" s="14">
        <v>41362.400000000001</v>
      </c>
      <c r="G29" s="14">
        <v>46588.9</v>
      </c>
      <c r="H29" s="14">
        <v>53964.1</v>
      </c>
      <c r="I29" s="14">
        <v>77124.800000000003</v>
      </c>
      <c r="J29" s="14">
        <v>84228.3</v>
      </c>
      <c r="K29" s="14">
        <v>104603.3</v>
      </c>
      <c r="L29" s="14">
        <v>115208.2</v>
      </c>
      <c r="M29" s="22">
        <v>105924.1</v>
      </c>
      <c r="N29" s="22">
        <v>120511.3</v>
      </c>
      <c r="O29" s="22">
        <v>154953.70000000001</v>
      </c>
      <c r="P29" s="22">
        <v>160841.5</v>
      </c>
      <c r="Q29" s="24">
        <v>178636.2</v>
      </c>
      <c r="R29" s="24">
        <v>185640.4</v>
      </c>
    </row>
    <row r="30" spans="1:18" x14ac:dyDescent="0.2">
      <c r="A30" s="8" t="s">
        <v>21</v>
      </c>
      <c r="B30" s="14">
        <v>29127.5</v>
      </c>
      <c r="C30" s="14">
        <v>43810.6</v>
      </c>
      <c r="D30" s="14">
        <v>59473.1</v>
      </c>
      <c r="E30" s="14">
        <v>78276.5</v>
      </c>
      <c r="F30" s="14">
        <v>86019.4</v>
      </c>
      <c r="G30" s="14">
        <v>107149</v>
      </c>
      <c r="H30" s="14">
        <v>131588</v>
      </c>
      <c r="I30" s="14">
        <v>171307.2</v>
      </c>
      <c r="J30" s="14">
        <v>218490.7</v>
      </c>
      <c r="K30" s="14">
        <v>241150.5</v>
      </c>
      <c r="L30" s="14">
        <v>291812.09999999998</v>
      </c>
      <c r="M30" s="22">
        <v>302629.2</v>
      </c>
      <c r="N30" s="22">
        <v>353853</v>
      </c>
      <c r="O30" s="22">
        <v>435959.3</v>
      </c>
      <c r="P30" s="22">
        <v>479051.3</v>
      </c>
      <c r="Q30" s="24">
        <v>482329.9</v>
      </c>
      <c r="R30" s="24">
        <v>480862.7</v>
      </c>
    </row>
    <row r="31" spans="1:18" x14ac:dyDescent="0.2">
      <c r="A31" s="8" t="s">
        <v>22</v>
      </c>
      <c r="B31" s="14">
        <v>22435.5</v>
      </c>
      <c r="C31" s="14">
        <v>35928.400000000001</v>
      </c>
      <c r="D31" s="14">
        <v>61806.9</v>
      </c>
      <c r="E31" s="14">
        <v>67274.7</v>
      </c>
      <c r="F31" s="14">
        <v>83158.8</v>
      </c>
      <c r="G31" s="14">
        <v>103951.3</v>
      </c>
      <c r="H31" s="14">
        <v>142564.70000000001</v>
      </c>
      <c r="I31" s="14">
        <v>166433.4</v>
      </c>
      <c r="J31" s="14">
        <v>215932.7</v>
      </c>
      <c r="K31" s="14">
        <v>268672.09999999998</v>
      </c>
      <c r="L31" s="14">
        <v>289755.90000000002</v>
      </c>
      <c r="M31" s="22">
        <v>323606.8</v>
      </c>
      <c r="N31" s="22">
        <v>372804.8</v>
      </c>
      <c r="O31" s="22">
        <v>439116.79999999999</v>
      </c>
      <c r="P31" s="22">
        <v>472470.9</v>
      </c>
      <c r="Q31" s="24">
        <v>500095.1</v>
      </c>
      <c r="R31" s="24">
        <v>540133.6</v>
      </c>
    </row>
    <row r="32" spans="1:18" x14ac:dyDescent="0.2">
      <c r="A32" s="23" t="s">
        <v>109</v>
      </c>
      <c r="B32" s="19" t="s">
        <v>86</v>
      </c>
      <c r="C32" s="19" t="s">
        <v>86</v>
      </c>
      <c r="D32" s="14">
        <v>11924</v>
      </c>
      <c r="E32" s="14">
        <v>11883.5</v>
      </c>
      <c r="F32" s="14">
        <v>16480.8</v>
      </c>
      <c r="G32" s="14">
        <v>25040.6</v>
      </c>
      <c r="H32" s="14">
        <v>39586.699999999997</v>
      </c>
      <c r="I32" s="14">
        <v>44718.3</v>
      </c>
      <c r="J32" s="14">
        <v>67248.399999999994</v>
      </c>
      <c r="K32" s="14">
        <v>97838.3</v>
      </c>
      <c r="L32" s="14">
        <v>91476.4</v>
      </c>
      <c r="M32" s="22">
        <v>130177.7</v>
      </c>
      <c r="N32" s="22">
        <v>145928.29999999999</v>
      </c>
      <c r="O32" s="22">
        <v>165431.29999999999</v>
      </c>
      <c r="P32" s="22">
        <v>157067.1</v>
      </c>
      <c r="Q32" s="24">
        <v>173170.2</v>
      </c>
      <c r="R32" s="24">
        <v>183699.8</v>
      </c>
    </row>
    <row r="33" spans="1:18" ht="28.5" x14ac:dyDescent="0.2">
      <c r="A33" s="23" t="s">
        <v>108</v>
      </c>
      <c r="B33" s="19" t="s">
        <v>86</v>
      </c>
      <c r="C33" s="19" t="s">
        <v>86</v>
      </c>
      <c r="D33" s="19" t="s">
        <v>86</v>
      </c>
      <c r="E33" s="19" t="s">
        <v>86</v>
      </c>
      <c r="F33" s="19" t="s">
        <v>86</v>
      </c>
      <c r="G33" s="19" t="s">
        <v>86</v>
      </c>
      <c r="H33" s="19" t="s">
        <v>86</v>
      </c>
      <c r="I33" s="19" t="s">
        <v>86</v>
      </c>
      <c r="J33" s="19" t="s">
        <v>86</v>
      </c>
      <c r="K33" s="19" t="s">
        <v>86</v>
      </c>
      <c r="L33" s="19" t="s">
        <v>86</v>
      </c>
      <c r="M33" s="19" t="s">
        <v>86</v>
      </c>
      <c r="N33" s="19" t="s">
        <v>86</v>
      </c>
      <c r="O33" s="22">
        <v>273685.5</v>
      </c>
      <c r="P33" s="22">
        <v>315403.8</v>
      </c>
      <c r="Q33" s="24">
        <v>326924.90000000002</v>
      </c>
      <c r="R33" s="24">
        <v>356433.80000000005</v>
      </c>
    </row>
    <row r="34" spans="1:18" x14ac:dyDescent="0.2">
      <c r="A34" s="8" t="s">
        <v>23</v>
      </c>
      <c r="B34" s="14">
        <v>23748.400000000001</v>
      </c>
      <c r="C34" s="14">
        <v>44974.400000000001</v>
      </c>
      <c r="D34" s="14">
        <v>69195.5</v>
      </c>
      <c r="E34" s="14">
        <v>65425.3</v>
      </c>
      <c r="F34" s="14">
        <v>80731.899999999994</v>
      </c>
      <c r="G34" s="14">
        <v>107544.6</v>
      </c>
      <c r="H34" s="14">
        <v>161378.6</v>
      </c>
      <c r="I34" s="14">
        <v>193966.1</v>
      </c>
      <c r="J34" s="14">
        <v>201939.20000000001</v>
      </c>
      <c r="K34" s="14">
        <v>243336.3</v>
      </c>
      <c r="L34" s="14">
        <v>294926.2</v>
      </c>
      <c r="M34" s="22">
        <v>213396.9</v>
      </c>
      <c r="N34" s="22">
        <v>262432.7</v>
      </c>
      <c r="O34" s="22">
        <v>323067.90000000002</v>
      </c>
      <c r="P34" s="22">
        <v>355291.3</v>
      </c>
      <c r="Q34" s="24">
        <v>346227.6</v>
      </c>
      <c r="R34" s="24">
        <v>388402.8</v>
      </c>
    </row>
    <row r="35" spans="1:18" x14ac:dyDescent="0.2">
      <c r="A35" s="8" t="s">
        <v>24</v>
      </c>
      <c r="B35" s="14">
        <v>8405.7999999999993</v>
      </c>
      <c r="C35" s="14">
        <v>15619.6</v>
      </c>
      <c r="D35" s="14">
        <v>23290.3</v>
      </c>
      <c r="E35" s="14">
        <v>32327.200000000001</v>
      </c>
      <c r="F35" s="14">
        <v>40120.300000000003</v>
      </c>
      <c r="G35" s="14">
        <v>46757.7</v>
      </c>
      <c r="H35" s="14">
        <v>66552.100000000006</v>
      </c>
      <c r="I35" s="14">
        <v>81837.600000000006</v>
      </c>
      <c r="J35" s="14">
        <v>103138.7</v>
      </c>
      <c r="K35" s="14">
        <v>143927.70000000001</v>
      </c>
      <c r="L35" s="14">
        <v>179266.7</v>
      </c>
      <c r="M35" s="22">
        <v>169519.6</v>
      </c>
      <c r="N35" s="22">
        <v>195749.1</v>
      </c>
      <c r="O35" s="22">
        <v>241004.79999999999</v>
      </c>
      <c r="P35" s="22">
        <v>265361.2</v>
      </c>
      <c r="Q35" s="24">
        <v>275885.8</v>
      </c>
      <c r="R35" s="24">
        <v>306232.8</v>
      </c>
    </row>
    <row r="36" spans="1:18" x14ac:dyDescent="0.2">
      <c r="A36" s="8" t="s">
        <v>25</v>
      </c>
      <c r="B36" s="14">
        <v>21515.9</v>
      </c>
      <c r="C36" s="14">
        <v>39742.800000000003</v>
      </c>
      <c r="D36" s="14">
        <v>56001.9</v>
      </c>
      <c r="E36" s="14">
        <v>75858.600000000006</v>
      </c>
      <c r="F36" s="14">
        <v>94747</v>
      </c>
      <c r="G36" s="14">
        <v>121222.3</v>
      </c>
      <c r="H36" s="14">
        <v>166445</v>
      </c>
      <c r="I36" s="14">
        <v>205416.9</v>
      </c>
      <c r="J36" s="14">
        <v>265260.40000000002</v>
      </c>
      <c r="K36" s="14">
        <v>309028.59999999998</v>
      </c>
      <c r="L36" s="14">
        <v>383255.4</v>
      </c>
      <c r="M36" s="22">
        <v>430395.5</v>
      </c>
      <c r="N36" s="22">
        <v>490303.7</v>
      </c>
      <c r="O36" s="22">
        <v>581712</v>
      </c>
      <c r="P36" s="22">
        <v>672066.9</v>
      </c>
      <c r="Q36" s="24">
        <v>678718.3</v>
      </c>
      <c r="R36" s="24">
        <v>713965.1</v>
      </c>
    </row>
    <row r="37" spans="1:18" x14ac:dyDescent="0.2">
      <c r="A37" s="8" t="s">
        <v>26</v>
      </c>
      <c r="B37" s="14">
        <v>22675.9</v>
      </c>
      <c r="C37" s="14">
        <v>40973.5</v>
      </c>
      <c r="D37" s="14">
        <v>55135</v>
      </c>
      <c r="E37" s="14">
        <v>57569.3</v>
      </c>
      <c r="F37" s="14">
        <v>68445.399999999994</v>
      </c>
      <c r="G37" s="14">
        <v>80604.100000000006</v>
      </c>
      <c r="H37" s="14">
        <v>124972</v>
      </c>
      <c r="I37" s="14">
        <v>132870.20000000001</v>
      </c>
      <c r="J37" s="14">
        <v>158127</v>
      </c>
      <c r="K37" s="14">
        <v>191584.6</v>
      </c>
      <c r="L37" s="14">
        <v>213733.5</v>
      </c>
      <c r="M37" s="22">
        <v>202235.5</v>
      </c>
      <c r="N37" s="22">
        <v>233438.9</v>
      </c>
      <c r="O37" s="22">
        <v>263811.7</v>
      </c>
      <c r="P37" s="22">
        <v>283846.2</v>
      </c>
      <c r="Q37" s="24">
        <v>306578.7</v>
      </c>
      <c r="R37" s="24">
        <v>320275.7</v>
      </c>
    </row>
    <row r="38" spans="1:18" x14ac:dyDescent="0.2">
      <c r="A38" s="8" t="s">
        <v>27</v>
      </c>
      <c r="B38" s="14">
        <v>9361</v>
      </c>
      <c r="C38" s="14">
        <v>15726.4</v>
      </c>
      <c r="D38" s="14">
        <v>20965.5</v>
      </c>
      <c r="E38" s="14">
        <v>27501</v>
      </c>
      <c r="F38" s="14">
        <v>31466.799999999999</v>
      </c>
      <c r="G38" s="14">
        <v>38081.699999999997</v>
      </c>
      <c r="H38" s="14">
        <v>49242.3</v>
      </c>
      <c r="I38" s="14">
        <v>63848.3</v>
      </c>
      <c r="J38" s="14">
        <v>74923.8</v>
      </c>
      <c r="K38" s="14">
        <v>86664.9</v>
      </c>
      <c r="L38" s="14">
        <v>115141.3</v>
      </c>
      <c r="M38" s="22">
        <v>117710</v>
      </c>
      <c r="N38" s="22">
        <v>127407.8</v>
      </c>
      <c r="O38" s="22">
        <v>153419.70000000001</v>
      </c>
      <c r="P38" s="22">
        <v>170605.7</v>
      </c>
      <c r="Q38" s="24">
        <v>178818.1</v>
      </c>
      <c r="R38" s="24">
        <v>205930.1</v>
      </c>
    </row>
    <row r="39" spans="1:18" x14ac:dyDescent="0.2">
      <c r="A39" s="8" t="s">
        <v>28</v>
      </c>
      <c r="B39" s="14">
        <v>6161.2</v>
      </c>
      <c r="C39" s="14">
        <v>11142.4</v>
      </c>
      <c r="D39" s="14">
        <v>16178.9</v>
      </c>
      <c r="E39" s="14">
        <v>19416.900000000001</v>
      </c>
      <c r="F39" s="14">
        <v>24098.9</v>
      </c>
      <c r="G39" s="14">
        <v>29488.400000000001</v>
      </c>
      <c r="H39" s="14">
        <v>35816</v>
      </c>
      <c r="I39" s="14">
        <v>40582.9</v>
      </c>
      <c r="J39" s="14">
        <v>51464.9</v>
      </c>
      <c r="K39" s="14">
        <v>61561.9</v>
      </c>
      <c r="L39" s="14">
        <v>73283.199999999997</v>
      </c>
      <c r="M39" s="22">
        <v>74647.8</v>
      </c>
      <c r="N39" s="22">
        <v>87066</v>
      </c>
      <c r="O39" s="22">
        <v>100498.5</v>
      </c>
      <c r="P39" s="22">
        <v>107547.5</v>
      </c>
      <c r="Q39" s="24">
        <v>114676.2</v>
      </c>
      <c r="R39" s="24">
        <v>121303.1</v>
      </c>
    </row>
    <row r="40" spans="1:18" x14ac:dyDescent="0.2">
      <c r="A40" s="8" t="s">
        <v>29</v>
      </c>
      <c r="B40" s="14">
        <v>86112.2</v>
      </c>
      <c r="C40" s="14">
        <v>134354.20000000001</v>
      </c>
      <c r="D40" s="14">
        <v>188243</v>
      </c>
      <c r="E40" s="14">
        <v>251654.39999999999</v>
      </c>
      <c r="F40" s="14">
        <v>336692.3</v>
      </c>
      <c r="G40" s="14">
        <v>409638.5</v>
      </c>
      <c r="H40" s="14">
        <v>542359.19999999995</v>
      </c>
      <c r="I40" s="14">
        <v>666392.80000000005</v>
      </c>
      <c r="J40" s="14">
        <v>825102.3</v>
      </c>
      <c r="K40" s="14">
        <v>1119660.3</v>
      </c>
      <c r="L40" s="14">
        <v>1431839.6</v>
      </c>
      <c r="M40" s="22">
        <v>1475805.3</v>
      </c>
      <c r="N40" s="22">
        <v>1699486.4</v>
      </c>
      <c r="O40" s="22">
        <v>2091914.3</v>
      </c>
      <c r="P40" s="22">
        <v>2280426</v>
      </c>
      <c r="Q40" s="24">
        <v>2491423.2999999998</v>
      </c>
      <c r="R40" s="24">
        <v>2652050.2999999998</v>
      </c>
    </row>
    <row r="41" spans="1:18" ht="15.75" x14ac:dyDescent="0.25">
      <c r="A41" s="33" t="s">
        <v>30</v>
      </c>
      <c r="B41" s="32">
        <f t="shared" ref="B41:N41" si="4">SUM(B42:B47)</f>
        <v>134769.40000000002</v>
      </c>
      <c r="C41" s="32">
        <f t="shared" si="4"/>
        <v>230255.90000000002</v>
      </c>
      <c r="D41" s="32">
        <f t="shared" si="4"/>
        <v>329695.30000000005</v>
      </c>
      <c r="E41" s="32">
        <f t="shared" si="4"/>
        <v>426507.8</v>
      </c>
      <c r="F41" s="32">
        <f t="shared" si="4"/>
        <v>519019.2</v>
      </c>
      <c r="G41" s="32">
        <f t="shared" si="4"/>
        <v>616085.30000000005</v>
      </c>
      <c r="H41" s="32">
        <f t="shared" si="4"/>
        <v>766851.3</v>
      </c>
      <c r="I41" s="32">
        <f t="shared" si="4"/>
        <v>936055.89999999991</v>
      </c>
      <c r="J41" s="32">
        <f t="shared" si="4"/>
        <v>1195194.5</v>
      </c>
      <c r="K41" s="32">
        <f t="shared" si="4"/>
        <v>1577082.9</v>
      </c>
      <c r="L41" s="32">
        <f t="shared" si="4"/>
        <v>2001111.4999999998</v>
      </c>
      <c r="M41" s="32">
        <f t="shared" si="4"/>
        <v>1994912.5</v>
      </c>
      <c r="N41" s="32">
        <f t="shared" si="4"/>
        <v>2337936.9</v>
      </c>
      <c r="O41" s="32">
        <f>SUM(O42:O47)</f>
        <v>2777791.9000000004</v>
      </c>
      <c r="P41" s="32">
        <f>SUM(P42:P47)</f>
        <v>3185419.8</v>
      </c>
      <c r="Q41" s="34">
        <f>SUM(Q42:Q47)</f>
        <v>3574075.6999999997</v>
      </c>
      <c r="R41" s="34">
        <f>SUM(R42:R47)</f>
        <v>3920265.1</v>
      </c>
    </row>
    <row r="42" spans="1:18" x14ac:dyDescent="0.2">
      <c r="A42" s="8" t="s">
        <v>31</v>
      </c>
      <c r="B42" s="14">
        <v>3112.6</v>
      </c>
      <c r="C42" s="14">
        <v>4524.8</v>
      </c>
      <c r="D42" s="14">
        <v>5519.6</v>
      </c>
      <c r="E42" s="14">
        <v>6641.8</v>
      </c>
      <c r="F42" s="14">
        <v>7909.9</v>
      </c>
      <c r="G42" s="14">
        <v>9849.2999999999993</v>
      </c>
      <c r="H42" s="14">
        <v>12493.2</v>
      </c>
      <c r="I42" s="14">
        <v>17029.099999999999</v>
      </c>
      <c r="J42" s="14">
        <v>21132.400000000001</v>
      </c>
      <c r="K42" s="14">
        <v>29085.1</v>
      </c>
      <c r="L42" s="14">
        <v>36134.400000000001</v>
      </c>
      <c r="M42" s="22">
        <v>41511.5</v>
      </c>
      <c r="N42" s="22">
        <v>47194.5</v>
      </c>
      <c r="O42" s="22">
        <v>56803.3</v>
      </c>
      <c r="P42" s="22">
        <v>65300.4</v>
      </c>
      <c r="Q42" s="24">
        <v>70862.3</v>
      </c>
      <c r="R42" s="24">
        <v>77923</v>
      </c>
    </row>
    <row r="43" spans="1:18" x14ac:dyDescent="0.2">
      <c r="A43" s="8" t="s">
        <v>35</v>
      </c>
      <c r="B43" s="14">
        <v>1525.3</v>
      </c>
      <c r="C43" s="14">
        <v>2198</v>
      </c>
      <c r="D43" s="14">
        <v>6212.6</v>
      </c>
      <c r="E43" s="14">
        <v>6732</v>
      </c>
      <c r="F43" s="14">
        <v>7272.3</v>
      </c>
      <c r="G43" s="14">
        <v>6539.5</v>
      </c>
      <c r="H43" s="14">
        <v>8518.5</v>
      </c>
      <c r="I43" s="14">
        <v>9685.7000000000007</v>
      </c>
      <c r="J43" s="14">
        <v>12844.1</v>
      </c>
      <c r="K43" s="14">
        <v>17225.8</v>
      </c>
      <c r="L43" s="14">
        <v>20789.7</v>
      </c>
      <c r="M43" s="22">
        <v>23948.1</v>
      </c>
      <c r="N43" s="22">
        <v>24404.1</v>
      </c>
      <c r="O43" s="22">
        <v>29318.7</v>
      </c>
      <c r="P43" s="22">
        <v>35897.800000000003</v>
      </c>
      <c r="Q43" s="24">
        <v>41165.9</v>
      </c>
      <c r="R43" s="24">
        <v>46044.3</v>
      </c>
    </row>
    <row r="44" spans="1:18" x14ac:dyDescent="0.2">
      <c r="A44" s="8" t="s">
        <v>39</v>
      </c>
      <c r="B44" s="14">
        <v>51621.9</v>
      </c>
      <c r="C44" s="14">
        <v>98882</v>
      </c>
      <c r="D44" s="14">
        <v>137125.29999999999</v>
      </c>
      <c r="E44" s="14">
        <v>179177.5</v>
      </c>
      <c r="F44" s="14">
        <v>217727.6</v>
      </c>
      <c r="G44" s="14">
        <v>248565.5</v>
      </c>
      <c r="H44" s="14">
        <v>313623.59999999998</v>
      </c>
      <c r="I44" s="14">
        <v>372929.8</v>
      </c>
      <c r="J44" s="14">
        <v>483950.7</v>
      </c>
      <c r="K44" s="14">
        <v>648211.30000000005</v>
      </c>
      <c r="L44" s="14">
        <v>803834.1</v>
      </c>
      <c r="M44" s="22">
        <v>861603.3</v>
      </c>
      <c r="N44" s="22">
        <v>1028308.4</v>
      </c>
      <c r="O44" s="22">
        <v>1244652.8</v>
      </c>
      <c r="P44" s="22">
        <v>1459490.8</v>
      </c>
      <c r="Q44" s="24">
        <v>1662969.0999999999</v>
      </c>
      <c r="R44" s="24">
        <v>1792048.2</v>
      </c>
    </row>
    <row r="45" spans="1:18" x14ac:dyDescent="0.2">
      <c r="A45" s="8" t="s">
        <v>41</v>
      </c>
      <c r="B45" s="14">
        <v>10356.299999999999</v>
      </c>
      <c r="C45" s="14">
        <v>16032.8</v>
      </c>
      <c r="D45" s="14">
        <v>28115.7</v>
      </c>
      <c r="E45" s="14">
        <v>32274.3</v>
      </c>
      <c r="F45" s="14">
        <v>40994.9</v>
      </c>
      <c r="G45" s="14">
        <v>50659.8</v>
      </c>
      <c r="H45" s="14">
        <v>56710.9</v>
      </c>
      <c r="I45" s="14">
        <v>70127.600000000006</v>
      </c>
      <c r="J45" s="14">
        <v>85112.1</v>
      </c>
      <c r="K45" s="14">
        <v>100359.2</v>
      </c>
      <c r="L45" s="14">
        <v>147549.1</v>
      </c>
      <c r="M45" s="22">
        <v>134418.20000000001</v>
      </c>
      <c r="N45" s="22">
        <v>144888.79999999999</v>
      </c>
      <c r="O45" s="22">
        <v>172616.6</v>
      </c>
      <c r="P45" s="22">
        <v>209654.39999999999</v>
      </c>
      <c r="Q45" s="24">
        <v>273917.09999999998</v>
      </c>
      <c r="R45" s="24">
        <v>288951.60000000003</v>
      </c>
    </row>
    <row r="46" spans="1:18" x14ac:dyDescent="0.2">
      <c r="A46" s="8" t="s">
        <v>42</v>
      </c>
      <c r="B46" s="14">
        <v>30261.5</v>
      </c>
      <c r="C46" s="14">
        <v>44411.1</v>
      </c>
      <c r="D46" s="14">
        <v>63767.1</v>
      </c>
      <c r="E46" s="14">
        <v>82919.7</v>
      </c>
      <c r="F46" s="14">
        <v>104341.2</v>
      </c>
      <c r="G46" s="14">
        <v>128622.2</v>
      </c>
      <c r="H46" s="14">
        <v>154337.70000000001</v>
      </c>
      <c r="I46" s="14">
        <v>203232.2</v>
      </c>
      <c r="J46" s="14">
        <v>252142.7</v>
      </c>
      <c r="K46" s="14">
        <v>331766.8</v>
      </c>
      <c r="L46" s="14">
        <v>416678.5</v>
      </c>
      <c r="M46" s="22">
        <v>377514.3</v>
      </c>
      <c r="N46" s="22">
        <v>433473.7</v>
      </c>
      <c r="O46" s="22">
        <v>508433.3</v>
      </c>
      <c r="P46" s="22">
        <v>571516.1</v>
      </c>
      <c r="Q46" s="24">
        <v>607472.19999999995</v>
      </c>
      <c r="R46" s="24">
        <v>715050.4</v>
      </c>
    </row>
    <row r="47" spans="1:18" x14ac:dyDescent="0.2">
      <c r="A47" s="8" t="s">
        <v>43</v>
      </c>
      <c r="B47" s="14">
        <v>37891.800000000003</v>
      </c>
      <c r="C47" s="14">
        <v>64207.199999999997</v>
      </c>
      <c r="D47" s="14">
        <v>88955</v>
      </c>
      <c r="E47" s="14">
        <v>118762.5</v>
      </c>
      <c r="F47" s="14">
        <v>140773.29999999999</v>
      </c>
      <c r="G47" s="14">
        <v>171849</v>
      </c>
      <c r="H47" s="14">
        <v>221167.4</v>
      </c>
      <c r="I47" s="14">
        <v>263051.5</v>
      </c>
      <c r="J47" s="14">
        <v>340012.5</v>
      </c>
      <c r="K47" s="14">
        <v>450434.7</v>
      </c>
      <c r="L47" s="14">
        <v>576125.69999999995</v>
      </c>
      <c r="M47" s="22">
        <v>555917.1</v>
      </c>
      <c r="N47" s="22">
        <v>659667.4</v>
      </c>
      <c r="O47" s="22">
        <v>765967.2</v>
      </c>
      <c r="P47" s="22">
        <v>843560.3</v>
      </c>
      <c r="Q47" s="24">
        <v>917689.1</v>
      </c>
      <c r="R47" s="24">
        <v>1000247.6</v>
      </c>
    </row>
    <row r="48" spans="1:18" ht="30" x14ac:dyDescent="0.25">
      <c r="A48" s="33" t="s">
        <v>101</v>
      </c>
      <c r="B48" s="32">
        <f t="shared" ref="B48:N48" si="5">SUM(B49:B55)</f>
        <v>50235.3</v>
      </c>
      <c r="C48" s="32">
        <f t="shared" si="5"/>
        <v>73692</v>
      </c>
      <c r="D48" s="32">
        <f t="shared" si="5"/>
        <v>105178</v>
      </c>
      <c r="E48" s="32">
        <f t="shared" si="5"/>
        <v>142442.1</v>
      </c>
      <c r="F48" s="32">
        <f t="shared" si="5"/>
        <v>174564.1</v>
      </c>
      <c r="G48" s="32">
        <f t="shared" si="5"/>
        <v>220169.60000000001</v>
      </c>
      <c r="H48" s="32">
        <f t="shared" si="5"/>
        <v>275606.29999999993</v>
      </c>
      <c r="I48" s="32">
        <f t="shared" si="5"/>
        <v>352070</v>
      </c>
      <c r="J48" s="32">
        <f t="shared" si="5"/>
        <v>457117.5</v>
      </c>
      <c r="K48" s="32">
        <f t="shared" si="5"/>
        <v>573220.1</v>
      </c>
      <c r="L48" s="32">
        <f t="shared" si="5"/>
        <v>728230.9</v>
      </c>
      <c r="M48" s="32">
        <f t="shared" si="5"/>
        <v>786670.89999999991</v>
      </c>
      <c r="N48" s="32">
        <f t="shared" si="5"/>
        <v>891834.3</v>
      </c>
      <c r="O48" s="32">
        <f>SUM(O49:O55)</f>
        <v>1066319.6000000001</v>
      </c>
      <c r="P48" s="32">
        <f>SUM(P49:P55)</f>
        <v>1209038.8</v>
      </c>
      <c r="Q48" s="34">
        <f>SUM(Q49:Q55)</f>
        <v>1397672.6</v>
      </c>
      <c r="R48" s="34">
        <f>SUM(R49:R55)</f>
        <v>1587148</v>
      </c>
    </row>
    <row r="49" spans="1:18" x14ac:dyDescent="0.2">
      <c r="A49" s="8" t="s">
        <v>32</v>
      </c>
      <c r="B49" s="14">
        <v>8480.2999999999993</v>
      </c>
      <c r="C49" s="14">
        <v>13014.1</v>
      </c>
      <c r="D49" s="14">
        <v>20921.099999999999</v>
      </c>
      <c r="E49" s="14">
        <v>31544</v>
      </c>
      <c r="F49" s="14">
        <v>41441</v>
      </c>
      <c r="G49" s="14">
        <v>57626.7</v>
      </c>
      <c r="H49" s="14">
        <v>80712.399999999994</v>
      </c>
      <c r="I49" s="14">
        <v>90442.6</v>
      </c>
      <c r="J49" s="14">
        <v>124153.5</v>
      </c>
      <c r="K49" s="14">
        <v>156928.79999999999</v>
      </c>
      <c r="L49" s="14">
        <v>216277.2</v>
      </c>
      <c r="M49" s="22">
        <v>257832.7</v>
      </c>
      <c r="N49" s="22">
        <v>274354.2</v>
      </c>
      <c r="O49" s="22">
        <v>330322.8</v>
      </c>
      <c r="P49" s="22">
        <v>374710.3</v>
      </c>
      <c r="Q49" s="24">
        <v>452882.2</v>
      </c>
      <c r="R49" s="24">
        <v>538340.19999999995</v>
      </c>
    </row>
    <row r="50" spans="1:18" x14ac:dyDescent="0.2">
      <c r="A50" s="8" t="s">
        <v>33</v>
      </c>
      <c r="B50" s="14">
        <v>1025.2</v>
      </c>
      <c r="C50" s="14">
        <v>1635.9</v>
      </c>
      <c r="D50" s="14">
        <v>2618.5</v>
      </c>
      <c r="E50" s="14">
        <v>3604.3</v>
      </c>
      <c r="F50" s="14">
        <v>3582.1</v>
      </c>
      <c r="G50" s="14">
        <v>4756.6000000000004</v>
      </c>
      <c r="H50" s="14">
        <v>6210.4</v>
      </c>
      <c r="I50" s="14">
        <v>7419.3</v>
      </c>
      <c r="J50" s="14">
        <v>9033.5</v>
      </c>
      <c r="K50" s="14">
        <v>16812.400000000001</v>
      </c>
      <c r="L50" s="14">
        <v>19172.900000000001</v>
      </c>
      <c r="M50" s="22">
        <v>18953.3</v>
      </c>
      <c r="N50" s="22">
        <v>19929.099999999999</v>
      </c>
      <c r="O50" s="22">
        <v>26858.899999999998</v>
      </c>
      <c r="P50" s="22">
        <v>37413.9</v>
      </c>
      <c r="Q50" s="24">
        <v>45766.7</v>
      </c>
      <c r="R50" s="24">
        <v>52167.8</v>
      </c>
    </row>
    <row r="51" spans="1:18" x14ac:dyDescent="0.2">
      <c r="A51" s="8" t="s">
        <v>34</v>
      </c>
      <c r="B51" s="14">
        <v>5723.1</v>
      </c>
      <c r="C51" s="14">
        <v>9674</v>
      </c>
      <c r="D51" s="14">
        <v>14081.3</v>
      </c>
      <c r="E51" s="14">
        <v>19443.3</v>
      </c>
      <c r="F51" s="14">
        <v>22774.5</v>
      </c>
      <c r="G51" s="14">
        <v>25997.4</v>
      </c>
      <c r="H51" s="14">
        <v>29052.9</v>
      </c>
      <c r="I51" s="14">
        <v>36833.4</v>
      </c>
      <c r="J51" s="14">
        <v>43309.7</v>
      </c>
      <c r="K51" s="14">
        <v>48908.7</v>
      </c>
      <c r="L51" s="14">
        <v>58093.4</v>
      </c>
      <c r="M51" s="22">
        <v>65660.100000000006</v>
      </c>
      <c r="N51" s="22">
        <v>77086.399999999994</v>
      </c>
      <c r="O51" s="22">
        <v>90594.5</v>
      </c>
      <c r="P51" s="22">
        <v>106711.2</v>
      </c>
      <c r="Q51" s="24">
        <v>110971.5</v>
      </c>
      <c r="R51" s="24">
        <v>118134.7</v>
      </c>
    </row>
    <row r="52" spans="1:18" x14ac:dyDescent="0.2">
      <c r="A52" s="8" t="s">
        <v>36</v>
      </c>
      <c r="B52" s="14">
        <v>2817.3</v>
      </c>
      <c r="C52" s="14">
        <v>4207.8999999999996</v>
      </c>
      <c r="D52" s="14">
        <v>5461.5</v>
      </c>
      <c r="E52" s="14">
        <v>7324.8</v>
      </c>
      <c r="F52" s="14">
        <v>10234.5</v>
      </c>
      <c r="G52" s="14">
        <v>11481.1</v>
      </c>
      <c r="H52" s="14">
        <v>13127.2</v>
      </c>
      <c r="I52" s="14">
        <v>16724.3</v>
      </c>
      <c r="J52" s="14">
        <v>23260.1</v>
      </c>
      <c r="K52" s="14">
        <v>27469.7</v>
      </c>
      <c r="L52" s="14">
        <v>35714.199999999997</v>
      </c>
      <c r="M52" s="22">
        <v>38584.1</v>
      </c>
      <c r="N52" s="22">
        <v>43651.5</v>
      </c>
      <c r="O52" s="22">
        <v>49252.1</v>
      </c>
      <c r="P52" s="22">
        <v>58712.1</v>
      </c>
      <c r="Q52" s="24">
        <v>66106.600000000006</v>
      </c>
      <c r="R52" s="24">
        <v>69195.3</v>
      </c>
    </row>
    <row r="53" spans="1:18" x14ac:dyDescent="0.2">
      <c r="A53" s="8" t="s">
        <v>37</v>
      </c>
      <c r="B53" s="14">
        <v>3909.6</v>
      </c>
      <c r="C53" s="14">
        <v>6774.5</v>
      </c>
      <c r="D53" s="14">
        <v>8363.2000000000007</v>
      </c>
      <c r="E53" s="14">
        <v>12665.3</v>
      </c>
      <c r="F53" s="14">
        <v>15997.5</v>
      </c>
      <c r="G53" s="14">
        <v>18925.2</v>
      </c>
      <c r="H53" s="14">
        <v>24268</v>
      </c>
      <c r="I53" s="14">
        <v>31182.2</v>
      </c>
      <c r="J53" s="14">
        <v>43341.2</v>
      </c>
      <c r="K53" s="14">
        <v>52804.800000000003</v>
      </c>
      <c r="L53" s="14">
        <v>57707.4</v>
      </c>
      <c r="M53" s="22">
        <v>64081.4</v>
      </c>
      <c r="N53" s="22">
        <v>75327.399999999994</v>
      </c>
      <c r="O53" s="22">
        <v>85876.7</v>
      </c>
      <c r="P53" s="22">
        <v>97448.8</v>
      </c>
      <c r="Q53" s="24">
        <v>118637.5</v>
      </c>
      <c r="R53" s="24">
        <v>126827.2</v>
      </c>
    </row>
    <row r="54" spans="1:18" x14ac:dyDescent="0.2">
      <c r="A54" s="8" t="s">
        <v>38</v>
      </c>
      <c r="B54" s="14" t="s">
        <v>86</v>
      </c>
      <c r="C54" s="14" t="s">
        <v>86</v>
      </c>
      <c r="D54" s="14" t="s">
        <v>86</v>
      </c>
      <c r="E54" s="14" t="s">
        <v>86</v>
      </c>
      <c r="F54" s="14" t="s">
        <v>86</v>
      </c>
      <c r="G54" s="14" t="s">
        <v>86</v>
      </c>
      <c r="H54" s="14" t="s">
        <v>86</v>
      </c>
      <c r="I54" s="14">
        <v>22898.9</v>
      </c>
      <c r="J54" s="14">
        <v>32344.400000000001</v>
      </c>
      <c r="K54" s="14">
        <v>48056.1</v>
      </c>
      <c r="L54" s="14">
        <v>66273.8</v>
      </c>
      <c r="M54" s="22">
        <v>64308.3</v>
      </c>
      <c r="N54" s="22">
        <v>70694.899999999994</v>
      </c>
      <c r="O54" s="22">
        <v>86623</v>
      </c>
      <c r="P54" s="22">
        <v>102289.1</v>
      </c>
      <c r="Q54" s="24">
        <v>122402.8</v>
      </c>
      <c r="R54" s="24">
        <v>141294.79999999999</v>
      </c>
    </row>
    <row r="55" spans="1:18" x14ac:dyDescent="0.2">
      <c r="A55" s="8" t="s">
        <v>40</v>
      </c>
      <c r="B55" s="14">
        <v>28279.8</v>
      </c>
      <c r="C55" s="14">
        <v>38385.599999999999</v>
      </c>
      <c r="D55" s="14">
        <v>53732.4</v>
      </c>
      <c r="E55" s="14">
        <v>67860.399999999994</v>
      </c>
      <c r="F55" s="14">
        <v>80534.5</v>
      </c>
      <c r="G55" s="14">
        <v>101382.6</v>
      </c>
      <c r="H55" s="14">
        <v>122235.4</v>
      </c>
      <c r="I55" s="14">
        <v>146569.29999999999</v>
      </c>
      <c r="J55" s="14">
        <v>181675.1</v>
      </c>
      <c r="K55" s="14">
        <v>222239.6</v>
      </c>
      <c r="L55" s="14">
        <v>274992</v>
      </c>
      <c r="M55" s="22">
        <v>277251</v>
      </c>
      <c r="N55" s="22">
        <v>330790.8</v>
      </c>
      <c r="O55" s="22">
        <v>396791.6</v>
      </c>
      <c r="P55" s="22">
        <v>431753.4</v>
      </c>
      <c r="Q55" s="24">
        <v>480905.3</v>
      </c>
      <c r="R55" s="24">
        <v>541188</v>
      </c>
    </row>
    <row r="56" spans="1:18" ht="15.75" x14ac:dyDescent="0.25">
      <c r="A56" s="35" t="s">
        <v>44</v>
      </c>
      <c r="B56" s="32">
        <f t="shared" ref="B56:N56" si="6">SUM(B57:B70)</f>
        <v>429881.79999999993</v>
      </c>
      <c r="C56" s="32">
        <f t="shared" si="6"/>
        <v>705441.5</v>
      </c>
      <c r="D56" s="32">
        <f t="shared" si="6"/>
        <v>1036789</v>
      </c>
      <c r="E56" s="32">
        <f t="shared" si="6"/>
        <v>1292756.5</v>
      </c>
      <c r="F56" s="32">
        <f t="shared" si="6"/>
        <v>1483309.5999999999</v>
      </c>
      <c r="G56" s="32">
        <f t="shared" si="6"/>
        <v>1807987.0000000002</v>
      </c>
      <c r="H56" s="32">
        <f t="shared" si="6"/>
        <v>2284895.7999999998</v>
      </c>
      <c r="I56" s="32">
        <f t="shared" si="6"/>
        <v>2799035.9000000004</v>
      </c>
      <c r="J56" s="32">
        <f t="shared" si="6"/>
        <v>3513341.5999999996</v>
      </c>
      <c r="K56" s="32">
        <f t="shared" si="6"/>
        <v>4330427.5999999996</v>
      </c>
      <c r="L56" s="32">
        <f t="shared" si="6"/>
        <v>5324051.1000000006</v>
      </c>
      <c r="M56" s="32">
        <f t="shared" si="6"/>
        <v>4922531.5000000009</v>
      </c>
      <c r="N56" s="32">
        <f t="shared" si="6"/>
        <v>5709469.8000000017</v>
      </c>
      <c r="O56" s="32">
        <f>SUM(O57:O70)</f>
        <v>7050735.5000000009</v>
      </c>
      <c r="P56" s="32">
        <f>SUM(P57:P70)</f>
        <v>7864342.2000000002</v>
      </c>
      <c r="Q56" s="34">
        <f>SUM(Q57:Q70)</f>
        <v>8474685</v>
      </c>
      <c r="R56" s="34">
        <f>SUM(R57:R70)</f>
        <v>9171075</v>
      </c>
    </row>
    <row r="57" spans="1:18" x14ac:dyDescent="0.2">
      <c r="A57" s="9" t="s">
        <v>45</v>
      </c>
      <c r="B57" s="14">
        <v>56529</v>
      </c>
      <c r="C57" s="14">
        <v>97653.6</v>
      </c>
      <c r="D57" s="14">
        <v>145125</v>
      </c>
      <c r="E57" s="14">
        <v>166974.79999999999</v>
      </c>
      <c r="F57" s="14">
        <v>187842.2</v>
      </c>
      <c r="G57" s="14">
        <v>242920.5</v>
      </c>
      <c r="H57" s="14">
        <v>310845.09999999998</v>
      </c>
      <c r="I57" s="14">
        <v>381646.5</v>
      </c>
      <c r="J57" s="14">
        <v>505205.8</v>
      </c>
      <c r="K57" s="14">
        <v>590054.1</v>
      </c>
      <c r="L57" s="14">
        <v>743133.4</v>
      </c>
      <c r="M57" s="22">
        <v>647911.69999999995</v>
      </c>
      <c r="N57" s="22">
        <v>759203.3</v>
      </c>
      <c r="O57" s="22">
        <v>941023.6</v>
      </c>
      <c r="P57" s="22">
        <v>1149384.6000000001</v>
      </c>
      <c r="Q57" s="24">
        <v>1163219</v>
      </c>
      <c r="R57" s="24">
        <v>1248817.7</v>
      </c>
    </row>
    <row r="58" spans="1:18" x14ac:dyDescent="0.2">
      <c r="A58" s="9" t="s">
        <v>46</v>
      </c>
      <c r="B58" s="14">
        <v>6108.1</v>
      </c>
      <c r="C58" s="14">
        <v>9222.6</v>
      </c>
      <c r="D58" s="14">
        <v>11207.6</v>
      </c>
      <c r="E58" s="14">
        <v>15087.8</v>
      </c>
      <c r="F58" s="14">
        <v>17815.3</v>
      </c>
      <c r="G58" s="14">
        <v>22987.3</v>
      </c>
      <c r="H58" s="14">
        <v>30085.599999999999</v>
      </c>
      <c r="I58" s="14">
        <v>33350.699999999997</v>
      </c>
      <c r="J58" s="14">
        <v>43663.7</v>
      </c>
      <c r="K58" s="14">
        <v>55069.2</v>
      </c>
      <c r="L58" s="14">
        <v>65765.3</v>
      </c>
      <c r="M58" s="22">
        <v>69271.5</v>
      </c>
      <c r="N58" s="22">
        <v>82374.399999999994</v>
      </c>
      <c r="O58" s="22">
        <v>97323.3</v>
      </c>
      <c r="P58" s="22">
        <v>117201.1</v>
      </c>
      <c r="Q58" s="24">
        <v>125950.2</v>
      </c>
      <c r="R58" s="24">
        <v>144140.6</v>
      </c>
    </row>
    <row r="59" spans="1:18" x14ac:dyDescent="0.2">
      <c r="A59" s="9" t="s">
        <v>47</v>
      </c>
      <c r="B59" s="14">
        <v>8347.2000000000007</v>
      </c>
      <c r="C59" s="14">
        <v>12160.6</v>
      </c>
      <c r="D59" s="14">
        <v>17553.400000000001</v>
      </c>
      <c r="E59" s="14">
        <v>22089.5</v>
      </c>
      <c r="F59" s="14">
        <v>27508</v>
      </c>
      <c r="G59" s="14">
        <v>33244</v>
      </c>
      <c r="H59" s="14">
        <v>38334.9</v>
      </c>
      <c r="I59" s="14">
        <v>44267</v>
      </c>
      <c r="J59" s="14">
        <v>57974.2</v>
      </c>
      <c r="K59" s="14">
        <v>77048.800000000003</v>
      </c>
      <c r="L59" s="14">
        <v>94058.3</v>
      </c>
      <c r="M59" s="22">
        <v>90862.399999999994</v>
      </c>
      <c r="N59" s="22">
        <v>105343.8</v>
      </c>
      <c r="O59" s="22">
        <v>119955.2</v>
      </c>
      <c r="P59" s="22">
        <v>134315.6</v>
      </c>
      <c r="Q59" s="24">
        <v>148705.70000000001</v>
      </c>
      <c r="R59" s="24">
        <v>170905.60000000001</v>
      </c>
    </row>
    <row r="60" spans="1:18" x14ac:dyDescent="0.2">
      <c r="A60" s="9" t="s">
        <v>48</v>
      </c>
      <c r="B60" s="14">
        <v>65727.8</v>
      </c>
      <c r="C60" s="14">
        <v>108354.9</v>
      </c>
      <c r="D60" s="14">
        <v>186154.4</v>
      </c>
      <c r="E60" s="14">
        <v>213740</v>
      </c>
      <c r="F60" s="14">
        <v>250596</v>
      </c>
      <c r="G60" s="14">
        <v>305086.09999999998</v>
      </c>
      <c r="H60" s="14">
        <v>391116</v>
      </c>
      <c r="I60" s="14">
        <v>482759.2</v>
      </c>
      <c r="J60" s="14">
        <v>605911.5</v>
      </c>
      <c r="K60" s="14">
        <v>757401.4</v>
      </c>
      <c r="L60" s="14">
        <v>926056.7</v>
      </c>
      <c r="M60" s="22">
        <v>885064</v>
      </c>
      <c r="N60" s="22">
        <v>1001622.8</v>
      </c>
      <c r="O60" s="22">
        <v>1305947</v>
      </c>
      <c r="P60" s="22">
        <v>1437001</v>
      </c>
      <c r="Q60" s="24">
        <v>1551472.1</v>
      </c>
      <c r="R60" s="24">
        <v>1671397.1</v>
      </c>
    </row>
    <row r="61" spans="1:18" x14ac:dyDescent="0.2">
      <c r="A61" s="9" t="s">
        <v>49</v>
      </c>
      <c r="B61" s="14">
        <v>18923.400000000001</v>
      </c>
      <c r="C61" s="14">
        <v>34596</v>
      </c>
      <c r="D61" s="14">
        <v>53307.4</v>
      </c>
      <c r="E61" s="14">
        <v>65551.399999999994</v>
      </c>
      <c r="F61" s="14">
        <v>78346.3</v>
      </c>
      <c r="G61" s="14">
        <v>89034.5</v>
      </c>
      <c r="H61" s="14">
        <v>100833.1</v>
      </c>
      <c r="I61" s="14">
        <v>139995.29999999999</v>
      </c>
      <c r="J61" s="14">
        <v>164848.5</v>
      </c>
      <c r="K61" s="14">
        <v>205647.4</v>
      </c>
      <c r="L61" s="14">
        <v>243135.5</v>
      </c>
      <c r="M61" s="22">
        <v>230938.3</v>
      </c>
      <c r="N61" s="22">
        <v>274578.09999999998</v>
      </c>
      <c r="O61" s="22">
        <v>335984</v>
      </c>
      <c r="P61" s="22">
        <v>372782.7</v>
      </c>
      <c r="Q61" s="24">
        <v>405126.40000000002</v>
      </c>
      <c r="R61" s="24">
        <v>441959.1</v>
      </c>
    </row>
    <row r="62" spans="1:18" x14ac:dyDescent="0.2">
      <c r="A62" s="9" t="s">
        <v>50</v>
      </c>
      <c r="B62" s="14">
        <v>11152.5</v>
      </c>
      <c r="C62" s="14">
        <v>16582.3</v>
      </c>
      <c r="D62" s="14">
        <v>22995.1</v>
      </c>
      <c r="E62" s="14">
        <v>30778.5</v>
      </c>
      <c r="F62" s="14">
        <v>37180.6</v>
      </c>
      <c r="G62" s="14">
        <v>45133.1</v>
      </c>
      <c r="H62" s="14">
        <v>59573.8</v>
      </c>
      <c r="I62" s="14">
        <v>69391.600000000006</v>
      </c>
      <c r="J62" s="14">
        <v>93172</v>
      </c>
      <c r="K62" s="14">
        <v>123453.3</v>
      </c>
      <c r="L62" s="14">
        <v>155032.29999999999</v>
      </c>
      <c r="M62" s="22">
        <v>139909.5</v>
      </c>
      <c r="N62" s="22">
        <v>157704.6</v>
      </c>
      <c r="O62" s="22">
        <v>188785.7</v>
      </c>
      <c r="P62" s="22">
        <v>217821.1</v>
      </c>
      <c r="Q62" s="24">
        <v>223147.9</v>
      </c>
      <c r="R62" s="24">
        <v>235088.8</v>
      </c>
    </row>
    <row r="63" spans="1:18" x14ac:dyDescent="0.2">
      <c r="A63" s="8" t="s">
        <v>87</v>
      </c>
      <c r="B63" s="14">
        <v>52127.6</v>
      </c>
      <c r="C63" s="14">
        <v>87331.7</v>
      </c>
      <c r="D63" s="14">
        <v>124142.2</v>
      </c>
      <c r="E63" s="14">
        <v>166803.4</v>
      </c>
      <c r="F63" s="14">
        <v>178091</v>
      </c>
      <c r="G63" s="14">
        <v>209275.7</v>
      </c>
      <c r="H63" s="14">
        <v>266325.90000000002</v>
      </c>
      <c r="I63" s="14">
        <v>327273.3</v>
      </c>
      <c r="J63" s="14">
        <v>383770.1</v>
      </c>
      <c r="K63" s="14">
        <v>477794.2</v>
      </c>
      <c r="L63" s="14">
        <v>607362.69999999995</v>
      </c>
      <c r="M63" s="22">
        <v>539831.5</v>
      </c>
      <c r="N63" s="22">
        <v>623116.80000000005</v>
      </c>
      <c r="O63" s="22">
        <v>840101.1</v>
      </c>
      <c r="P63" s="22">
        <v>860342.7</v>
      </c>
      <c r="Q63" s="24">
        <v>880264.4</v>
      </c>
      <c r="R63" s="24">
        <v>967858</v>
      </c>
    </row>
    <row r="64" spans="1:18" x14ac:dyDescent="0.2">
      <c r="A64" s="8" t="s">
        <v>51</v>
      </c>
      <c r="B64" s="14">
        <v>15717.5</v>
      </c>
      <c r="C64" s="14">
        <v>25236.7</v>
      </c>
      <c r="D64" s="14">
        <v>35795.4</v>
      </c>
      <c r="E64" s="14">
        <v>41699</v>
      </c>
      <c r="F64" s="14">
        <v>49974.2</v>
      </c>
      <c r="G64" s="14">
        <v>57795.8</v>
      </c>
      <c r="H64" s="14">
        <v>70706.2</v>
      </c>
      <c r="I64" s="14">
        <v>79800.600000000006</v>
      </c>
      <c r="J64" s="14">
        <v>97047.1</v>
      </c>
      <c r="K64" s="14">
        <v>118154.9</v>
      </c>
      <c r="L64" s="14">
        <v>151116.70000000001</v>
      </c>
      <c r="M64" s="22">
        <v>146321.29999999999</v>
      </c>
      <c r="N64" s="22">
        <v>172352</v>
      </c>
      <c r="O64" s="22">
        <v>195269.5</v>
      </c>
      <c r="P64" s="22">
        <v>208505.4</v>
      </c>
      <c r="Q64" s="24">
        <v>224152.3</v>
      </c>
      <c r="R64" s="24">
        <v>250340.3</v>
      </c>
    </row>
    <row r="65" spans="1:18" x14ac:dyDescent="0.2">
      <c r="A65" s="8" t="s">
        <v>52</v>
      </c>
      <c r="B65" s="14">
        <v>47409.5</v>
      </c>
      <c r="C65" s="14">
        <v>72132</v>
      </c>
      <c r="D65" s="14">
        <v>105055.9</v>
      </c>
      <c r="E65" s="14">
        <v>149322.6</v>
      </c>
      <c r="F65" s="14">
        <v>170826.5</v>
      </c>
      <c r="G65" s="14">
        <v>206926</v>
      </c>
      <c r="H65" s="14">
        <v>241230.4</v>
      </c>
      <c r="I65" s="14">
        <v>299723.7</v>
      </c>
      <c r="J65" s="14">
        <v>376180.3</v>
      </c>
      <c r="K65" s="14">
        <v>473307.4</v>
      </c>
      <c r="L65" s="14">
        <v>588790.80000000005</v>
      </c>
      <c r="M65" s="22">
        <v>547223</v>
      </c>
      <c r="N65" s="22">
        <v>652805.9</v>
      </c>
      <c r="O65" s="22">
        <v>770774</v>
      </c>
      <c r="P65" s="22">
        <v>842195.5</v>
      </c>
      <c r="Q65" s="24">
        <v>925182</v>
      </c>
      <c r="R65" s="24">
        <v>1018351.5</v>
      </c>
    </row>
    <row r="66" spans="1:18" x14ac:dyDescent="0.2">
      <c r="A66" s="8" t="s">
        <v>53</v>
      </c>
      <c r="B66" s="14">
        <v>27271.200000000001</v>
      </c>
      <c r="C66" s="14">
        <v>51582.1</v>
      </c>
      <c r="D66" s="14">
        <v>76343.3</v>
      </c>
      <c r="E66" s="14">
        <v>85168.3</v>
      </c>
      <c r="F66" s="14">
        <v>94182.5</v>
      </c>
      <c r="G66" s="14">
        <v>115824.6</v>
      </c>
      <c r="H66" s="14">
        <v>169876.7</v>
      </c>
      <c r="I66" s="14">
        <v>213138.2</v>
      </c>
      <c r="J66" s="14">
        <v>302808.40000000002</v>
      </c>
      <c r="K66" s="14">
        <v>370880.9</v>
      </c>
      <c r="L66" s="14">
        <v>430023.1</v>
      </c>
      <c r="M66" s="22">
        <v>413395.5</v>
      </c>
      <c r="N66" s="22">
        <v>458145.4</v>
      </c>
      <c r="O66" s="22">
        <v>553320.9</v>
      </c>
      <c r="P66" s="22">
        <v>628563.6</v>
      </c>
      <c r="Q66" s="24">
        <v>717014.79999999993</v>
      </c>
      <c r="R66" s="24">
        <v>731287.6</v>
      </c>
    </row>
    <row r="67" spans="1:18" x14ac:dyDescent="0.2">
      <c r="A67" s="8" t="s">
        <v>54</v>
      </c>
      <c r="B67" s="14">
        <v>10545.5</v>
      </c>
      <c r="C67" s="14">
        <v>17825.2</v>
      </c>
      <c r="D67" s="14">
        <v>25218.7</v>
      </c>
      <c r="E67" s="14">
        <v>33262.6</v>
      </c>
      <c r="F67" s="14">
        <v>41623.4</v>
      </c>
      <c r="G67" s="14">
        <v>48111.5</v>
      </c>
      <c r="H67" s="14">
        <v>59711.7</v>
      </c>
      <c r="I67" s="14">
        <v>74362.7</v>
      </c>
      <c r="J67" s="14">
        <v>88805</v>
      </c>
      <c r="K67" s="14">
        <v>119104</v>
      </c>
      <c r="L67" s="14">
        <v>147853.20000000001</v>
      </c>
      <c r="M67" s="22">
        <v>147185.1</v>
      </c>
      <c r="N67" s="22">
        <v>172166.7</v>
      </c>
      <c r="O67" s="22">
        <v>213401.2</v>
      </c>
      <c r="P67" s="22">
        <v>239962.5</v>
      </c>
      <c r="Q67" s="24">
        <v>270436.8</v>
      </c>
      <c r="R67" s="24">
        <v>297671.40000000002</v>
      </c>
    </row>
    <row r="68" spans="1:18" x14ac:dyDescent="0.2">
      <c r="A68" s="8" t="s">
        <v>55</v>
      </c>
      <c r="B68" s="14">
        <v>67519.899999999994</v>
      </c>
      <c r="C68" s="14">
        <v>105581.3</v>
      </c>
      <c r="D68" s="14">
        <v>140407.4</v>
      </c>
      <c r="E68" s="14">
        <v>180049.3</v>
      </c>
      <c r="F68" s="14">
        <v>206320.2</v>
      </c>
      <c r="G68" s="14">
        <v>256554.6</v>
      </c>
      <c r="H68" s="14">
        <v>327118.5</v>
      </c>
      <c r="I68" s="14">
        <v>401812.2</v>
      </c>
      <c r="J68" s="14">
        <v>487713.5</v>
      </c>
      <c r="K68" s="14">
        <v>584968.6</v>
      </c>
      <c r="L68" s="14">
        <v>699295.6</v>
      </c>
      <c r="M68" s="22">
        <v>583999.9</v>
      </c>
      <c r="N68" s="22">
        <v>695651.2</v>
      </c>
      <c r="O68" s="22">
        <v>834149.3</v>
      </c>
      <c r="P68" s="22">
        <v>937434.5</v>
      </c>
      <c r="Q68" s="24">
        <v>1048545.8</v>
      </c>
      <c r="R68" s="24">
        <v>1151955.3</v>
      </c>
    </row>
    <row r="69" spans="1:18" x14ac:dyDescent="0.2">
      <c r="A69" s="10" t="s">
        <v>56</v>
      </c>
      <c r="B69" s="14">
        <v>27716.1</v>
      </c>
      <c r="C69" s="14">
        <v>43799.6</v>
      </c>
      <c r="D69" s="14">
        <v>63068.2</v>
      </c>
      <c r="E69" s="14">
        <v>83665.7</v>
      </c>
      <c r="F69" s="14">
        <v>97326.399999999994</v>
      </c>
      <c r="G69" s="14">
        <v>119909</v>
      </c>
      <c r="H69" s="14">
        <v>151636.9</v>
      </c>
      <c r="I69" s="14">
        <v>170930.5</v>
      </c>
      <c r="J69" s="14">
        <v>204291.20000000001</v>
      </c>
      <c r="K69" s="14">
        <v>252867.20000000001</v>
      </c>
      <c r="L69" s="14">
        <v>321747.20000000001</v>
      </c>
      <c r="M69" s="22">
        <v>326370.40000000002</v>
      </c>
      <c r="N69" s="22">
        <v>376169.4</v>
      </c>
      <c r="O69" s="22">
        <v>431028</v>
      </c>
      <c r="P69" s="22">
        <v>478275.8</v>
      </c>
      <c r="Q69" s="24">
        <v>526178.9</v>
      </c>
      <c r="R69" s="24">
        <v>562261.6</v>
      </c>
    </row>
    <row r="70" spans="1:18" x14ac:dyDescent="0.2">
      <c r="A70" s="10" t="s">
        <v>57</v>
      </c>
      <c r="B70" s="14">
        <v>14786.5</v>
      </c>
      <c r="C70" s="14">
        <v>23382.9</v>
      </c>
      <c r="D70" s="14">
        <v>30415</v>
      </c>
      <c r="E70" s="14">
        <v>38563.599999999999</v>
      </c>
      <c r="F70" s="14">
        <v>45677</v>
      </c>
      <c r="G70" s="14">
        <v>55184.3</v>
      </c>
      <c r="H70" s="14">
        <v>67501</v>
      </c>
      <c r="I70" s="14">
        <v>80584.399999999994</v>
      </c>
      <c r="J70" s="14">
        <v>101950.3</v>
      </c>
      <c r="K70" s="14">
        <v>124676.2</v>
      </c>
      <c r="L70" s="14">
        <v>150680.29999999999</v>
      </c>
      <c r="M70" s="22">
        <v>154247.4</v>
      </c>
      <c r="N70" s="22">
        <v>178235.4</v>
      </c>
      <c r="O70" s="22">
        <v>223672.7</v>
      </c>
      <c r="P70" s="22">
        <v>240556.1</v>
      </c>
      <c r="Q70" s="24">
        <v>265288.7</v>
      </c>
      <c r="R70" s="24">
        <v>279040.40000000002</v>
      </c>
    </row>
    <row r="71" spans="1:18" ht="15.75" x14ac:dyDescent="0.25">
      <c r="A71" s="36" t="s">
        <v>58</v>
      </c>
      <c r="B71" s="32">
        <f>SUM(B72:B78)</f>
        <v>315745.59999999998</v>
      </c>
      <c r="C71" s="32">
        <f>SUM(C72:C78)</f>
        <v>522489.9</v>
      </c>
      <c r="D71" s="32">
        <f t="shared" ref="D71:N71" si="7">SUM(D72:D78)-D75-D76</f>
        <v>866133.39999999991</v>
      </c>
      <c r="E71" s="32">
        <f t="shared" si="7"/>
        <v>1120819.7999999998</v>
      </c>
      <c r="F71" s="32">
        <f t="shared" si="7"/>
        <v>1335976</v>
      </c>
      <c r="G71" s="32">
        <f t="shared" si="7"/>
        <v>1659322.1</v>
      </c>
      <c r="H71" s="32">
        <f t="shared" si="7"/>
        <v>2234752.9999999995</v>
      </c>
      <c r="I71" s="32">
        <f t="shared" si="7"/>
        <v>3091362.9000000008</v>
      </c>
      <c r="J71" s="32">
        <f t="shared" si="7"/>
        <v>3720616.2</v>
      </c>
      <c r="K71" s="32">
        <f t="shared" si="7"/>
        <v>4236325.3</v>
      </c>
      <c r="L71" s="32">
        <f t="shared" si="7"/>
        <v>4815668</v>
      </c>
      <c r="M71" s="32">
        <f t="shared" si="7"/>
        <v>4360451.1999999993</v>
      </c>
      <c r="N71" s="32">
        <f t="shared" si="7"/>
        <v>5118918.4000000004</v>
      </c>
      <c r="O71" s="32">
        <f>SUM(O72:O78)-O75-O76-O77</f>
        <v>6314341.2000000011</v>
      </c>
      <c r="P71" s="32">
        <f>SUM(P72:P78)-P75-P76-P77</f>
        <v>7098364.3000000026</v>
      </c>
      <c r="Q71" s="34">
        <f>SUM(Q72:Q78)-Q75-Q76-Q77</f>
        <v>7568240.0999999987</v>
      </c>
      <c r="R71" s="34">
        <f>SUM(R72:R78)-R75-R76-R77</f>
        <v>8001748.7000000011</v>
      </c>
    </row>
    <row r="72" spans="1:18" x14ac:dyDescent="0.2">
      <c r="A72" s="11" t="s">
        <v>59</v>
      </c>
      <c r="B72" s="14">
        <v>9466.4</v>
      </c>
      <c r="C72" s="14">
        <v>14770.6</v>
      </c>
      <c r="D72" s="14">
        <v>18705.2</v>
      </c>
      <c r="E72" s="14">
        <v>25379.599999999999</v>
      </c>
      <c r="F72" s="14">
        <v>29940.799999999999</v>
      </c>
      <c r="G72" s="14">
        <v>37046.199999999997</v>
      </c>
      <c r="H72" s="14">
        <v>42470.6</v>
      </c>
      <c r="I72" s="14">
        <v>50245.8</v>
      </c>
      <c r="J72" s="14">
        <v>68434.5</v>
      </c>
      <c r="K72" s="14">
        <v>81076</v>
      </c>
      <c r="L72" s="14">
        <v>106223.2</v>
      </c>
      <c r="M72" s="22">
        <v>107914.5</v>
      </c>
      <c r="N72" s="22">
        <v>117879.5</v>
      </c>
      <c r="O72" s="22">
        <v>136325.1</v>
      </c>
      <c r="P72" s="22">
        <v>146045.5</v>
      </c>
      <c r="Q72" s="24">
        <v>167037.9</v>
      </c>
      <c r="R72" s="24">
        <v>168961.1</v>
      </c>
    </row>
    <row r="73" spans="1:18" x14ac:dyDescent="0.2">
      <c r="A73" s="11" t="s">
        <v>60</v>
      </c>
      <c r="B73" s="14">
        <v>73056</v>
      </c>
      <c r="C73" s="14">
        <v>112407</v>
      </c>
      <c r="D73" s="14">
        <v>156077</v>
      </c>
      <c r="E73" s="14">
        <v>199859.1</v>
      </c>
      <c r="F73" s="14">
        <v>234866.4</v>
      </c>
      <c r="G73" s="14">
        <v>284576.3</v>
      </c>
      <c r="H73" s="14">
        <v>364368.8</v>
      </c>
      <c r="I73" s="14">
        <v>475575.5</v>
      </c>
      <c r="J73" s="14">
        <v>653908.30000000005</v>
      </c>
      <c r="K73" s="14">
        <v>820792.5</v>
      </c>
      <c r="L73" s="14">
        <v>923550.8</v>
      </c>
      <c r="M73" s="22">
        <v>825267.4</v>
      </c>
      <c r="N73" s="22">
        <v>1046600.1</v>
      </c>
      <c r="O73" s="22">
        <v>1291019.1000000001</v>
      </c>
      <c r="P73" s="22">
        <v>1484879</v>
      </c>
      <c r="Q73" s="24">
        <v>1568655.2</v>
      </c>
      <c r="R73" s="24">
        <v>1661431</v>
      </c>
    </row>
    <row r="74" spans="1:18" x14ac:dyDescent="0.2">
      <c r="A74" s="11" t="s">
        <v>61</v>
      </c>
      <c r="B74" s="14">
        <v>188611.3</v>
      </c>
      <c r="C74" s="14">
        <v>316194.7</v>
      </c>
      <c r="D74" s="14">
        <v>570790.19999999995</v>
      </c>
      <c r="E74" s="14">
        <v>753119.2</v>
      </c>
      <c r="F74" s="14">
        <v>898722.4</v>
      </c>
      <c r="G74" s="14">
        <v>1117514.3999999999</v>
      </c>
      <c r="H74" s="14">
        <v>1536733.7</v>
      </c>
      <c r="I74" s="14">
        <v>2215584.4</v>
      </c>
      <c r="J74" s="14">
        <v>2551355.4</v>
      </c>
      <c r="K74" s="14">
        <v>2758813.1</v>
      </c>
      <c r="L74" s="14">
        <v>3121401.3</v>
      </c>
      <c r="M74" s="22">
        <v>2870284</v>
      </c>
      <c r="N74" s="22">
        <v>3301573.3</v>
      </c>
      <c r="O74" s="22">
        <v>4112596</v>
      </c>
      <c r="P74" s="22">
        <v>4625467.5</v>
      </c>
      <c r="Q74" s="24">
        <v>4950207.4000000004</v>
      </c>
      <c r="R74" s="24">
        <v>5178490.2</v>
      </c>
    </row>
    <row r="75" spans="1:18" ht="28.5" x14ac:dyDescent="0.2">
      <c r="A75" s="23" t="s">
        <v>96</v>
      </c>
      <c r="B75" s="18" t="s">
        <v>86</v>
      </c>
      <c r="C75" s="18" t="s">
        <v>86</v>
      </c>
      <c r="D75" s="14">
        <v>403822.2</v>
      </c>
      <c r="E75" s="14">
        <v>497981.4</v>
      </c>
      <c r="F75" s="14">
        <v>552483.5</v>
      </c>
      <c r="G75" s="14">
        <v>717219.7</v>
      </c>
      <c r="H75" s="14">
        <v>956196.5</v>
      </c>
      <c r="I75" s="14">
        <v>1399335.9</v>
      </c>
      <c r="J75" s="14">
        <v>1594097.1</v>
      </c>
      <c r="K75" s="14">
        <v>1728340.2</v>
      </c>
      <c r="L75" s="14">
        <v>1937159.1</v>
      </c>
      <c r="M75" s="22">
        <v>1778637.1</v>
      </c>
      <c r="N75" s="22">
        <v>1971870.5</v>
      </c>
      <c r="O75" s="22">
        <v>2440432.6</v>
      </c>
      <c r="P75" s="22">
        <v>2703558.8</v>
      </c>
      <c r="Q75" s="24">
        <v>2729122.4</v>
      </c>
      <c r="R75" s="24">
        <v>2826064.9</v>
      </c>
    </row>
    <row r="76" spans="1:18" ht="28.5" x14ac:dyDescent="0.2">
      <c r="A76" s="23" t="s">
        <v>97</v>
      </c>
      <c r="B76" s="18" t="s">
        <v>86</v>
      </c>
      <c r="C76" s="18" t="s">
        <v>86</v>
      </c>
      <c r="D76" s="14">
        <v>117100.8</v>
      </c>
      <c r="E76" s="14">
        <v>184315.9</v>
      </c>
      <c r="F76" s="14">
        <v>262447.40000000002</v>
      </c>
      <c r="G76" s="14">
        <v>283181.2</v>
      </c>
      <c r="H76" s="14">
        <v>355718.40000000002</v>
      </c>
      <c r="I76" s="14">
        <v>441721.8</v>
      </c>
      <c r="J76" s="14">
        <v>546365.80000000005</v>
      </c>
      <c r="K76" s="14">
        <v>594678.6</v>
      </c>
      <c r="L76" s="14">
        <v>719397</v>
      </c>
      <c r="M76" s="22">
        <v>649640</v>
      </c>
      <c r="N76" s="22">
        <v>782214.9</v>
      </c>
      <c r="O76" s="22">
        <v>966110.4</v>
      </c>
      <c r="P76" s="22">
        <v>1191271.8999999999</v>
      </c>
      <c r="Q76" s="24">
        <v>1375878.8</v>
      </c>
      <c r="R76" s="24">
        <v>1611554.2</v>
      </c>
    </row>
    <row r="77" spans="1:18" ht="42.75" x14ac:dyDescent="0.2">
      <c r="A77" s="23" t="s">
        <v>110</v>
      </c>
      <c r="B77" s="18" t="s">
        <v>86</v>
      </c>
      <c r="C77" s="18" t="s">
        <v>86</v>
      </c>
      <c r="D77" s="18" t="s">
        <v>86</v>
      </c>
      <c r="E77" s="18" t="s">
        <v>86</v>
      </c>
      <c r="F77" s="18" t="s">
        <v>86</v>
      </c>
      <c r="G77" s="18" t="s">
        <v>86</v>
      </c>
      <c r="H77" s="18" t="s">
        <v>86</v>
      </c>
      <c r="I77" s="18" t="s">
        <v>86</v>
      </c>
      <c r="J77" s="18" t="s">
        <v>86</v>
      </c>
      <c r="K77" s="18" t="s">
        <v>86</v>
      </c>
      <c r="L77" s="18" t="s">
        <v>86</v>
      </c>
      <c r="M77" s="18" t="s">
        <v>86</v>
      </c>
      <c r="N77" s="18" t="s">
        <v>86</v>
      </c>
      <c r="O77" s="22">
        <v>706053</v>
      </c>
      <c r="P77" s="22">
        <v>730636.80000000028</v>
      </c>
      <c r="Q77" s="24">
        <v>845206.2</v>
      </c>
      <c r="R77" s="24">
        <v>740871</v>
      </c>
    </row>
    <row r="78" spans="1:18" x14ac:dyDescent="0.2">
      <c r="A78" s="12" t="s">
        <v>62</v>
      </c>
      <c r="B78" s="14">
        <v>44611.9</v>
      </c>
      <c r="C78" s="14">
        <v>79117.600000000006</v>
      </c>
      <c r="D78" s="14">
        <v>120561</v>
      </c>
      <c r="E78" s="14">
        <v>142461.9</v>
      </c>
      <c r="F78" s="14">
        <v>172446.4</v>
      </c>
      <c r="G78" s="14">
        <v>220185.2</v>
      </c>
      <c r="H78" s="14">
        <v>291179.90000000002</v>
      </c>
      <c r="I78" s="14">
        <v>349957.2</v>
      </c>
      <c r="J78" s="14">
        <v>446918</v>
      </c>
      <c r="K78" s="14">
        <v>575643.69999999995</v>
      </c>
      <c r="L78" s="14">
        <v>664492.69999999995</v>
      </c>
      <c r="M78" s="22">
        <v>556985.30000000005</v>
      </c>
      <c r="N78" s="22">
        <v>652865.5</v>
      </c>
      <c r="O78" s="22">
        <v>774401</v>
      </c>
      <c r="P78" s="22">
        <v>841972.29999999993</v>
      </c>
      <c r="Q78" s="24">
        <v>882339.6</v>
      </c>
      <c r="R78" s="24">
        <v>992866.4</v>
      </c>
    </row>
    <row r="79" spans="1:18" ht="15.75" x14ac:dyDescent="0.25">
      <c r="A79" s="37" t="s">
        <v>63</v>
      </c>
      <c r="B79" s="32">
        <f t="shared" ref="B79:N79" si="8">SUM(B80:B91)</f>
        <v>302020</v>
      </c>
      <c r="C79" s="32">
        <f t="shared" si="8"/>
        <v>467359.80000000005</v>
      </c>
      <c r="D79" s="32">
        <f t="shared" si="8"/>
        <v>687070.8</v>
      </c>
      <c r="E79" s="32">
        <f t="shared" si="8"/>
        <v>844142.2</v>
      </c>
      <c r="F79" s="32">
        <f t="shared" si="8"/>
        <v>991736.7</v>
      </c>
      <c r="G79" s="32">
        <f t="shared" si="8"/>
        <v>1209596.7</v>
      </c>
      <c r="H79" s="32">
        <f t="shared" si="8"/>
        <v>1631782.5</v>
      </c>
      <c r="I79" s="32">
        <f t="shared" si="8"/>
        <v>1951299.4000000001</v>
      </c>
      <c r="J79" s="32">
        <f t="shared" si="8"/>
        <v>2442999.2000000002</v>
      </c>
      <c r="K79" s="32">
        <f t="shared" si="8"/>
        <v>2990665.1000000006</v>
      </c>
      <c r="L79" s="32">
        <f t="shared" si="8"/>
        <v>3442209.8</v>
      </c>
      <c r="M79" s="32">
        <f t="shared" si="8"/>
        <v>3391088.1</v>
      </c>
      <c r="N79" s="32">
        <f t="shared" si="8"/>
        <v>4131394.4</v>
      </c>
      <c r="O79" s="32">
        <f>SUM(O80:O91)</f>
        <v>4802933.8</v>
      </c>
      <c r="P79" s="32">
        <f>SUM(P80:P91)</f>
        <v>5186808.5</v>
      </c>
      <c r="Q79" s="34">
        <f>SUM(Q80:Q91)</f>
        <v>5540596.1999999993</v>
      </c>
      <c r="R79" s="34">
        <f>SUM(R80:R91)</f>
        <v>6106912.5999999996</v>
      </c>
    </row>
    <row r="80" spans="1:18" x14ac:dyDescent="0.2">
      <c r="A80" s="12" t="s">
        <v>64</v>
      </c>
      <c r="B80" s="14">
        <v>1527.6</v>
      </c>
      <c r="C80" s="14">
        <v>2186.1999999999998</v>
      </c>
      <c r="D80" s="14">
        <v>2737.5</v>
      </c>
      <c r="E80" s="14">
        <v>4499.3999999999996</v>
      </c>
      <c r="F80" s="14">
        <v>5310.6</v>
      </c>
      <c r="G80" s="14">
        <v>6903.9</v>
      </c>
      <c r="H80" s="14">
        <v>8516.7000000000007</v>
      </c>
      <c r="I80" s="14">
        <v>8805.7999999999993</v>
      </c>
      <c r="J80" s="14">
        <v>11609.4</v>
      </c>
      <c r="K80" s="14">
        <v>15108.5</v>
      </c>
      <c r="L80" s="14">
        <v>18701</v>
      </c>
      <c r="M80" s="22">
        <v>19911.599999999999</v>
      </c>
      <c r="N80" s="22">
        <v>22393.7</v>
      </c>
      <c r="O80" s="22">
        <v>26380.799999999999</v>
      </c>
      <c r="P80" s="22">
        <v>30444.6</v>
      </c>
      <c r="Q80" s="24">
        <v>33313.5</v>
      </c>
      <c r="R80" s="24">
        <v>39134.5</v>
      </c>
    </row>
    <row r="81" spans="1:18" x14ac:dyDescent="0.2">
      <c r="A81" s="12" t="s">
        <v>65</v>
      </c>
      <c r="B81" s="14">
        <v>11140</v>
      </c>
      <c r="C81" s="14">
        <v>16185.4</v>
      </c>
      <c r="D81" s="14">
        <v>21574.5</v>
      </c>
      <c r="E81" s="14">
        <v>30075.1</v>
      </c>
      <c r="F81" s="14">
        <v>37884.5</v>
      </c>
      <c r="G81" s="14">
        <v>52253.7</v>
      </c>
      <c r="H81" s="14">
        <v>63918.5</v>
      </c>
      <c r="I81" s="14">
        <v>74912.899999999994</v>
      </c>
      <c r="J81" s="14">
        <v>91712.4</v>
      </c>
      <c r="K81" s="14">
        <v>107442</v>
      </c>
      <c r="L81" s="14">
        <v>124738.5</v>
      </c>
      <c r="M81" s="22">
        <v>121187.7</v>
      </c>
      <c r="N81" s="22">
        <v>133525.6</v>
      </c>
      <c r="O81" s="22">
        <v>153624.1</v>
      </c>
      <c r="P81" s="22">
        <v>164737.79999999999</v>
      </c>
      <c r="Q81" s="24">
        <v>176888.9</v>
      </c>
      <c r="R81" s="24">
        <v>184815.6</v>
      </c>
    </row>
    <row r="82" spans="1:18" x14ac:dyDescent="0.2">
      <c r="A82" s="12" t="s">
        <v>66</v>
      </c>
      <c r="B82" s="14">
        <v>1958.5</v>
      </c>
      <c r="C82" s="14">
        <v>2727.9</v>
      </c>
      <c r="D82" s="14">
        <v>3594.1</v>
      </c>
      <c r="E82" s="14">
        <v>5197.2</v>
      </c>
      <c r="F82" s="14">
        <v>6847.4</v>
      </c>
      <c r="G82" s="14">
        <v>8121.2</v>
      </c>
      <c r="H82" s="14">
        <v>9838.5</v>
      </c>
      <c r="I82" s="14">
        <v>11662.5</v>
      </c>
      <c r="J82" s="14">
        <v>15146.8</v>
      </c>
      <c r="K82" s="14">
        <v>19384.2</v>
      </c>
      <c r="L82" s="14">
        <v>23870.5</v>
      </c>
      <c r="M82" s="22">
        <v>26921.9</v>
      </c>
      <c r="N82" s="22">
        <v>30772.799999999999</v>
      </c>
      <c r="O82" s="22">
        <v>33398.9</v>
      </c>
      <c r="P82" s="22">
        <v>37369.1</v>
      </c>
      <c r="Q82" s="24">
        <v>41298.699999999997</v>
      </c>
      <c r="R82" s="24">
        <v>46707.3</v>
      </c>
    </row>
    <row r="83" spans="1:18" x14ac:dyDescent="0.2">
      <c r="A83" s="12" t="s">
        <v>67</v>
      </c>
      <c r="B83" s="14">
        <v>8158.8</v>
      </c>
      <c r="C83" s="14">
        <v>13192.3</v>
      </c>
      <c r="D83" s="14">
        <v>17418.099999999999</v>
      </c>
      <c r="E83" s="14">
        <v>20041</v>
      </c>
      <c r="F83" s="14">
        <v>25423.3</v>
      </c>
      <c r="G83" s="14">
        <v>28969.200000000001</v>
      </c>
      <c r="H83" s="14">
        <v>33102.9</v>
      </c>
      <c r="I83" s="14">
        <v>41727.5</v>
      </c>
      <c r="J83" s="14">
        <v>53689.3</v>
      </c>
      <c r="K83" s="14">
        <v>63722</v>
      </c>
      <c r="L83" s="14">
        <v>72308.800000000003</v>
      </c>
      <c r="M83" s="22">
        <v>81019.899999999994</v>
      </c>
      <c r="N83" s="22">
        <v>96039.8</v>
      </c>
      <c r="O83" s="22">
        <v>113088.1</v>
      </c>
      <c r="P83" s="22">
        <v>130638.5</v>
      </c>
      <c r="Q83" s="24">
        <v>141850.5</v>
      </c>
      <c r="R83" s="24">
        <v>160435</v>
      </c>
    </row>
    <row r="84" spans="1:18" x14ac:dyDescent="0.2">
      <c r="A84" s="12" t="s">
        <v>68</v>
      </c>
      <c r="B84" s="14">
        <v>21365.9</v>
      </c>
      <c r="C84" s="14">
        <v>32430.6</v>
      </c>
      <c r="D84" s="14">
        <v>46736.800000000003</v>
      </c>
      <c r="E84" s="14">
        <v>61854.400000000001</v>
      </c>
      <c r="F84" s="14">
        <v>73107.399999999994</v>
      </c>
      <c r="G84" s="14">
        <v>88733.3</v>
      </c>
      <c r="H84" s="14">
        <v>114840.5</v>
      </c>
      <c r="I84" s="14">
        <v>135686.39999999999</v>
      </c>
      <c r="J84" s="14">
        <v>173810.5</v>
      </c>
      <c r="K84" s="14">
        <v>223563.4</v>
      </c>
      <c r="L84" s="14">
        <v>259343.1</v>
      </c>
      <c r="M84" s="22">
        <v>265613.3</v>
      </c>
      <c r="N84" s="22">
        <v>302900.7</v>
      </c>
      <c r="O84" s="22">
        <v>332117.8</v>
      </c>
      <c r="P84" s="22">
        <v>368995.2</v>
      </c>
      <c r="Q84" s="24">
        <v>416110.3</v>
      </c>
      <c r="R84" s="24">
        <v>447906.9</v>
      </c>
    </row>
    <row r="85" spans="1:18" x14ac:dyDescent="0.2">
      <c r="A85" s="12" t="s">
        <v>98</v>
      </c>
      <c r="B85" s="14">
        <v>12864.6</v>
      </c>
      <c r="C85" s="14">
        <v>20783.900000000001</v>
      </c>
      <c r="D85" s="14">
        <v>30024.6</v>
      </c>
      <c r="E85" s="14">
        <v>35139.199999999997</v>
      </c>
      <c r="F85" s="14">
        <v>44555.8</v>
      </c>
      <c r="G85" s="14">
        <v>53145.5</v>
      </c>
      <c r="H85" s="14">
        <v>61261.8</v>
      </c>
      <c r="I85" s="14">
        <v>69647.100000000006</v>
      </c>
      <c r="J85" s="14">
        <v>90732.1</v>
      </c>
      <c r="K85" s="14">
        <v>110822.39999999999</v>
      </c>
      <c r="L85" s="14">
        <v>140302</v>
      </c>
      <c r="M85" s="22">
        <v>148587.9</v>
      </c>
      <c r="N85" s="22">
        <v>166742.5</v>
      </c>
      <c r="O85" s="22">
        <v>203869</v>
      </c>
      <c r="P85" s="22">
        <v>223968.8</v>
      </c>
      <c r="Q85" s="24">
        <v>229239.4</v>
      </c>
      <c r="R85" s="24">
        <v>227582.4</v>
      </c>
    </row>
    <row r="86" spans="1:18" x14ac:dyDescent="0.2">
      <c r="A86" s="12" t="s">
        <v>69</v>
      </c>
      <c r="B86" s="14">
        <v>70150.100000000006</v>
      </c>
      <c r="C86" s="14">
        <v>124516.5</v>
      </c>
      <c r="D86" s="14">
        <v>214662.7</v>
      </c>
      <c r="E86" s="14">
        <v>239420</v>
      </c>
      <c r="F86" s="14">
        <v>230994.9</v>
      </c>
      <c r="G86" s="14">
        <v>272727</v>
      </c>
      <c r="H86" s="14">
        <v>365454.1</v>
      </c>
      <c r="I86" s="14">
        <v>439736.9</v>
      </c>
      <c r="J86" s="14">
        <v>585881.9</v>
      </c>
      <c r="K86" s="14">
        <v>734154.8</v>
      </c>
      <c r="L86" s="14">
        <v>737950.5</v>
      </c>
      <c r="M86" s="22">
        <v>749194.8</v>
      </c>
      <c r="N86" s="22">
        <v>1055525</v>
      </c>
      <c r="O86" s="22">
        <v>1170827.3</v>
      </c>
      <c r="P86" s="22">
        <v>1183228</v>
      </c>
      <c r="Q86" s="24">
        <v>1256934.1000000001</v>
      </c>
      <c r="R86" s="24">
        <v>1423247.4</v>
      </c>
    </row>
    <row r="87" spans="1:18" x14ac:dyDescent="0.2">
      <c r="A87" s="12" t="s">
        <v>70</v>
      </c>
      <c r="B87" s="14">
        <v>50422.2</v>
      </c>
      <c r="C87" s="14">
        <v>77701.2</v>
      </c>
      <c r="D87" s="14">
        <v>103013.8</v>
      </c>
      <c r="E87" s="14">
        <v>120240</v>
      </c>
      <c r="F87" s="14">
        <v>140195.9</v>
      </c>
      <c r="G87" s="14">
        <v>167927.1</v>
      </c>
      <c r="H87" s="14">
        <v>213244.2</v>
      </c>
      <c r="I87" s="14">
        <v>258095.5</v>
      </c>
      <c r="J87" s="14">
        <v>330834.3</v>
      </c>
      <c r="K87" s="14">
        <v>402654.7</v>
      </c>
      <c r="L87" s="14">
        <v>438852.4</v>
      </c>
      <c r="M87" s="22">
        <v>458774.9</v>
      </c>
      <c r="N87" s="22">
        <v>546141</v>
      </c>
      <c r="O87" s="22">
        <v>634561.4</v>
      </c>
      <c r="P87" s="22">
        <v>737971.6</v>
      </c>
      <c r="Q87" s="24">
        <v>805197.5</v>
      </c>
      <c r="R87" s="24">
        <v>907400.8</v>
      </c>
    </row>
    <row r="88" spans="1:18" x14ac:dyDescent="0.2">
      <c r="A88" s="12" t="s">
        <v>71</v>
      </c>
      <c r="B88" s="14">
        <v>42890.2</v>
      </c>
      <c r="C88" s="14">
        <v>64491.4</v>
      </c>
      <c r="D88" s="14">
        <v>88728.1</v>
      </c>
      <c r="E88" s="14">
        <v>113800.2</v>
      </c>
      <c r="F88" s="14">
        <v>136156.70000000001</v>
      </c>
      <c r="G88" s="14">
        <v>164903.1</v>
      </c>
      <c r="H88" s="14">
        <v>244462</v>
      </c>
      <c r="I88" s="14">
        <v>295378.40000000002</v>
      </c>
      <c r="J88" s="14">
        <v>342210.6</v>
      </c>
      <c r="K88" s="14">
        <v>437790.2</v>
      </c>
      <c r="L88" s="14">
        <v>575901.9</v>
      </c>
      <c r="M88" s="22">
        <v>512408</v>
      </c>
      <c r="N88" s="22">
        <v>625914.9</v>
      </c>
      <c r="O88" s="22">
        <v>751198.4</v>
      </c>
      <c r="P88" s="22">
        <v>718320.4</v>
      </c>
      <c r="Q88" s="24">
        <v>667950.5</v>
      </c>
      <c r="R88" s="24">
        <v>747414.6</v>
      </c>
    </row>
    <row r="89" spans="1:18" x14ac:dyDescent="0.2">
      <c r="A89" s="12" t="s">
        <v>72</v>
      </c>
      <c r="B89" s="14">
        <v>34399</v>
      </c>
      <c r="C89" s="14">
        <v>52746.5</v>
      </c>
      <c r="D89" s="14">
        <v>72012.7</v>
      </c>
      <c r="E89" s="14">
        <v>95298.9</v>
      </c>
      <c r="F89" s="14">
        <v>123084.5</v>
      </c>
      <c r="G89" s="14">
        <v>153798.9</v>
      </c>
      <c r="H89" s="14">
        <v>191826.7</v>
      </c>
      <c r="I89" s="14">
        <v>235381.8</v>
      </c>
      <c r="J89" s="14">
        <v>296064.5</v>
      </c>
      <c r="K89" s="14">
        <v>365531.2</v>
      </c>
      <c r="L89" s="14">
        <v>453574.6</v>
      </c>
      <c r="M89" s="22">
        <v>425400.2</v>
      </c>
      <c r="N89" s="22">
        <v>484141.3</v>
      </c>
      <c r="O89" s="22">
        <v>598563.5</v>
      </c>
      <c r="P89" s="22">
        <v>728154</v>
      </c>
      <c r="Q89" s="24">
        <v>817516.7</v>
      </c>
      <c r="R89" s="24">
        <v>895289.8</v>
      </c>
    </row>
    <row r="90" spans="1:18" x14ac:dyDescent="0.2">
      <c r="A90" s="12" t="s">
        <v>73</v>
      </c>
      <c r="B90" s="14">
        <v>26855</v>
      </c>
      <c r="C90" s="14">
        <v>33734.699999999997</v>
      </c>
      <c r="D90" s="14">
        <v>46028.4</v>
      </c>
      <c r="E90" s="14">
        <v>61535.7</v>
      </c>
      <c r="F90" s="14">
        <v>92628.7</v>
      </c>
      <c r="G90" s="14">
        <v>115029.5</v>
      </c>
      <c r="H90" s="14">
        <v>192877.3</v>
      </c>
      <c r="I90" s="14">
        <v>220686.1</v>
      </c>
      <c r="J90" s="14">
        <v>262506.7</v>
      </c>
      <c r="K90" s="14">
        <v>296004.7</v>
      </c>
      <c r="L90" s="14">
        <v>347760.3</v>
      </c>
      <c r="M90" s="22">
        <v>336259.6</v>
      </c>
      <c r="N90" s="22">
        <v>382620.4</v>
      </c>
      <c r="O90" s="22">
        <v>451418.8</v>
      </c>
      <c r="P90" s="22">
        <v>491507.6</v>
      </c>
      <c r="Q90" s="24">
        <v>551734</v>
      </c>
      <c r="R90" s="24">
        <v>598911.6</v>
      </c>
    </row>
    <row r="91" spans="1:18" x14ac:dyDescent="0.2">
      <c r="A91" s="12" t="s">
        <v>74</v>
      </c>
      <c r="B91" s="14">
        <v>20288.099999999999</v>
      </c>
      <c r="C91" s="14">
        <v>26663.200000000001</v>
      </c>
      <c r="D91" s="14">
        <v>40539.5</v>
      </c>
      <c r="E91" s="14">
        <v>57041.1</v>
      </c>
      <c r="F91" s="14">
        <v>75547</v>
      </c>
      <c r="G91" s="14">
        <v>97084.3</v>
      </c>
      <c r="H91" s="14">
        <v>132439.29999999999</v>
      </c>
      <c r="I91" s="14">
        <v>159578.5</v>
      </c>
      <c r="J91" s="14">
        <v>188800.7</v>
      </c>
      <c r="K91" s="14">
        <v>214487</v>
      </c>
      <c r="L91" s="14">
        <v>248906.2</v>
      </c>
      <c r="M91" s="22">
        <v>245808.3</v>
      </c>
      <c r="N91" s="22">
        <v>284676.7</v>
      </c>
      <c r="O91" s="22">
        <v>333885.7</v>
      </c>
      <c r="P91" s="22">
        <v>371472.9</v>
      </c>
      <c r="Q91" s="24">
        <v>402562.1</v>
      </c>
      <c r="R91" s="24">
        <v>428066.7</v>
      </c>
    </row>
    <row r="92" spans="1:18" x14ac:dyDescent="0.2">
      <c r="A92" s="38" t="s">
        <v>75</v>
      </c>
      <c r="B92" s="32">
        <f t="shared" ref="B92:N92" si="9">SUM(B93:B101)</f>
        <v>144168.40000000002</v>
      </c>
      <c r="C92" s="32">
        <f t="shared" si="9"/>
        <v>234929.30000000002</v>
      </c>
      <c r="D92" s="32">
        <f t="shared" si="9"/>
        <v>308801.5</v>
      </c>
      <c r="E92" s="32">
        <f t="shared" si="9"/>
        <v>391749.69999999995</v>
      </c>
      <c r="F92" s="32">
        <f t="shared" si="9"/>
        <v>471105.9</v>
      </c>
      <c r="G92" s="32">
        <f t="shared" si="9"/>
        <v>561093.6</v>
      </c>
      <c r="H92" s="32">
        <f t="shared" si="9"/>
        <v>678448.4</v>
      </c>
      <c r="I92" s="32">
        <f t="shared" si="9"/>
        <v>826421.7</v>
      </c>
      <c r="J92" s="32">
        <f t="shared" si="9"/>
        <v>999073.1</v>
      </c>
      <c r="K92" s="32">
        <f t="shared" si="9"/>
        <v>1277126.7000000002</v>
      </c>
      <c r="L92" s="32">
        <f t="shared" si="9"/>
        <v>1534867.9000000001</v>
      </c>
      <c r="M92" s="32">
        <f t="shared" si="9"/>
        <v>1730519.2000000002</v>
      </c>
      <c r="N92" s="32">
        <f t="shared" si="9"/>
        <v>2110720.6</v>
      </c>
      <c r="O92" s="32">
        <f>SUM(O93:O101)</f>
        <v>2532572.2000000002</v>
      </c>
      <c r="P92" s="32">
        <f>SUM(P93:P101)</f>
        <v>2702292</v>
      </c>
      <c r="Q92" s="34">
        <f>SUM(Q93:Q101)</f>
        <v>2833435.8</v>
      </c>
      <c r="R92" s="34">
        <f>SUM(R93:R101)</f>
        <v>3222508.1</v>
      </c>
    </row>
    <row r="93" spans="1:18" x14ac:dyDescent="0.2">
      <c r="A93" s="12" t="s">
        <v>76</v>
      </c>
      <c r="B93" s="14">
        <v>33632.400000000001</v>
      </c>
      <c r="C93" s="14">
        <v>62750.8</v>
      </c>
      <c r="D93" s="14">
        <v>81960.399999999994</v>
      </c>
      <c r="E93" s="14">
        <v>100922.4</v>
      </c>
      <c r="F93" s="14">
        <v>115117.1</v>
      </c>
      <c r="G93" s="14">
        <v>132964.1</v>
      </c>
      <c r="H93" s="14">
        <v>153496.70000000001</v>
      </c>
      <c r="I93" s="14">
        <v>183027</v>
      </c>
      <c r="J93" s="14">
        <v>206845</v>
      </c>
      <c r="K93" s="14">
        <v>242656.5</v>
      </c>
      <c r="L93" s="14">
        <v>309518.3</v>
      </c>
      <c r="M93" s="22">
        <v>328201.7</v>
      </c>
      <c r="N93" s="22">
        <v>386825.1</v>
      </c>
      <c r="O93" s="22">
        <v>486830.9</v>
      </c>
      <c r="P93" s="22">
        <v>541306.80000000005</v>
      </c>
      <c r="Q93" s="24">
        <v>570284.70000000007</v>
      </c>
      <c r="R93" s="24">
        <v>660150</v>
      </c>
    </row>
    <row r="94" spans="1:18" x14ac:dyDescent="0.2">
      <c r="A94" s="12" t="s">
        <v>99</v>
      </c>
      <c r="B94" s="14">
        <v>11678.2</v>
      </c>
      <c r="C94" s="14">
        <v>14919.8</v>
      </c>
      <c r="D94" s="14">
        <v>18140.7</v>
      </c>
      <c r="E94" s="14">
        <v>23031.7</v>
      </c>
      <c r="F94" s="14">
        <v>25881.9</v>
      </c>
      <c r="G94" s="14">
        <v>29747</v>
      </c>
      <c r="H94" s="14">
        <v>35139.300000000003</v>
      </c>
      <c r="I94" s="14">
        <v>43974.3</v>
      </c>
      <c r="J94" s="14">
        <v>56119.8</v>
      </c>
      <c r="K94" s="14">
        <v>66076.800000000003</v>
      </c>
      <c r="L94" s="14">
        <v>77854.3</v>
      </c>
      <c r="M94" s="22">
        <v>94643.199999999997</v>
      </c>
      <c r="N94" s="22">
        <v>103123.2</v>
      </c>
      <c r="O94" s="22">
        <v>114375.9</v>
      </c>
      <c r="P94" s="22">
        <v>127412.7</v>
      </c>
      <c r="Q94" s="24">
        <v>133364</v>
      </c>
      <c r="R94" s="24">
        <v>145419.9</v>
      </c>
    </row>
    <row r="95" spans="1:18" x14ac:dyDescent="0.2">
      <c r="A95" s="12" t="s">
        <v>77</v>
      </c>
      <c r="B95" s="14">
        <v>31373.1</v>
      </c>
      <c r="C95" s="14">
        <v>53242.2</v>
      </c>
      <c r="D95" s="14">
        <v>62088.5</v>
      </c>
      <c r="E95" s="14">
        <v>72826.100000000006</v>
      </c>
      <c r="F95" s="14">
        <v>96832.3</v>
      </c>
      <c r="G95" s="14">
        <v>119333.7</v>
      </c>
      <c r="H95" s="14">
        <v>152301.1</v>
      </c>
      <c r="I95" s="14">
        <v>186623.3</v>
      </c>
      <c r="J95" s="14">
        <v>215934.4</v>
      </c>
      <c r="K95" s="14">
        <v>259041.4</v>
      </c>
      <c r="L95" s="14">
        <v>316581.90000000002</v>
      </c>
      <c r="M95" s="22">
        <v>368996.7</v>
      </c>
      <c r="N95" s="22">
        <v>470679.2</v>
      </c>
      <c r="O95" s="22">
        <v>549722.80000000005</v>
      </c>
      <c r="P95" s="22">
        <v>557489.30000000005</v>
      </c>
      <c r="Q95" s="24">
        <v>577473.9</v>
      </c>
      <c r="R95" s="24">
        <v>643464.9</v>
      </c>
    </row>
    <row r="96" spans="1:18" x14ac:dyDescent="0.2">
      <c r="A96" s="12" t="s">
        <v>78</v>
      </c>
      <c r="B96" s="14">
        <v>29309.599999999999</v>
      </c>
      <c r="C96" s="14">
        <v>40306.9</v>
      </c>
      <c r="D96" s="14">
        <v>64794.8</v>
      </c>
      <c r="E96" s="14">
        <v>79891.5</v>
      </c>
      <c r="F96" s="14">
        <v>101048.6</v>
      </c>
      <c r="G96" s="14">
        <v>116318.1</v>
      </c>
      <c r="H96" s="14">
        <v>133330.5</v>
      </c>
      <c r="I96" s="14">
        <v>161194.4</v>
      </c>
      <c r="J96" s="14">
        <v>194259.6</v>
      </c>
      <c r="K96" s="14">
        <v>231293.2</v>
      </c>
      <c r="L96" s="14">
        <v>269178.59999999998</v>
      </c>
      <c r="M96" s="22">
        <v>276895.40000000002</v>
      </c>
      <c r="N96" s="22">
        <v>353590.3</v>
      </c>
      <c r="O96" s="22">
        <v>399594.2</v>
      </c>
      <c r="P96" s="22">
        <v>437994.3</v>
      </c>
      <c r="Q96" s="24">
        <v>498067.20000000001</v>
      </c>
      <c r="R96" s="24">
        <v>549289.30000000005</v>
      </c>
    </row>
    <row r="97" spans="1:18" x14ac:dyDescent="0.2">
      <c r="A97" s="12" t="s">
        <v>79</v>
      </c>
      <c r="B97" s="14">
        <v>14436.1</v>
      </c>
      <c r="C97" s="14">
        <v>20676.3</v>
      </c>
      <c r="D97" s="14">
        <v>26315.200000000001</v>
      </c>
      <c r="E97" s="14">
        <v>39052.800000000003</v>
      </c>
      <c r="F97" s="14">
        <v>45717.5</v>
      </c>
      <c r="G97" s="14">
        <v>53199.9</v>
      </c>
      <c r="H97" s="14">
        <v>64250.2</v>
      </c>
      <c r="I97" s="14">
        <v>76861.2</v>
      </c>
      <c r="J97" s="14">
        <v>95090.9</v>
      </c>
      <c r="K97" s="14">
        <v>111761.2</v>
      </c>
      <c r="L97" s="14">
        <v>131563.70000000001</v>
      </c>
      <c r="M97" s="22">
        <v>151118.6</v>
      </c>
      <c r="N97" s="22">
        <v>178689.6</v>
      </c>
      <c r="O97" s="22">
        <v>225401.7</v>
      </c>
      <c r="P97" s="22">
        <v>229407.1</v>
      </c>
      <c r="Q97" s="24">
        <v>210700.9</v>
      </c>
      <c r="R97" s="24">
        <v>235388.79999999999</v>
      </c>
    </row>
    <row r="98" spans="1:18" x14ac:dyDescent="0.2">
      <c r="A98" s="12" t="s">
        <v>80</v>
      </c>
      <c r="B98" s="14">
        <v>6983.4</v>
      </c>
      <c r="C98" s="14">
        <v>10538.7</v>
      </c>
      <c r="D98" s="14">
        <v>13009.5</v>
      </c>
      <c r="E98" s="14">
        <v>17151.599999999999</v>
      </c>
      <c r="F98" s="14">
        <v>22374.799999999999</v>
      </c>
      <c r="G98" s="14">
        <v>24325.9</v>
      </c>
      <c r="H98" s="14">
        <v>24612.3</v>
      </c>
      <c r="I98" s="14">
        <v>27167.8</v>
      </c>
      <c r="J98" s="14">
        <v>31203.200000000001</v>
      </c>
      <c r="K98" s="14">
        <v>35314.400000000001</v>
      </c>
      <c r="L98" s="14">
        <v>42053.8</v>
      </c>
      <c r="M98" s="22">
        <v>47895.9</v>
      </c>
      <c r="N98" s="22">
        <v>59619.7</v>
      </c>
      <c r="O98" s="22">
        <v>72174.2</v>
      </c>
      <c r="P98" s="22">
        <v>78417.899999999994</v>
      </c>
      <c r="Q98" s="24">
        <v>88905.9</v>
      </c>
      <c r="R98" s="24">
        <v>97015.6</v>
      </c>
    </row>
    <row r="99" spans="1:18" x14ac:dyDescent="0.2">
      <c r="A99" s="12" t="s">
        <v>81</v>
      </c>
      <c r="B99" s="14">
        <v>12610.5</v>
      </c>
      <c r="C99" s="14">
        <v>26269.9</v>
      </c>
      <c r="D99" s="14">
        <v>34777</v>
      </c>
      <c r="E99" s="14">
        <v>47140.1</v>
      </c>
      <c r="F99" s="14">
        <v>47139.8</v>
      </c>
      <c r="G99" s="14">
        <v>63139.199999999997</v>
      </c>
      <c r="H99" s="14">
        <v>91729.600000000006</v>
      </c>
      <c r="I99" s="14">
        <v>121014.1</v>
      </c>
      <c r="J99" s="14">
        <v>166105.4</v>
      </c>
      <c r="K99" s="14">
        <v>286273</v>
      </c>
      <c r="L99" s="14">
        <v>333581.59999999998</v>
      </c>
      <c r="M99" s="22">
        <v>392380.1</v>
      </c>
      <c r="N99" s="22">
        <v>487659.5</v>
      </c>
      <c r="O99" s="22">
        <v>600247.9</v>
      </c>
      <c r="P99" s="22">
        <v>641886.4</v>
      </c>
      <c r="Q99" s="24">
        <v>671743.6</v>
      </c>
      <c r="R99" s="24">
        <v>793481.6</v>
      </c>
    </row>
    <row r="100" spans="1:18" x14ac:dyDescent="0.2">
      <c r="A100" s="12" t="s">
        <v>82</v>
      </c>
      <c r="B100" s="14">
        <v>1510.1</v>
      </c>
      <c r="C100" s="14">
        <v>3026</v>
      </c>
      <c r="D100" s="14">
        <v>3784</v>
      </c>
      <c r="E100" s="14">
        <v>4788.8999999999996</v>
      </c>
      <c r="F100" s="14">
        <v>6838.5</v>
      </c>
      <c r="G100" s="14">
        <v>8564.6</v>
      </c>
      <c r="H100" s="14">
        <v>11230.9</v>
      </c>
      <c r="I100" s="14">
        <v>14204.2</v>
      </c>
      <c r="J100" s="14">
        <v>17976.8</v>
      </c>
      <c r="K100" s="14">
        <v>23726.1</v>
      </c>
      <c r="L100" s="14">
        <v>23977</v>
      </c>
      <c r="M100" s="22">
        <v>25320</v>
      </c>
      <c r="N100" s="22">
        <v>31555.9</v>
      </c>
      <c r="O100" s="22">
        <v>39467</v>
      </c>
      <c r="P100" s="22">
        <v>42743.6</v>
      </c>
      <c r="Q100" s="24">
        <v>38428.699999999997</v>
      </c>
      <c r="R100" s="24">
        <v>41741.800000000003</v>
      </c>
    </row>
    <row r="101" spans="1:18" x14ac:dyDescent="0.2">
      <c r="A101" s="12" t="s">
        <v>83</v>
      </c>
      <c r="B101" s="14">
        <v>2635</v>
      </c>
      <c r="C101" s="14">
        <v>3198.7</v>
      </c>
      <c r="D101" s="14">
        <v>3931.4</v>
      </c>
      <c r="E101" s="14">
        <v>6944.6</v>
      </c>
      <c r="F101" s="14">
        <v>10155.4</v>
      </c>
      <c r="G101" s="14">
        <v>13501.1</v>
      </c>
      <c r="H101" s="14">
        <v>12357.8</v>
      </c>
      <c r="I101" s="14">
        <v>12355.4</v>
      </c>
      <c r="J101" s="14">
        <v>15538</v>
      </c>
      <c r="K101" s="14">
        <v>20984.1</v>
      </c>
      <c r="L101" s="14">
        <v>30558.7</v>
      </c>
      <c r="M101" s="22">
        <v>45067.6</v>
      </c>
      <c r="N101" s="22">
        <v>38978.1</v>
      </c>
      <c r="O101" s="22">
        <v>44757.599999999999</v>
      </c>
      <c r="P101" s="22">
        <v>45633.9</v>
      </c>
      <c r="Q101" s="24">
        <v>44466.9</v>
      </c>
      <c r="R101" s="24">
        <v>56556.2</v>
      </c>
    </row>
    <row r="102" spans="1:18" x14ac:dyDescent="0.2">
      <c r="A102" s="38" t="s">
        <v>115</v>
      </c>
      <c r="B102" s="39"/>
      <c r="C102" s="39"/>
      <c r="D102" s="39"/>
      <c r="E102" s="39"/>
      <c r="F102" s="39"/>
      <c r="G102" s="39"/>
      <c r="H102" s="39"/>
      <c r="I102" s="40"/>
      <c r="J102" s="40"/>
      <c r="K102" s="40"/>
      <c r="L102" s="40"/>
      <c r="M102" s="41"/>
      <c r="N102" s="42"/>
      <c r="O102" s="42"/>
      <c r="P102" s="42"/>
      <c r="Q102" s="43"/>
      <c r="R102" s="32">
        <f>R103+R104</f>
        <v>155619.5</v>
      </c>
    </row>
    <row r="103" spans="1:18" x14ac:dyDescent="0.2">
      <c r="A103" s="12" t="s">
        <v>113</v>
      </c>
      <c r="B103" s="5"/>
      <c r="C103" s="5"/>
      <c r="D103" s="5"/>
      <c r="E103" s="5"/>
      <c r="F103" s="5"/>
      <c r="G103" s="5"/>
      <c r="R103" s="24">
        <v>137924.79999999999</v>
      </c>
    </row>
    <row r="104" spans="1:18" x14ac:dyDescent="0.2">
      <c r="A104" s="25" t="s">
        <v>114</v>
      </c>
      <c r="R104" s="24">
        <v>17694.7</v>
      </c>
    </row>
    <row r="106" spans="1:18" ht="157.5" x14ac:dyDescent="0.2">
      <c r="A106" s="26" t="s">
        <v>117</v>
      </c>
    </row>
  </sheetData>
  <mergeCells count="2">
    <mergeCell ref="B2:F2"/>
    <mergeCell ref="B4:F4"/>
  </mergeCells>
  <phoneticPr fontId="0" type="noConversion"/>
  <printOptions gridLines="1"/>
  <pageMargins left="0.55118110236220474" right="0" top="0.39370078740157483" bottom="0" header="0" footer="0"/>
  <pageSetup paperSize="9" scale="85" orientation="portrait" r:id="rId1"/>
  <headerFooter alignWithMargins="0"/>
  <rowBreaks count="1" manualBreakCount="1">
    <brk id="54" max="16383" man="1"/>
  </rowBreaks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Глухова</dc:creator>
  <cp:lastModifiedBy>Lazakovich</cp:lastModifiedBy>
  <cp:lastPrinted>2016-03-02T12:38:03Z</cp:lastPrinted>
  <dcterms:created xsi:type="dcterms:W3CDTF">2003-04-03T08:38:11Z</dcterms:created>
  <dcterms:modified xsi:type="dcterms:W3CDTF">2016-05-16T11:17:51Z</dcterms:modified>
</cp:coreProperties>
</file>