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magana/Documents/New Hope/NHHS 2025-2026/IT/3rd Form/"/>
    </mc:Choice>
  </mc:AlternateContent>
  <xr:revisionPtr revIDLastSave="0" documentId="13_ncr:1_{2144953B-6D2F-CB49-B3F4-9C8A2E8A2B2C}" xr6:coauthVersionLast="47" xr6:coauthVersionMax="47" xr10:uidLastSave="{00000000-0000-0000-0000-000000000000}"/>
  <bookViews>
    <workbookView xWindow="0" yWindow="740" windowWidth="29400" windowHeight="18380" activeTab="1" xr2:uid="{B42DB9A9-6819-7E49-967E-C0CD2DEC242E}"/>
  </bookViews>
  <sheets>
    <sheet name="resources" sheetId="1" r:id="rId1"/>
    <sheet name="Vlookup" sheetId="2" r:id="rId2"/>
    <sheet name="HLooku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" i="3" l="1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P8" i="3"/>
  <c r="L8" i="3"/>
  <c r="K8" i="3"/>
  <c r="J8" i="3"/>
  <c r="H8" i="3"/>
  <c r="D8" i="3"/>
  <c r="C8" i="3"/>
  <c r="B8" i="3"/>
  <c r="P7" i="3"/>
  <c r="O7" i="3"/>
  <c r="O8" i="3" s="1"/>
  <c r="N7" i="3"/>
  <c r="N8" i="3" s="1"/>
  <c r="M7" i="3"/>
  <c r="M8" i="3" s="1"/>
  <c r="L7" i="3"/>
  <c r="K7" i="3"/>
  <c r="J7" i="3"/>
  <c r="I7" i="3"/>
  <c r="I8" i="3" s="1"/>
  <c r="H7" i="3"/>
  <c r="G7" i="3"/>
  <c r="G8" i="3" s="1"/>
  <c r="F7" i="3"/>
  <c r="F8" i="3" s="1"/>
  <c r="E7" i="3"/>
  <c r="E8" i="3" s="1"/>
  <c r="D7" i="3"/>
  <c r="C7" i="3"/>
  <c r="B7" i="3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E26" i="1"/>
  <c r="E16" i="1"/>
  <c r="E23" i="1"/>
  <c r="E20" i="1"/>
  <c r="E17" i="1"/>
  <c r="E15" i="1"/>
  <c r="B12" i="1"/>
  <c r="C9" i="1" s="1"/>
  <c r="C6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822F987F-BA2A-6147-A24B-CAD46AB35766}">
      <text>
        <r>
          <rPr>
            <b/>
            <sz val="10"/>
            <color rgb="FF000000"/>
            <rFont val="Tahoma"/>
            <family val="2"/>
          </rPr>
          <t>Column witht the names</t>
        </r>
      </text>
    </comment>
    <comment ref="B1" authorId="0" shapeId="0" xr:uid="{42A270AE-3EB4-C640-8E7D-196F722BC6C4}">
      <text>
        <r>
          <rPr>
            <b/>
            <sz val="10"/>
            <color rgb="FF000000"/>
            <rFont val="Tahoma"/>
            <family val="2"/>
          </rPr>
          <t>Contain what are students studying</t>
        </r>
      </text>
    </comment>
    <comment ref="C1" authorId="0" shapeId="0" xr:uid="{A72DD900-97B5-1144-8C05-0CCD1B7F14F9}">
      <text>
        <r>
          <rPr>
            <b/>
            <sz val="10"/>
            <color rgb="FF000000"/>
            <rFont val="Tahoma"/>
            <family val="2"/>
          </rPr>
          <t>Contains the gender of the student</t>
        </r>
      </text>
    </comment>
    <comment ref="G1" authorId="0" shapeId="0" xr:uid="{31917EAB-FD98-B94E-A8EA-D876BE52BB35}">
      <text>
        <r>
          <rPr>
            <b/>
            <sz val="10"/>
            <color rgb="FF000000"/>
            <rFont val="Tahoma"/>
            <family val="2"/>
          </rPr>
          <t>Find the average with =AVERAGE. For each student</t>
        </r>
      </text>
    </comment>
    <comment ref="H1" authorId="0" shapeId="0" xr:uid="{BD2D52E6-94E5-8942-8102-C54AE4AA456C}">
      <text>
        <r>
          <rPr>
            <b/>
            <sz val="10"/>
            <color rgb="FF000000"/>
            <rFont val="Tahoma"/>
            <family val="2"/>
          </rPr>
          <t>Using IF check if the student is passing based on avg. &gt;70 is the passing mark.</t>
        </r>
      </text>
    </comment>
    <comment ref="J1" authorId="0" shapeId="0" xr:uid="{107127BC-C7DA-0741-94C9-ED2FF08B7546}">
      <text>
        <r>
          <rPr>
            <b/>
            <sz val="10"/>
            <color rgb="FF000000"/>
            <rFont val="Tahoma"/>
            <family val="2"/>
          </rPr>
          <t>using IF based on age check if teenage of adult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1" authorId="0" shapeId="0" xr:uid="{6D22DE39-21CD-3140-95B4-26FE80ECEEE8}">
      <text>
        <r>
          <rPr>
            <b/>
            <sz val="10"/>
            <color rgb="FF000000"/>
            <rFont val="Tahoma"/>
            <family val="2"/>
          </rPr>
          <t>Column witht the names</t>
        </r>
      </text>
    </comment>
    <comment ref="A2" authorId="0" shapeId="0" xr:uid="{C751087D-6CEE-3C4D-BA23-2A94319CB77A}">
      <text>
        <r>
          <rPr>
            <b/>
            <sz val="10"/>
            <color rgb="FF000000"/>
            <rFont val="Tahoma"/>
            <family val="2"/>
          </rPr>
          <t>Contain what are students studying</t>
        </r>
      </text>
    </comment>
    <comment ref="A3" authorId="0" shapeId="0" xr:uid="{06EA0229-6496-8742-AA94-C2014F1D8425}">
      <text>
        <r>
          <rPr>
            <b/>
            <sz val="10"/>
            <color rgb="FF000000"/>
            <rFont val="Tahoma"/>
            <family val="2"/>
          </rPr>
          <t>Contains the gender of the student</t>
        </r>
      </text>
    </comment>
    <comment ref="A7" authorId="0" shapeId="0" xr:uid="{BD2D81CD-51F5-C245-B5A4-DD7A1E767373}">
      <text>
        <r>
          <rPr>
            <b/>
            <sz val="10"/>
            <color rgb="FF000000"/>
            <rFont val="Tahoma"/>
            <family val="2"/>
          </rPr>
          <t>Find the average with =AVERAGE. For each student</t>
        </r>
      </text>
    </comment>
    <comment ref="A8" authorId="0" shapeId="0" xr:uid="{E57CC44D-F804-E347-9CC0-04AD0F0C3868}">
      <text>
        <r>
          <rPr>
            <b/>
            <sz val="10"/>
            <color rgb="FF000000"/>
            <rFont val="Tahoma"/>
            <family val="2"/>
          </rPr>
          <t>Using IF check if the student is passing based on avg. &gt;70 is the passing mark.</t>
        </r>
      </text>
    </comment>
    <comment ref="A10" authorId="0" shapeId="0" xr:uid="{E5F6C742-8FC5-9A44-9FF4-A8DF98459CC2}">
      <text>
        <r>
          <rPr>
            <b/>
            <sz val="10"/>
            <color rgb="FF000000"/>
            <rFont val="Tahoma"/>
            <family val="2"/>
          </rPr>
          <t>using IF based on age check if teenage of adult</t>
        </r>
      </text>
    </comment>
  </commentList>
</comments>
</file>

<file path=xl/sharedStrings.xml><?xml version="1.0" encoding="utf-8"?>
<sst xmlns="http://schemas.openxmlformats.org/spreadsheetml/2006/main" count="161" uniqueCount="63">
  <si>
    <t>Books</t>
  </si>
  <si>
    <t>Price</t>
  </si>
  <si>
    <t>Total</t>
  </si>
  <si>
    <t>Students</t>
  </si>
  <si>
    <t xml:space="preserve">Price </t>
  </si>
  <si>
    <t>Money Collected</t>
  </si>
  <si>
    <t>Tests</t>
  </si>
  <si>
    <t>Score</t>
  </si>
  <si>
    <t xml:space="preserve">Average </t>
  </si>
  <si>
    <t>English</t>
  </si>
  <si>
    <t>Math</t>
  </si>
  <si>
    <t>Science</t>
  </si>
  <si>
    <t xml:space="preserve">Name </t>
  </si>
  <si>
    <t>Class</t>
  </si>
  <si>
    <t>Age</t>
  </si>
  <si>
    <t>Juan Carlos</t>
  </si>
  <si>
    <t>3A</t>
  </si>
  <si>
    <t>Jessy Torres</t>
  </si>
  <si>
    <t>2C</t>
  </si>
  <si>
    <t>Mike Chi</t>
  </si>
  <si>
    <t>Grade</t>
  </si>
  <si>
    <t>Pass &amp; Fail</t>
  </si>
  <si>
    <t>Using IF we can verify if the student is passing or not</t>
  </si>
  <si>
    <t>How many Failing</t>
  </si>
  <si>
    <t>Using COUNTIF we count only the ones Failing</t>
  </si>
  <si>
    <t>Passing grades added</t>
  </si>
  <si>
    <t>Using SUMIF add only the grades passing</t>
  </si>
  <si>
    <t>Average IF in 3A</t>
  </si>
  <si>
    <t>Find average only if they are from 3A</t>
  </si>
  <si>
    <t>Name</t>
  </si>
  <si>
    <t xml:space="preserve">Grade 1 </t>
  </si>
  <si>
    <t>Grade 2</t>
  </si>
  <si>
    <t>Grade 3</t>
  </si>
  <si>
    <t>Average</t>
  </si>
  <si>
    <t>Status</t>
  </si>
  <si>
    <t>Eleanor</t>
  </si>
  <si>
    <t>Arthur</t>
  </si>
  <si>
    <t>Clara</t>
  </si>
  <si>
    <t>Kai</t>
  </si>
  <si>
    <t>Luna</t>
  </si>
  <si>
    <t>Jax</t>
  </si>
  <si>
    <t>Rowan</t>
  </si>
  <si>
    <t>Sage</t>
  </si>
  <si>
    <t>Griffin</t>
  </si>
  <si>
    <t>Soren</t>
  </si>
  <si>
    <t>Amara</t>
  </si>
  <si>
    <t>Leandro</t>
  </si>
  <si>
    <t>Iris</t>
  </si>
  <si>
    <t>Orion</t>
  </si>
  <si>
    <t>Wren</t>
  </si>
  <si>
    <t>Major field</t>
  </si>
  <si>
    <t>Gender</t>
  </si>
  <si>
    <t>Physics</t>
  </si>
  <si>
    <t>Computer Science</t>
  </si>
  <si>
    <t>Mech. Engineering</t>
  </si>
  <si>
    <t>Agriculture</t>
  </si>
  <si>
    <t>Female</t>
  </si>
  <si>
    <t>Male</t>
  </si>
  <si>
    <t>Pass?Fail?</t>
  </si>
  <si>
    <t>NOTE: The resource sheet has formula to guide you to solve this tables</t>
  </si>
  <si>
    <t>Rowa</t>
  </si>
  <si>
    <t>Grade Status</t>
  </si>
  <si>
    <t>Elean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</si>
</sst>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F1115"/>
      <name val="Apple Braille"/>
    </font>
    <font>
      <sz val="12"/>
      <color theme="1"/>
      <name val="Apple Braille"/>
    </font>
    <font>
      <b/>
      <sz val="12"/>
      <color theme="1"/>
      <name val="Calibri"/>
      <family val="2"/>
      <scheme val="minor"/>
    </font>
    <font>
      <b/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3" borderId="1" xfId="0" applyFill="1" applyBorder="1"/>
    <xf numFmtId="0" fontId="1" fillId="4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4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FA0B-269C-314C-AEBF-DC601A5B10B6}">
  <dimension ref="A1:G26"/>
  <sheetViews>
    <sheetView topLeftCell="A11" zoomScale="200" workbookViewId="0">
      <selection activeCell="C22" sqref="C22"/>
    </sheetView>
  </sheetViews>
  <sheetFormatPr baseColWidth="10" defaultRowHeight="16" x14ac:dyDescent="0.2"/>
  <cols>
    <col min="5" max="5" width="19" bestFit="1" customWidth="1"/>
  </cols>
  <sheetData>
    <row r="1" spans="1:7" x14ac:dyDescent="0.2">
      <c r="A1" t="s">
        <v>0</v>
      </c>
      <c r="B1" t="s">
        <v>1</v>
      </c>
      <c r="C1" t="s">
        <v>2</v>
      </c>
    </row>
    <row r="2" spans="1:7" x14ac:dyDescent="0.2">
      <c r="A2">
        <v>3</v>
      </c>
      <c r="B2">
        <v>5</v>
      </c>
      <c r="C2">
        <f>A2*B2</f>
        <v>15</v>
      </c>
    </row>
    <row r="5" spans="1:7" x14ac:dyDescent="0.2">
      <c r="A5" t="s">
        <v>3</v>
      </c>
      <c r="B5" t="s">
        <v>4</v>
      </c>
      <c r="C5" t="s">
        <v>5</v>
      </c>
    </row>
    <row r="6" spans="1:7" x14ac:dyDescent="0.2">
      <c r="A6">
        <v>25</v>
      </c>
      <c r="B6">
        <v>15</v>
      </c>
      <c r="C6">
        <f>A6*B6</f>
        <v>375</v>
      </c>
    </row>
    <row r="8" spans="1:7" x14ac:dyDescent="0.2">
      <c r="A8" t="s">
        <v>6</v>
      </c>
      <c r="B8" t="s">
        <v>7</v>
      </c>
      <c r="C8" t="s">
        <v>8</v>
      </c>
    </row>
    <row r="9" spans="1:7" x14ac:dyDescent="0.2">
      <c r="A9" t="s">
        <v>9</v>
      </c>
      <c r="B9">
        <v>78</v>
      </c>
      <c r="C9">
        <f>B12/3</f>
        <v>85</v>
      </c>
    </row>
    <row r="10" spans="1:7" x14ac:dyDescent="0.2">
      <c r="A10" t="s">
        <v>10</v>
      </c>
      <c r="B10">
        <v>85</v>
      </c>
    </row>
    <row r="11" spans="1:7" x14ac:dyDescent="0.2">
      <c r="A11" t="s">
        <v>11</v>
      </c>
      <c r="B11">
        <v>92</v>
      </c>
    </row>
    <row r="12" spans="1:7" x14ac:dyDescent="0.2">
      <c r="A12" t="s">
        <v>2</v>
      </c>
      <c r="B12">
        <f>B9+B10+B11</f>
        <v>255</v>
      </c>
    </row>
    <row r="14" spans="1:7" ht="16" customHeight="1" x14ac:dyDescent="0.2">
      <c r="A14" s="1" t="s">
        <v>12</v>
      </c>
      <c r="B14" s="1" t="s">
        <v>13</v>
      </c>
      <c r="C14" s="1" t="s">
        <v>14</v>
      </c>
      <c r="D14" s="1" t="s">
        <v>20</v>
      </c>
      <c r="E14" s="1" t="s">
        <v>21</v>
      </c>
      <c r="F14" s="10" t="s">
        <v>22</v>
      </c>
      <c r="G14" s="10"/>
    </row>
    <row r="15" spans="1:7" x14ac:dyDescent="0.2">
      <c r="A15" s="1" t="s">
        <v>15</v>
      </c>
      <c r="B15" s="1" t="s">
        <v>16</v>
      </c>
      <c r="C15" s="1">
        <v>15</v>
      </c>
      <c r="D15" s="1">
        <v>90</v>
      </c>
      <c r="E15" s="2" t="str">
        <f>IF(D15&gt;70,"Pass","Fail")</f>
        <v>Pass</v>
      </c>
      <c r="F15" s="10"/>
      <c r="G15" s="10"/>
    </row>
    <row r="16" spans="1:7" x14ac:dyDescent="0.2">
      <c r="A16" s="1" t="s">
        <v>17</v>
      </c>
      <c r="B16" s="1" t="s">
        <v>18</v>
      </c>
      <c r="C16" s="1">
        <v>14</v>
      </c>
      <c r="D16" s="1">
        <v>50</v>
      </c>
      <c r="E16" s="2" t="str">
        <f t="shared" ref="E16:E17" si="0">IF(D16&gt;70,"Pass","Fail")</f>
        <v>Fail</v>
      </c>
      <c r="F16" s="10"/>
      <c r="G16" s="10"/>
    </row>
    <row r="17" spans="1:7" x14ac:dyDescent="0.2">
      <c r="A17" s="1" t="s">
        <v>19</v>
      </c>
      <c r="B17" s="1" t="s">
        <v>16</v>
      </c>
      <c r="C17" s="1">
        <v>16</v>
      </c>
      <c r="D17" s="1">
        <v>60</v>
      </c>
      <c r="E17" s="2" t="str">
        <f t="shared" si="0"/>
        <v>Fail</v>
      </c>
    </row>
    <row r="19" spans="1:7" x14ac:dyDescent="0.2">
      <c r="E19" s="1" t="s">
        <v>23</v>
      </c>
      <c r="F19" s="10" t="s">
        <v>24</v>
      </c>
      <c r="G19" s="10"/>
    </row>
    <row r="20" spans="1:7" x14ac:dyDescent="0.2">
      <c r="E20" s="3">
        <f>COUNTIF(E15:E17,"Fail")</f>
        <v>2</v>
      </c>
      <c r="F20" s="10"/>
      <c r="G20" s="10"/>
    </row>
    <row r="22" spans="1:7" x14ac:dyDescent="0.2">
      <c r="E22" s="1" t="s">
        <v>25</v>
      </c>
      <c r="F22" s="10" t="s">
        <v>26</v>
      </c>
      <c r="G22" s="10"/>
    </row>
    <row r="23" spans="1:7" x14ac:dyDescent="0.2">
      <c r="E23" s="3">
        <f>SUMIF(E15:E17,"Pass",D15:D17)</f>
        <v>90</v>
      </c>
      <c r="F23" s="10"/>
      <c r="G23" s="10"/>
    </row>
    <row r="25" spans="1:7" x14ac:dyDescent="0.2">
      <c r="E25" s="1" t="s">
        <v>27</v>
      </c>
      <c r="F25" s="10" t="s">
        <v>28</v>
      </c>
      <c r="G25" s="10"/>
    </row>
    <row r="26" spans="1:7" x14ac:dyDescent="0.2">
      <c r="E26" s="3">
        <f>AVERAGEIF(B15:B17,"3A",D15:D17)</f>
        <v>75</v>
      </c>
      <c r="F26" s="10"/>
      <c r="G26" s="10"/>
    </row>
  </sheetData>
  <mergeCells count="4">
    <mergeCell ref="F14:G16"/>
    <mergeCell ref="F19:G20"/>
    <mergeCell ref="F22:G23"/>
    <mergeCell ref="F25:G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92358-2E37-864D-811A-27BF48F2627A}">
  <dimension ref="A1:N23"/>
  <sheetViews>
    <sheetView tabSelected="1" zoomScale="167" workbookViewId="0">
      <selection activeCell="D17" sqref="D17"/>
    </sheetView>
  </sheetViews>
  <sheetFormatPr baseColWidth="10" defaultRowHeight="16" x14ac:dyDescent="0.2"/>
  <cols>
    <col min="2" max="2" width="17.83203125" bestFit="1" customWidth="1"/>
    <col min="4" max="4" width="11.83203125" bestFit="1" customWidth="1"/>
    <col min="7" max="7" width="7.83203125" bestFit="1" customWidth="1"/>
    <col min="8" max="8" width="9.83203125" bestFit="1" customWidth="1"/>
    <col min="9" max="9" width="19.33203125" customWidth="1"/>
    <col min="10" max="10" width="12.33203125" customWidth="1"/>
  </cols>
  <sheetData>
    <row r="1" spans="1:14" ht="29" customHeight="1" x14ac:dyDescent="0.2">
      <c r="A1" s="4" t="s">
        <v>29</v>
      </c>
      <c r="B1" s="4" t="s">
        <v>50</v>
      </c>
      <c r="C1" s="4" t="s">
        <v>51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58</v>
      </c>
      <c r="I1" s="4" t="s">
        <v>14</v>
      </c>
      <c r="J1" s="4" t="s">
        <v>34</v>
      </c>
      <c r="K1" s="11" t="s">
        <v>59</v>
      </c>
      <c r="L1" s="10"/>
      <c r="M1" s="10"/>
      <c r="N1" s="10"/>
    </row>
    <row r="2" spans="1:14" x14ac:dyDescent="0.2">
      <c r="A2" s="5" t="s">
        <v>35</v>
      </c>
      <c r="B2" s="5" t="s">
        <v>52</v>
      </c>
      <c r="C2" s="6" t="s">
        <v>56</v>
      </c>
      <c r="D2" s="5">
        <v>87</v>
      </c>
      <c r="E2" s="5">
        <v>42</v>
      </c>
      <c r="F2" s="5">
        <v>68</v>
      </c>
      <c r="G2" s="7">
        <f>AVERAGE(D2:F2)</f>
        <v>65.666666666666671</v>
      </c>
      <c r="H2" s="7" t="str">
        <f>IF(G2&lt;=70,"Fail","Pass")</f>
        <v>Fail</v>
      </c>
      <c r="I2" s="9">
        <v>19</v>
      </c>
      <c r="J2" s="7" t="str">
        <f>IF(I2&lt;=20,"Teen","Adult")</f>
        <v>Teen</v>
      </c>
      <c r="K2" s="12"/>
      <c r="L2" s="10"/>
      <c r="M2" s="10"/>
      <c r="N2" s="10"/>
    </row>
    <row r="3" spans="1:14" x14ac:dyDescent="0.2">
      <c r="A3" s="5" t="s">
        <v>36</v>
      </c>
      <c r="B3" s="5" t="s">
        <v>53</v>
      </c>
      <c r="C3" s="6" t="s">
        <v>57</v>
      </c>
      <c r="D3" s="5">
        <v>92</v>
      </c>
      <c r="E3" s="5">
        <v>76</v>
      </c>
      <c r="F3" s="5">
        <v>92</v>
      </c>
      <c r="G3" s="7">
        <f t="shared" ref="G3:G16" si="0">AVERAGE(D3:F3)</f>
        <v>86.666666666666671</v>
      </c>
      <c r="H3" s="7" t="str">
        <f t="shared" ref="H3:H16" si="1">IF(G3&lt;=70,"Fail","Pass")</f>
        <v>Pass</v>
      </c>
      <c r="I3" s="9">
        <v>24</v>
      </c>
      <c r="J3" s="7" t="str">
        <f t="shared" ref="J3:J16" si="2">IF(I3&lt;=20,"Teen","Adult")</f>
        <v>Adult</v>
      </c>
      <c r="K3" s="12"/>
      <c r="L3" s="10"/>
      <c r="M3" s="10"/>
      <c r="N3" s="10"/>
    </row>
    <row r="4" spans="1:14" x14ac:dyDescent="0.2">
      <c r="A4" s="5" t="s">
        <v>37</v>
      </c>
      <c r="B4" s="5" t="s">
        <v>54</v>
      </c>
      <c r="C4" s="6" t="s">
        <v>56</v>
      </c>
      <c r="D4" s="5">
        <v>55</v>
      </c>
      <c r="E4" s="5">
        <v>88</v>
      </c>
      <c r="F4" s="5">
        <v>57</v>
      </c>
      <c r="G4" s="7">
        <f t="shared" si="0"/>
        <v>66.666666666666671</v>
      </c>
      <c r="H4" s="7" t="str">
        <f t="shared" si="1"/>
        <v>Fail</v>
      </c>
      <c r="I4" s="9">
        <v>21</v>
      </c>
      <c r="J4" s="7" t="str">
        <f t="shared" si="2"/>
        <v>Adult</v>
      </c>
      <c r="K4" s="12"/>
      <c r="L4" s="10"/>
      <c r="M4" s="10"/>
      <c r="N4" s="10"/>
    </row>
    <row r="5" spans="1:14" x14ac:dyDescent="0.2">
      <c r="A5" s="5" t="s">
        <v>38</v>
      </c>
      <c r="B5" s="5" t="s">
        <v>55</v>
      </c>
      <c r="C5" s="6" t="s">
        <v>56</v>
      </c>
      <c r="D5" s="5">
        <v>78</v>
      </c>
      <c r="E5" s="5">
        <v>53</v>
      </c>
      <c r="F5" s="5">
        <v>79</v>
      </c>
      <c r="G5" s="7">
        <f t="shared" si="0"/>
        <v>70</v>
      </c>
      <c r="H5" s="7" t="str">
        <f t="shared" si="1"/>
        <v>Fail</v>
      </c>
      <c r="I5" s="9">
        <v>27</v>
      </c>
      <c r="J5" s="7" t="str">
        <f t="shared" si="2"/>
        <v>Adult</v>
      </c>
    </row>
    <row r="6" spans="1:14" x14ac:dyDescent="0.2">
      <c r="A6" s="5" t="s">
        <v>39</v>
      </c>
      <c r="B6" s="5" t="s">
        <v>52</v>
      </c>
      <c r="C6" s="6" t="s">
        <v>56</v>
      </c>
      <c r="D6" s="5">
        <v>91</v>
      </c>
      <c r="E6" s="5">
        <v>91</v>
      </c>
      <c r="F6" s="5">
        <v>85</v>
      </c>
      <c r="G6" s="7">
        <f t="shared" si="0"/>
        <v>89</v>
      </c>
      <c r="H6" s="7" t="str">
        <f t="shared" si="1"/>
        <v>Pass</v>
      </c>
      <c r="I6" s="9">
        <v>18</v>
      </c>
      <c r="J6" s="7" t="str">
        <f t="shared" si="2"/>
        <v>Teen</v>
      </c>
    </row>
    <row r="7" spans="1:14" x14ac:dyDescent="0.2">
      <c r="A7" s="5" t="s">
        <v>40</v>
      </c>
      <c r="B7" s="5" t="s">
        <v>53</v>
      </c>
      <c r="C7" s="6" t="s">
        <v>57</v>
      </c>
      <c r="D7" s="5">
        <v>66</v>
      </c>
      <c r="E7" s="5">
        <v>67</v>
      </c>
      <c r="F7" s="5">
        <v>61</v>
      </c>
      <c r="G7" s="7">
        <f t="shared" si="0"/>
        <v>64.666666666666671</v>
      </c>
      <c r="H7" s="7" t="str">
        <f t="shared" si="1"/>
        <v>Fail</v>
      </c>
      <c r="I7" s="9">
        <v>23</v>
      </c>
      <c r="J7" s="7" t="str">
        <f t="shared" si="2"/>
        <v>Adult</v>
      </c>
    </row>
    <row r="8" spans="1:14" x14ac:dyDescent="0.2">
      <c r="A8" s="5" t="s">
        <v>41</v>
      </c>
      <c r="B8" s="5" t="s">
        <v>54</v>
      </c>
      <c r="C8" s="6" t="s">
        <v>57</v>
      </c>
      <c r="D8" s="5">
        <v>83</v>
      </c>
      <c r="E8" s="5">
        <v>95</v>
      </c>
      <c r="F8" s="5">
        <v>94</v>
      </c>
      <c r="G8" s="7">
        <f t="shared" si="0"/>
        <v>90.666666666666671</v>
      </c>
      <c r="H8" s="7" t="str">
        <f t="shared" si="1"/>
        <v>Pass</v>
      </c>
      <c r="I8" s="9">
        <v>17</v>
      </c>
      <c r="J8" s="7" t="str">
        <f t="shared" si="2"/>
        <v>Teen</v>
      </c>
    </row>
    <row r="9" spans="1:14" x14ac:dyDescent="0.2">
      <c r="A9" s="5" t="s">
        <v>42</v>
      </c>
      <c r="B9" s="5" t="s">
        <v>55</v>
      </c>
      <c r="C9" s="6" t="s">
        <v>57</v>
      </c>
      <c r="D9" s="5">
        <v>72</v>
      </c>
      <c r="E9" s="5">
        <v>71</v>
      </c>
      <c r="F9" s="5">
        <v>73</v>
      </c>
      <c r="G9" s="7">
        <f t="shared" si="0"/>
        <v>72</v>
      </c>
      <c r="H9" s="7" t="str">
        <f t="shared" si="1"/>
        <v>Pass</v>
      </c>
      <c r="I9" s="9">
        <v>20</v>
      </c>
      <c r="J9" s="7" t="str">
        <f t="shared" si="2"/>
        <v>Teen</v>
      </c>
    </row>
    <row r="10" spans="1:14" x14ac:dyDescent="0.2">
      <c r="A10" s="5" t="s">
        <v>43</v>
      </c>
      <c r="B10" s="5" t="s">
        <v>52</v>
      </c>
      <c r="C10" s="6" t="s">
        <v>57</v>
      </c>
      <c r="D10" s="5">
        <v>95</v>
      </c>
      <c r="E10" s="5">
        <v>59</v>
      </c>
      <c r="F10" s="5">
        <v>56</v>
      </c>
      <c r="G10" s="7">
        <f t="shared" si="0"/>
        <v>70</v>
      </c>
      <c r="H10" s="7" t="str">
        <f t="shared" si="1"/>
        <v>Fail</v>
      </c>
      <c r="I10" s="9">
        <v>22</v>
      </c>
      <c r="J10" s="7" t="str">
        <f t="shared" si="2"/>
        <v>Adult</v>
      </c>
    </row>
    <row r="11" spans="1:14" x14ac:dyDescent="0.2">
      <c r="A11" s="5" t="s">
        <v>44</v>
      </c>
      <c r="B11" s="5" t="s">
        <v>53</v>
      </c>
      <c r="C11" s="6" t="s">
        <v>56</v>
      </c>
      <c r="D11" s="5">
        <v>59</v>
      </c>
      <c r="E11" s="5">
        <v>84</v>
      </c>
      <c r="F11" s="5">
        <v>89</v>
      </c>
      <c r="G11" s="7">
        <f t="shared" si="0"/>
        <v>77.333333333333329</v>
      </c>
      <c r="H11" s="7" t="str">
        <f t="shared" si="1"/>
        <v>Pass</v>
      </c>
      <c r="I11" s="9">
        <v>17</v>
      </c>
      <c r="J11" s="7" t="str">
        <f t="shared" si="2"/>
        <v>Teen</v>
      </c>
    </row>
    <row r="12" spans="1:14" x14ac:dyDescent="0.2">
      <c r="A12" s="5" t="s">
        <v>45</v>
      </c>
      <c r="B12" s="5" t="s">
        <v>52</v>
      </c>
      <c r="C12" s="6" t="s">
        <v>56</v>
      </c>
      <c r="D12" s="5">
        <v>88</v>
      </c>
      <c r="E12" s="5">
        <v>78</v>
      </c>
      <c r="F12" s="5">
        <v>70</v>
      </c>
      <c r="G12" s="7">
        <f t="shared" si="0"/>
        <v>78.666666666666671</v>
      </c>
      <c r="H12" s="7" t="str">
        <f t="shared" si="1"/>
        <v>Pass</v>
      </c>
      <c r="I12" s="9">
        <v>25</v>
      </c>
      <c r="J12" s="7" t="str">
        <f t="shared" si="2"/>
        <v>Adult</v>
      </c>
    </row>
    <row r="13" spans="1:14" x14ac:dyDescent="0.2">
      <c r="A13" s="5" t="s">
        <v>46</v>
      </c>
      <c r="B13" s="5" t="s">
        <v>55</v>
      </c>
      <c r="C13" s="6" t="s">
        <v>57</v>
      </c>
      <c r="D13" s="5">
        <v>74</v>
      </c>
      <c r="E13" s="5">
        <v>63</v>
      </c>
      <c r="F13" s="5">
        <v>65</v>
      </c>
      <c r="G13" s="7">
        <f t="shared" si="0"/>
        <v>67.333333333333329</v>
      </c>
      <c r="H13" s="7" t="str">
        <f t="shared" si="1"/>
        <v>Fail</v>
      </c>
      <c r="I13" s="9">
        <v>19</v>
      </c>
      <c r="J13" s="7" t="str">
        <f t="shared" si="2"/>
        <v>Teen</v>
      </c>
    </row>
    <row r="14" spans="1:14" x14ac:dyDescent="0.2">
      <c r="A14" s="5" t="s">
        <v>47</v>
      </c>
      <c r="B14" s="5" t="s">
        <v>52</v>
      </c>
      <c r="C14" s="6" t="s">
        <v>56</v>
      </c>
      <c r="D14" s="5">
        <v>69</v>
      </c>
      <c r="E14" s="5">
        <v>90</v>
      </c>
      <c r="F14" s="5">
        <v>81</v>
      </c>
      <c r="G14" s="7">
        <f t="shared" si="0"/>
        <v>80</v>
      </c>
      <c r="H14" s="7" t="str">
        <f t="shared" si="1"/>
        <v>Pass</v>
      </c>
      <c r="I14" s="9">
        <v>24</v>
      </c>
      <c r="J14" s="7" t="str">
        <f t="shared" si="2"/>
        <v>Adult</v>
      </c>
    </row>
    <row r="15" spans="1:14" x14ac:dyDescent="0.2">
      <c r="A15" s="5" t="s">
        <v>48</v>
      </c>
      <c r="B15" s="5" t="s">
        <v>53</v>
      </c>
      <c r="C15" s="6" t="s">
        <v>57</v>
      </c>
      <c r="D15" s="5">
        <v>81</v>
      </c>
      <c r="E15" s="5">
        <v>55</v>
      </c>
      <c r="F15" s="5">
        <v>53</v>
      </c>
      <c r="G15" s="7">
        <f t="shared" si="0"/>
        <v>63</v>
      </c>
      <c r="H15" s="7" t="str">
        <f t="shared" si="1"/>
        <v>Fail</v>
      </c>
      <c r="I15" s="9">
        <v>19</v>
      </c>
      <c r="J15" s="7" t="str">
        <f t="shared" si="2"/>
        <v>Teen</v>
      </c>
    </row>
    <row r="16" spans="1:14" x14ac:dyDescent="0.2">
      <c r="A16" s="5" t="s">
        <v>49</v>
      </c>
      <c r="B16" s="5" t="s">
        <v>53</v>
      </c>
      <c r="C16" s="6" t="s">
        <v>56</v>
      </c>
      <c r="D16" s="5">
        <v>77</v>
      </c>
      <c r="E16" s="5">
        <v>82</v>
      </c>
      <c r="F16" s="5">
        <v>77</v>
      </c>
      <c r="G16" s="7">
        <f t="shared" si="0"/>
        <v>78.666666666666671</v>
      </c>
      <c r="H16" s="7" t="str">
        <f t="shared" si="1"/>
        <v>Pass</v>
      </c>
      <c r="I16" s="9">
        <v>26</v>
      </c>
      <c r="J16" s="7" t="str">
        <f t="shared" si="2"/>
        <v>Adult</v>
      </c>
    </row>
    <row r="17" spans="1:4" x14ac:dyDescent="0.2">
      <c r="A17" s="14" t="s">
        <v>29</v>
      </c>
      <c r="B17" s="14" t="s">
        <v>20</v>
      </c>
      <c r="C17" s="15" t="s">
        <v>14</v>
      </c>
      <c r="D17" s="8" t="s">
        <v>61</v>
      </c>
    </row>
    <row r="18" spans="1:4" x14ac:dyDescent="0.2">
      <c r="A18" s="5" t="s">
        <v>39</v>
      </c>
      <c r="B18" s="1"/>
      <c r="C18" s="1"/>
      <c r="D18" s="1"/>
    </row>
    <row r="19" spans="1:4" x14ac:dyDescent="0.2">
      <c r="A19" s="5" t="s">
        <v>38</v>
      </c>
      <c r="B19" s="1"/>
      <c r="C19" s="1"/>
      <c r="D19" s="1"/>
    </row>
    <row r="20" spans="1:4" x14ac:dyDescent="0.2">
      <c r="A20" s="5" t="s">
        <v>60</v>
      </c>
      <c r="B20" s="1"/>
      <c r="C20" s="1"/>
      <c r="D20" s="1"/>
    </row>
    <row r="21" spans="1:4" x14ac:dyDescent="0.2">
      <c r="A21" s="5" t="s">
        <v>42</v>
      </c>
      <c r="B21" s="1"/>
      <c r="C21" s="1"/>
      <c r="D21" s="1"/>
    </row>
    <row r="22" spans="1:4" x14ac:dyDescent="0.2">
      <c r="A22" s="5" t="s">
        <v>47</v>
      </c>
      <c r="B22" s="1"/>
      <c r="C22" s="1"/>
      <c r="D22" s="1"/>
    </row>
    <row r="23" spans="1:4" x14ac:dyDescent="0.2">
      <c r="A23" s="13" t="s">
        <v>62</v>
      </c>
    </row>
  </sheetData>
  <mergeCells count="1">
    <mergeCell ref="K1:N4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CFA08-A0AE-034F-BEB0-19C022CAE945}">
  <dimension ref="A1:P16"/>
  <sheetViews>
    <sheetView zoomScale="125" workbookViewId="0">
      <selection activeCell="F29" sqref="F29"/>
    </sheetView>
  </sheetViews>
  <sheetFormatPr baseColWidth="10" defaultRowHeight="16" x14ac:dyDescent="0.2"/>
  <sheetData>
    <row r="1" spans="1:16" x14ac:dyDescent="0.2">
      <c r="A1" s="4" t="s">
        <v>29</v>
      </c>
      <c r="B1" s="5" t="s">
        <v>35</v>
      </c>
      <c r="C1" s="5" t="s">
        <v>36</v>
      </c>
      <c r="D1" s="5" t="s">
        <v>37</v>
      </c>
      <c r="E1" s="5" t="s">
        <v>38</v>
      </c>
      <c r="F1" s="5" t="s">
        <v>39</v>
      </c>
      <c r="G1" s="5" t="s">
        <v>40</v>
      </c>
      <c r="H1" s="5" t="s">
        <v>41</v>
      </c>
      <c r="I1" s="5" t="s">
        <v>42</v>
      </c>
      <c r="J1" s="5" t="s">
        <v>43</v>
      </c>
      <c r="K1" s="5" t="s">
        <v>44</v>
      </c>
      <c r="L1" s="5" t="s">
        <v>45</v>
      </c>
      <c r="M1" s="5" t="s">
        <v>46</v>
      </c>
      <c r="N1" s="5" t="s">
        <v>47</v>
      </c>
      <c r="O1" s="5" t="s">
        <v>48</v>
      </c>
      <c r="P1" s="5" t="s">
        <v>49</v>
      </c>
    </row>
    <row r="2" spans="1:16" x14ac:dyDescent="0.2">
      <c r="A2" s="4" t="s">
        <v>50</v>
      </c>
      <c r="B2" s="5" t="s">
        <v>52</v>
      </c>
      <c r="C2" s="5" t="s">
        <v>53</v>
      </c>
      <c r="D2" s="5" t="s">
        <v>54</v>
      </c>
      <c r="E2" s="5" t="s">
        <v>55</v>
      </c>
      <c r="F2" s="5" t="s">
        <v>52</v>
      </c>
      <c r="G2" s="5" t="s">
        <v>53</v>
      </c>
      <c r="H2" s="5" t="s">
        <v>54</v>
      </c>
      <c r="I2" s="5" t="s">
        <v>55</v>
      </c>
      <c r="J2" s="5" t="s">
        <v>52</v>
      </c>
      <c r="K2" s="5" t="s">
        <v>53</v>
      </c>
      <c r="L2" s="5" t="s">
        <v>52</v>
      </c>
      <c r="M2" s="5" t="s">
        <v>55</v>
      </c>
      <c r="N2" s="5" t="s">
        <v>52</v>
      </c>
      <c r="O2" s="5" t="s">
        <v>53</v>
      </c>
      <c r="P2" s="5" t="s">
        <v>53</v>
      </c>
    </row>
    <row r="3" spans="1:16" x14ac:dyDescent="0.2">
      <c r="A3" s="4" t="s">
        <v>51</v>
      </c>
      <c r="B3" s="6" t="s">
        <v>56</v>
      </c>
      <c r="C3" s="6" t="s">
        <v>57</v>
      </c>
      <c r="D3" s="6" t="s">
        <v>56</v>
      </c>
      <c r="E3" s="6" t="s">
        <v>56</v>
      </c>
      <c r="F3" s="6" t="s">
        <v>56</v>
      </c>
      <c r="G3" s="6" t="s">
        <v>57</v>
      </c>
      <c r="H3" s="6" t="s">
        <v>57</v>
      </c>
      <c r="I3" s="6" t="s">
        <v>57</v>
      </c>
      <c r="J3" s="6" t="s">
        <v>57</v>
      </c>
      <c r="K3" s="6" t="s">
        <v>56</v>
      </c>
      <c r="L3" s="6" t="s">
        <v>56</v>
      </c>
      <c r="M3" s="6" t="s">
        <v>57</v>
      </c>
      <c r="N3" s="6" t="s">
        <v>56</v>
      </c>
      <c r="O3" s="6" t="s">
        <v>57</v>
      </c>
      <c r="P3" s="6" t="s">
        <v>56</v>
      </c>
    </row>
    <row r="4" spans="1:16" x14ac:dyDescent="0.2">
      <c r="A4" s="4" t="s">
        <v>30</v>
      </c>
      <c r="B4" s="5">
        <v>87</v>
      </c>
      <c r="C4" s="5">
        <v>92</v>
      </c>
      <c r="D4" s="5">
        <v>55</v>
      </c>
      <c r="E4" s="5">
        <v>78</v>
      </c>
      <c r="F4" s="5">
        <v>91</v>
      </c>
      <c r="G4" s="5">
        <v>66</v>
      </c>
      <c r="H4" s="5">
        <v>83</v>
      </c>
      <c r="I4" s="5">
        <v>72</v>
      </c>
      <c r="J4" s="5">
        <v>95</v>
      </c>
      <c r="K4" s="5">
        <v>59</v>
      </c>
      <c r="L4" s="5">
        <v>88</v>
      </c>
      <c r="M4" s="5">
        <v>74</v>
      </c>
      <c r="N4" s="5">
        <v>69</v>
      </c>
      <c r="O4" s="5">
        <v>81</v>
      </c>
      <c r="P4" s="5">
        <v>77</v>
      </c>
    </row>
    <row r="5" spans="1:16" x14ac:dyDescent="0.2">
      <c r="A5" s="4" t="s">
        <v>31</v>
      </c>
      <c r="B5" s="5">
        <v>42</v>
      </c>
      <c r="C5" s="5">
        <v>76</v>
      </c>
      <c r="D5" s="5">
        <v>88</v>
      </c>
      <c r="E5" s="5">
        <v>53</v>
      </c>
      <c r="F5" s="5">
        <v>91</v>
      </c>
      <c r="G5" s="5">
        <v>67</v>
      </c>
      <c r="H5" s="5">
        <v>95</v>
      </c>
      <c r="I5" s="5">
        <v>71</v>
      </c>
      <c r="J5" s="5">
        <v>59</v>
      </c>
      <c r="K5" s="5">
        <v>84</v>
      </c>
      <c r="L5" s="5">
        <v>78</v>
      </c>
      <c r="M5" s="5">
        <v>63</v>
      </c>
      <c r="N5" s="5">
        <v>90</v>
      </c>
      <c r="O5" s="5">
        <v>55</v>
      </c>
      <c r="P5" s="5">
        <v>82</v>
      </c>
    </row>
    <row r="6" spans="1:16" x14ac:dyDescent="0.2">
      <c r="A6" s="4" t="s">
        <v>32</v>
      </c>
      <c r="B6" s="5">
        <v>68</v>
      </c>
      <c r="C6" s="5">
        <v>92</v>
      </c>
      <c r="D6" s="5">
        <v>57</v>
      </c>
      <c r="E6" s="5">
        <v>79</v>
      </c>
      <c r="F6" s="5">
        <v>85</v>
      </c>
      <c r="G6" s="5">
        <v>61</v>
      </c>
      <c r="H6" s="5">
        <v>94</v>
      </c>
      <c r="I6" s="5">
        <v>73</v>
      </c>
      <c r="J6" s="5">
        <v>56</v>
      </c>
      <c r="K6" s="5">
        <v>89</v>
      </c>
      <c r="L6" s="5">
        <v>70</v>
      </c>
      <c r="M6" s="5">
        <v>65</v>
      </c>
      <c r="N6" s="5">
        <v>81</v>
      </c>
      <c r="O6" s="5">
        <v>53</v>
      </c>
      <c r="P6" s="5">
        <v>77</v>
      </c>
    </row>
    <row r="7" spans="1:16" x14ac:dyDescent="0.2">
      <c r="A7" s="4" t="s">
        <v>33</v>
      </c>
      <c r="B7" s="7">
        <f>AVERAGE(B4:B6)</f>
        <v>65.666666666666671</v>
      </c>
      <c r="C7" s="7">
        <f>AVERAGE(C4:C6)</f>
        <v>86.666666666666671</v>
      </c>
      <c r="D7" s="7">
        <f>AVERAGE(D4:D6)</f>
        <v>66.666666666666671</v>
      </c>
      <c r="E7" s="7">
        <f>AVERAGE(E4:E6)</f>
        <v>70</v>
      </c>
      <c r="F7" s="7">
        <f>AVERAGE(F4:F6)</f>
        <v>89</v>
      </c>
      <c r="G7" s="7">
        <f>AVERAGE(G4:G6)</f>
        <v>64.666666666666671</v>
      </c>
      <c r="H7" s="7">
        <f>AVERAGE(H4:H6)</f>
        <v>90.666666666666671</v>
      </c>
      <c r="I7" s="7">
        <f>AVERAGE(I4:I6)</f>
        <v>72</v>
      </c>
      <c r="J7" s="7">
        <f>AVERAGE(J4:J6)</f>
        <v>70</v>
      </c>
      <c r="K7" s="7">
        <f>AVERAGE(K4:K6)</f>
        <v>77.333333333333329</v>
      </c>
      <c r="L7" s="7">
        <f>AVERAGE(L4:L6)</f>
        <v>78.666666666666671</v>
      </c>
      <c r="M7" s="7">
        <f>AVERAGE(M4:M6)</f>
        <v>67.333333333333329</v>
      </c>
      <c r="N7" s="7">
        <f>AVERAGE(N4:N6)</f>
        <v>80</v>
      </c>
      <c r="O7" s="7">
        <f>AVERAGE(O4:O6)</f>
        <v>63</v>
      </c>
      <c r="P7" s="7">
        <f>AVERAGE(P4:P6)</f>
        <v>78.666666666666671</v>
      </c>
    </row>
    <row r="8" spans="1:16" x14ac:dyDescent="0.2">
      <c r="A8" s="4" t="s">
        <v>58</v>
      </c>
      <c r="B8" s="7" t="str">
        <f>IF(B7&lt;=70,"Fail","Pass")</f>
        <v>Fail</v>
      </c>
      <c r="C8" s="7" t="str">
        <f>IF(C7&lt;=70,"Fail","Pass")</f>
        <v>Pass</v>
      </c>
      <c r="D8" s="7" t="str">
        <f>IF(D7&lt;=70,"Fail","Pass")</f>
        <v>Fail</v>
      </c>
      <c r="E8" s="7" t="str">
        <f>IF(E7&lt;=70,"Fail","Pass")</f>
        <v>Fail</v>
      </c>
      <c r="F8" s="7" t="str">
        <f>IF(F7&lt;=70,"Fail","Pass")</f>
        <v>Pass</v>
      </c>
      <c r="G8" s="7" t="str">
        <f>IF(G7&lt;=70,"Fail","Pass")</f>
        <v>Fail</v>
      </c>
      <c r="H8" s="7" t="str">
        <f>IF(H7&lt;=70,"Fail","Pass")</f>
        <v>Pass</v>
      </c>
      <c r="I8" s="7" t="str">
        <f>IF(I7&lt;=70,"Fail","Pass")</f>
        <v>Pass</v>
      </c>
      <c r="J8" s="7" t="str">
        <f>IF(J7&lt;=70,"Fail","Pass")</f>
        <v>Fail</v>
      </c>
      <c r="K8" s="7" t="str">
        <f>IF(K7&lt;=70,"Fail","Pass")</f>
        <v>Pass</v>
      </c>
      <c r="L8" s="7" t="str">
        <f>IF(L7&lt;=70,"Fail","Pass")</f>
        <v>Pass</v>
      </c>
      <c r="M8" s="7" t="str">
        <f>IF(M7&lt;=70,"Fail","Pass")</f>
        <v>Fail</v>
      </c>
      <c r="N8" s="7" t="str">
        <f>IF(N7&lt;=70,"Fail","Pass")</f>
        <v>Pass</v>
      </c>
      <c r="O8" s="7" t="str">
        <f>IF(O7&lt;=70,"Fail","Pass")</f>
        <v>Fail</v>
      </c>
      <c r="P8" s="7" t="str">
        <f>IF(P7&lt;=70,"Fail","Pass")</f>
        <v>Pass</v>
      </c>
    </row>
    <row r="9" spans="1:16" x14ac:dyDescent="0.2">
      <c r="A9" s="4" t="s">
        <v>14</v>
      </c>
      <c r="B9" s="9">
        <v>19</v>
      </c>
      <c r="C9" s="9">
        <v>24</v>
      </c>
      <c r="D9" s="9">
        <v>21</v>
      </c>
      <c r="E9" s="9">
        <v>27</v>
      </c>
      <c r="F9" s="9">
        <v>18</v>
      </c>
      <c r="G9" s="9">
        <v>23</v>
      </c>
      <c r="H9" s="9">
        <v>17</v>
      </c>
      <c r="I9" s="9">
        <v>20</v>
      </c>
      <c r="J9" s="9">
        <v>22</v>
      </c>
      <c r="K9" s="9">
        <v>17</v>
      </c>
      <c r="L9" s="9">
        <v>25</v>
      </c>
      <c r="M9" s="9">
        <v>19</v>
      </c>
      <c r="N9" s="9">
        <v>24</v>
      </c>
      <c r="O9" s="9">
        <v>19</v>
      </c>
      <c r="P9" s="9">
        <v>26</v>
      </c>
    </row>
    <row r="10" spans="1:16" x14ac:dyDescent="0.2">
      <c r="A10" s="4" t="s">
        <v>34</v>
      </c>
      <c r="B10" s="7" t="str">
        <f>IF(B9&lt;=20,"Teen","Adult")</f>
        <v>Teen</v>
      </c>
      <c r="C10" s="7" t="str">
        <f>IF(C9&lt;=20,"Teen","Adult")</f>
        <v>Adult</v>
      </c>
      <c r="D10" s="7" t="str">
        <f>IF(D9&lt;=20,"Teen","Adult")</f>
        <v>Adult</v>
      </c>
      <c r="E10" s="7" t="str">
        <f>IF(E9&lt;=20,"Teen","Adult")</f>
        <v>Adult</v>
      </c>
      <c r="F10" s="7" t="str">
        <f>IF(F9&lt;=20,"Teen","Adult")</f>
        <v>Teen</v>
      </c>
      <c r="G10" s="7" t="str">
        <f>IF(G9&lt;=20,"Teen","Adult")</f>
        <v>Adult</v>
      </c>
      <c r="H10" s="7" t="str">
        <f>IF(H9&lt;=20,"Teen","Adult")</f>
        <v>Teen</v>
      </c>
      <c r="I10" s="7" t="str">
        <f>IF(I9&lt;=20,"Teen","Adult")</f>
        <v>Teen</v>
      </c>
      <c r="J10" s="7" t="str">
        <f>IF(J9&lt;=20,"Teen","Adult")</f>
        <v>Adult</v>
      </c>
      <c r="K10" s="7" t="str">
        <f>IF(K9&lt;=20,"Teen","Adult")</f>
        <v>Teen</v>
      </c>
      <c r="L10" s="7" t="str">
        <f>IF(L9&lt;=20,"Teen","Adult")</f>
        <v>Adult</v>
      </c>
      <c r="M10" s="7" t="str">
        <f>IF(M9&lt;=20,"Teen","Adult")</f>
        <v>Teen</v>
      </c>
      <c r="N10" s="7" t="str">
        <f>IF(N9&lt;=20,"Teen","Adult")</f>
        <v>Adult</v>
      </c>
      <c r="O10" s="7" t="str">
        <f>IF(O9&lt;=20,"Teen","Adult")</f>
        <v>Teen</v>
      </c>
      <c r="P10" s="7" t="str">
        <f>IF(P9&lt;=20,"Teen","Adult")</f>
        <v>Adult</v>
      </c>
    </row>
    <row r="13" spans="1:16" x14ac:dyDescent="0.2">
      <c r="A13" s="14" t="s">
        <v>29</v>
      </c>
      <c r="B13" s="5" t="s">
        <v>39</v>
      </c>
      <c r="C13" s="5" t="s">
        <v>38</v>
      </c>
      <c r="D13" s="5" t="s">
        <v>60</v>
      </c>
      <c r="E13" s="5" t="s">
        <v>42</v>
      </c>
      <c r="F13" s="5" t="s">
        <v>47</v>
      </c>
    </row>
    <row r="14" spans="1:16" x14ac:dyDescent="0.2">
      <c r="A14" s="14" t="s">
        <v>20</v>
      </c>
      <c r="B14" s="1"/>
      <c r="C14" s="1"/>
      <c r="D14" s="1"/>
      <c r="E14" s="1"/>
      <c r="F14" s="1"/>
    </row>
    <row r="15" spans="1:16" x14ac:dyDescent="0.2">
      <c r="A15" s="15" t="s">
        <v>14</v>
      </c>
      <c r="B15" s="1"/>
      <c r="C15" s="1"/>
      <c r="D15" s="1"/>
      <c r="E15" s="1"/>
      <c r="F15" s="1"/>
    </row>
    <row r="16" spans="1:16" x14ac:dyDescent="0.2">
      <c r="A16" s="8" t="s">
        <v>61</v>
      </c>
      <c r="B16" s="1"/>
      <c r="C16" s="1"/>
      <c r="D16" s="1"/>
      <c r="E16" s="1"/>
      <c r="F16" s="1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resources</vt:lpstr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2025-09-02T16:04:45Z</dcterms:created>
  <dcterms:modified xsi:type="dcterms:W3CDTF">2025-10-07T15:12:25Z</dcterms:modified>
</cp:coreProperties>
</file>