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daniel_nuno_iteso_mx/Documents/Ciencia de Datos/analisis_estadistico_multivariado/"/>
    </mc:Choice>
  </mc:AlternateContent>
  <xr:revisionPtr revIDLastSave="0" documentId="8_{0738BE19-B745-47E7-A0EF-460CAD738CDC}" xr6:coauthVersionLast="47" xr6:coauthVersionMax="47" xr10:uidLastSave="{00000000-0000-0000-0000-000000000000}"/>
  <bookViews>
    <workbookView xWindow="10650" yWindow="525" windowWidth="30285" windowHeight="21000" xr2:uid="{BB61213C-1A8D-4B91-8E89-12E2ECF93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D15" i="1"/>
  <c r="D14" i="1"/>
  <c r="C16" i="1"/>
  <c r="C15" i="1"/>
  <c r="C14" i="1"/>
  <c r="J42" i="1"/>
  <c r="I42" i="1"/>
  <c r="H4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D22" i="1"/>
  <c r="H22" i="1" s="1"/>
  <c r="C37" i="1"/>
  <c r="I37" i="1" s="1"/>
  <c r="C34" i="1"/>
  <c r="C35" i="1" s="1"/>
  <c r="C36" i="1" s="1"/>
  <c r="C33" i="1"/>
  <c r="C32" i="1"/>
  <c r="C29" i="1"/>
  <c r="C30" i="1" s="1"/>
  <c r="C31" i="1" s="1"/>
  <c r="C28" i="1"/>
  <c r="C27" i="1"/>
  <c r="C24" i="1"/>
  <c r="C25" i="1" s="1"/>
  <c r="C26" i="1" s="1"/>
  <c r="C23" i="1"/>
  <c r="C22" i="1"/>
  <c r="B14" i="1"/>
  <c r="B15" i="1"/>
  <c r="B16" i="1"/>
  <c r="C38" i="1" l="1"/>
  <c r="F22" i="1"/>
  <c r="D23" i="1"/>
  <c r="G37" i="1"/>
  <c r="E22" i="1"/>
  <c r="I38" i="1" l="1"/>
  <c r="G38" i="1"/>
  <c r="C39" i="1"/>
  <c r="E23" i="1"/>
  <c r="D24" i="1"/>
  <c r="H23" i="1"/>
  <c r="F23" i="1"/>
  <c r="D25" i="1" l="1"/>
  <c r="H24" i="1"/>
  <c r="F24" i="1"/>
  <c r="E24" i="1"/>
  <c r="C40" i="1"/>
  <c r="G39" i="1"/>
  <c r="I39" i="1"/>
  <c r="D26" i="1" l="1"/>
  <c r="F25" i="1"/>
  <c r="H25" i="1"/>
  <c r="E25" i="1"/>
  <c r="C41" i="1"/>
  <c r="G40" i="1"/>
  <c r="I40" i="1"/>
  <c r="D27" i="1" l="1"/>
  <c r="F26" i="1"/>
  <c r="H26" i="1"/>
  <c r="E26" i="1"/>
  <c r="I41" i="1"/>
  <c r="G41" i="1"/>
  <c r="D28" i="1" l="1"/>
  <c r="E27" i="1"/>
  <c r="F27" i="1"/>
  <c r="H27" i="1"/>
  <c r="D29" i="1" l="1"/>
  <c r="H28" i="1"/>
  <c r="F28" i="1"/>
  <c r="E28" i="1"/>
  <c r="D30" i="1" l="1"/>
  <c r="H29" i="1"/>
  <c r="E29" i="1"/>
  <c r="F29" i="1"/>
  <c r="D31" i="1" l="1"/>
  <c r="H30" i="1"/>
  <c r="E30" i="1"/>
  <c r="F30" i="1"/>
  <c r="D32" i="1" l="1"/>
  <c r="H31" i="1"/>
  <c r="E31" i="1"/>
  <c r="F31" i="1"/>
  <c r="D33" i="1" l="1"/>
  <c r="E32" i="1"/>
  <c r="H32" i="1"/>
  <c r="F32" i="1"/>
  <c r="D34" i="1" l="1"/>
  <c r="H33" i="1"/>
  <c r="E33" i="1"/>
  <c r="F33" i="1"/>
  <c r="D35" i="1" l="1"/>
  <c r="H34" i="1"/>
  <c r="E34" i="1"/>
  <c r="F34" i="1"/>
  <c r="D36" i="1" l="1"/>
  <c r="E35" i="1"/>
  <c r="H35" i="1"/>
  <c r="F35" i="1"/>
  <c r="D37" i="1" l="1"/>
  <c r="H36" i="1"/>
  <c r="E36" i="1"/>
  <c r="F36" i="1"/>
  <c r="D38" i="1" l="1"/>
  <c r="F37" i="1"/>
  <c r="H37" i="1"/>
  <c r="E37" i="1"/>
  <c r="D39" i="1" l="1"/>
  <c r="F38" i="1"/>
  <c r="H38" i="1"/>
  <c r="E38" i="1"/>
  <c r="D40" i="1" l="1"/>
  <c r="F39" i="1"/>
  <c r="H39" i="1"/>
  <c r="E39" i="1"/>
  <c r="D41" i="1" l="1"/>
  <c r="F40" i="1"/>
  <c r="E40" i="1"/>
  <c r="H40" i="1"/>
  <c r="F41" i="1" l="1"/>
  <c r="H41" i="1"/>
  <c r="E41" i="1"/>
</calcChain>
</file>

<file path=xl/sharedStrings.xml><?xml version="1.0" encoding="utf-8"?>
<sst xmlns="http://schemas.openxmlformats.org/spreadsheetml/2006/main" count="40" uniqueCount="36">
  <si>
    <t>ninguno</t>
  </si>
  <si>
    <t>fertilizante</t>
  </si>
  <si>
    <t>riego</t>
  </si>
  <si>
    <t>fertilizante y riego</t>
  </si>
  <si>
    <t>tratamientos</t>
  </si>
  <si>
    <t>peso (kg)</t>
  </si>
  <si>
    <t>grados de libertad</t>
  </si>
  <si>
    <t>entre tratamientos</t>
  </si>
  <si>
    <t>Total</t>
  </si>
  <si>
    <t>fuente</t>
  </si>
  <si>
    <t>suma de cuadrados</t>
  </si>
  <si>
    <t>media de los cuadrados</t>
  </si>
  <si>
    <t>razón F</t>
  </si>
  <si>
    <t>prob &gt; F</t>
  </si>
  <si>
    <t>repeticiones</t>
  </si>
  <si>
    <t>dentro tratamientos (error)</t>
  </si>
  <si>
    <t>tratamiento</t>
  </si>
  <si>
    <t>Yij</t>
  </si>
  <si>
    <t>Yi media</t>
  </si>
  <si>
    <t>Y media global</t>
  </si>
  <si>
    <t>Yij - Y media global</t>
  </si>
  <si>
    <t>Yi media - Y media global</t>
  </si>
  <si>
    <t>Yij - Y media i</t>
  </si>
  <si>
    <t>(Yi media - Y media global)^2</t>
  </si>
  <si>
    <t>(Yij - Yi media)^2</t>
  </si>
  <si>
    <t>(Yij - Y media global)^2</t>
  </si>
  <si>
    <t>Lote</t>
  </si>
  <si>
    <r>
      <t>Y</t>
    </r>
    <r>
      <rPr>
        <b/>
        <sz val="7.85"/>
        <color theme="1"/>
        <rFont val="Calibri"/>
        <family val="2"/>
        <scheme val="minor"/>
      </rPr>
      <t>ij</t>
    </r>
  </si>
  <si>
    <r>
      <t>¯¯¯¯</t>
    </r>
    <r>
      <rPr>
        <b/>
        <sz val="6.45"/>
        <color theme="1"/>
        <rFont val="Calibri"/>
        <family val="2"/>
        <scheme val="minor"/>
      </rPr>
      <t>Y</t>
    </r>
    <r>
      <rPr>
        <b/>
        <sz val="7.85"/>
        <color theme="1"/>
        <rFont val="Calibri"/>
        <family val="2"/>
        <scheme val="minor"/>
      </rPr>
      <t>i</t>
    </r>
  </si>
  <si>
    <r>
      <t>¯¯¯¯¯¯¯¯¯</t>
    </r>
    <r>
      <rPr>
        <b/>
        <sz val="6.45"/>
        <color theme="1"/>
        <rFont val="Calibri"/>
        <family val="2"/>
        <scheme val="minor"/>
      </rPr>
      <t>Y</t>
    </r>
  </si>
  <si>
    <r>
      <t>¯¯¯¯</t>
    </r>
    <r>
      <rPr>
        <b/>
        <sz val="6.45"/>
        <color theme="1"/>
        <rFont val="Calibri"/>
        <family val="2"/>
        <scheme val="minor"/>
      </rPr>
      <t>Y</t>
    </r>
    <r>
      <rPr>
        <b/>
        <sz val="7.85"/>
        <color theme="1"/>
        <rFont val="Calibri"/>
        <family val="2"/>
        <scheme val="minor"/>
      </rPr>
      <t>i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¯¯¯¯¯¯¯¯¯</t>
    </r>
    <r>
      <rPr>
        <b/>
        <sz val="6.45"/>
        <color theme="1"/>
        <rFont val="Calibri"/>
        <family val="2"/>
        <scheme val="minor"/>
      </rPr>
      <t>Y</t>
    </r>
  </si>
  <si>
    <r>
      <t>Y</t>
    </r>
    <r>
      <rPr>
        <b/>
        <sz val="7.85"/>
        <color theme="1"/>
        <rFont val="Calibri"/>
        <family val="2"/>
        <scheme val="minor"/>
      </rPr>
      <t>ij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¯¯¯¯¯¯¯¯¯</t>
    </r>
    <r>
      <rPr>
        <b/>
        <sz val="6.45"/>
        <color theme="1"/>
        <rFont val="Calibri"/>
        <family val="2"/>
        <scheme val="minor"/>
      </rPr>
      <t>Y</t>
    </r>
  </si>
  <si>
    <r>
      <t>Y</t>
    </r>
    <r>
      <rPr>
        <b/>
        <sz val="7.85"/>
        <color theme="1"/>
        <rFont val="Calibri"/>
        <family val="2"/>
        <scheme val="minor"/>
      </rPr>
      <t>ij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</t>
    </r>
    <r>
      <rPr>
        <b/>
        <sz val="6.45"/>
        <color theme="1"/>
        <rFont val="Calibri"/>
        <family val="2"/>
        <scheme val="minor"/>
      </rPr>
      <t>Y</t>
    </r>
    <r>
      <rPr>
        <b/>
        <sz val="7.85"/>
        <color theme="1"/>
        <rFont val="Calibri"/>
        <family val="2"/>
        <scheme val="minor"/>
      </rPr>
      <t>i</t>
    </r>
  </si>
  <si>
    <r>
      <t>(</t>
    </r>
    <r>
      <rPr>
        <b/>
        <sz val="7.85"/>
        <color theme="1"/>
        <rFont val="Calibri"/>
        <family val="2"/>
        <scheme val="minor"/>
      </rPr>
      <t>¯¯¯¯</t>
    </r>
    <r>
      <rPr>
        <b/>
        <sz val="6.45"/>
        <color theme="1"/>
        <rFont val="Calibri"/>
        <family val="2"/>
        <scheme val="minor"/>
      </rPr>
      <t>Y</t>
    </r>
    <r>
      <rPr>
        <b/>
        <sz val="7.85"/>
        <color theme="1"/>
        <rFont val="Calibri"/>
        <family val="2"/>
        <scheme val="minor"/>
      </rPr>
      <t>i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¯¯¯¯¯¯¯¯¯</t>
    </r>
    <r>
      <rPr>
        <b/>
        <sz val="6.45"/>
        <color theme="1"/>
        <rFont val="Calibri"/>
        <family val="2"/>
        <scheme val="minor"/>
      </rPr>
      <t>Y)</t>
    </r>
    <r>
      <rPr>
        <b/>
        <sz val="7.85"/>
        <color theme="1"/>
        <rFont val="Calibri"/>
        <family val="2"/>
        <scheme val="minor"/>
      </rPr>
      <t>2</t>
    </r>
  </si>
  <si>
    <r>
      <t>(Y</t>
    </r>
    <r>
      <rPr>
        <b/>
        <sz val="7.85"/>
        <color theme="1"/>
        <rFont val="Calibri"/>
        <family val="2"/>
        <scheme val="minor"/>
      </rPr>
      <t>ij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</t>
    </r>
    <r>
      <rPr>
        <b/>
        <sz val="6.45"/>
        <color theme="1"/>
        <rFont val="Calibri"/>
        <family val="2"/>
        <scheme val="minor"/>
      </rPr>
      <t>Y</t>
    </r>
    <r>
      <rPr>
        <b/>
        <sz val="7.85"/>
        <color theme="1"/>
        <rFont val="Calibri"/>
        <family val="2"/>
        <scheme val="minor"/>
      </rPr>
      <t>i</t>
    </r>
    <r>
      <rPr>
        <b/>
        <sz val="6.45"/>
        <color theme="1"/>
        <rFont val="Calibri"/>
        <family val="2"/>
        <scheme val="minor"/>
      </rPr>
      <t>)</t>
    </r>
    <r>
      <rPr>
        <b/>
        <sz val="7.85"/>
        <color theme="1"/>
        <rFont val="Calibri"/>
        <family val="2"/>
        <scheme val="minor"/>
      </rPr>
      <t>2</t>
    </r>
  </si>
  <si>
    <r>
      <t>(Y</t>
    </r>
    <r>
      <rPr>
        <b/>
        <sz val="7.85"/>
        <color theme="1"/>
        <rFont val="Calibri"/>
        <family val="2"/>
        <scheme val="minor"/>
      </rPr>
      <t>ij</t>
    </r>
    <r>
      <rPr>
        <b/>
        <sz val="6.45"/>
        <color theme="1"/>
        <rFont val="Calibri"/>
        <family val="2"/>
        <scheme val="minor"/>
      </rPr>
      <t>−</t>
    </r>
    <r>
      <rPr>
        <b/>
        <sz val="7.85"/>
        <color theme="1"/>
        <rFont val="Calibri"/>
        <family val="2"/>
        <scheme val="minor"/>
      </rPr>
      <t>¯¯¯¯¯¯¯¯¯</t>
    </r>
    <r>
      <rPr>
        <b/>
        <sz val="6.45"/>
        <color theme="1"/>
        <rFont val="Calibri"/>
        <family val="2"/>
        <scheme val="minor"/>
      </rPr>
      <t>Y)</t>
    </r>
    <r>
      <rPr>
        <b/>
        <sz val="7.85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</si>
</sst>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.45"/>
      <color theme="1"/>
      <name val="Calibri"/>
      <family val="2"/>
      <scheme val="minor"/>
    </font>
    <font>
      <b/>
      <sz val="7.8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29496"/>
      </left>
      <right style="thin">
        <color rgb="FF929496"/>
      </right>
      <top style="thin">
        <color rgb="FF929496"/>
      </top>
      <bottom style="thin">
        <color rgb="FF929496"/>
      </bottom>
      <diagonal/>
    </border>
    <border>
      <left style="thin">
        <color rgb="FF000000"/>
      </left>
      <right style="thin">
        <color rgb="FF929496"/>
      </right>
      <top style="thin">
        <color rgb="FF000000"/>
      </top>
      <bottom style="thin">
        <color rgb="FF000000"/>
      </bottom>
      <diagonal/>
    </border>
    <border>
      <left style="thin">
        <color rgb="FF92949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29496"/>
      </right>
      <top style="thin">
        <color rgb="FF000000"/>
      </top>
      <bottom style="thin">
        <color rgb="FF929496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929496"/>
      </right>
      <top style="thin">
        <color rgb="FF929496"/>
      </top>
      <bottom style="thin">
        <color rgb="FF929496"/>
      </bottom>
      <diagonal/>
    </border>
    <border>
      <left style="thin">
        <color rgb="FF929496"/>
      </left>
      <right style="thin">
        <color rgb="FF000000"/>
      </right>
      <top style="thin">
        <color rgb="FF929496"/>
      </top>
      <bottom style="thin">
        <color rgb="FF929496"/>
      </bottom>
      <diagonal/>
    </border>
    <border>
      <left style="thin">
        <color rgb="FF000000"/>
      </left>
      <right style="thin">
        <color rgb="FF929496"/>
      </right>
      <top style="thin">
        <color rgb="FF929496"/>
      </top>
      <bottom style="thin">
        <color rgb="FF000000"/>
      </bottom>
      <diagonal/>
    </border>
    <border>
      <left style="thin">
        <color rgb="FF929496"/>
      </left>
      <right style="thin">
        <color rgb="FF929496"/>
      </right>
      <top style="thin">
        <color rgb="FF929496"/>
      </top>
      <bottom style="thin">
        <color rgb="FF000000"/>
      </bottom>
      <diagonal/>
    </border>
    <border>
      <left style="thin">
        <color rgb="FF929496"/>
      </left>
      <right style="thin">
        <color rgb="FF000000"/>
      </right>
      <top style="thin">
        <color rgb="FF929496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5114-E266-452F-8F22-EA0109983E6A}">
  <dimension ref="A1:J84"/>
  <sheetViews>
    <sheetView tabSelected="1" workbookViewId="0">
      <selection activeCell="G15" sqref="G15"/>
    </sheetView>
  </sheetViews>
  <sheetFormatPr defaultRowHeight="15" x14ac:dyDescent="0.25"/>
  <cols>
    <col min="1" max="1" width="19.140625" bestFit="1" customWidth="1"/>
    <col min="2" max="5" width="13.140625" customWidth="1"/>
  </cols>
  <sheetData>
    <row r="1" spans="1:7" x14ac:dyDescent="0.25">
      <c r="A1" s="1" t="s">
        <v>5</v>
      </c>
      <c r="B1" s="1"/>
      <c r="C1" s="1"/>
      <c r="D1" s="1"/>
      <c r="E1" s="1"/>
    </row>
    <row r="2" spans="1:7" x14ac:dyDescent="0.25">
      <c r="A2" s="2" t="s">
        <v>14</v>
      </c>
      <c r="B2" s="1" t="s">
        <v>4</v>
      </c>
      <c r="C2" s="1"/>
      <c r="D2" s="1"/>
      <c r="E2" s="1"/>
    </row>
    <row r="3" spans="1:7" ht="45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</row>
    <row r="4" spans="1:7" x14ac:dyDescent="0.25">
      <c r="A4">
        <v>1</v>
      </c>
      <c r="B4">
        <v>0.15</v>
      </c>
      <c r="C4">
        <v>1.34</v>
      </c>
      <c r="D4">
        <v>0.23</v>
      </c>
      <c r="E4">
        <v>2.0299999999999998</v>
      </c>
    </row>
    <row r="5" spans="1:7" x14ac:dyDescent="0.25">
      <c r="A5">
        <v>2</v>
      </c>
      <c r="B5">
        <v>0.02</v>
      </c>
      <c r="C5">
        <v>0.14000000000000001</v>
      </c>
      <c r="D5">
        <v>0.04</v>
      </c>
      <c r="E5">
        <v>0.27</v>
      </c>
    </row>
    <row r="6" spans="1:7" x14ac:dyDescent="0.25">
      <c r="A6">
        <v>3</v>
      </c>
      <c r="B6">
        <v>0.16</v>
      </c>
      <c r="C6">
        <v>0.02</v>
      </c>
      <c r="D6">
        <v>0.34</v>
      </c>
      <c r="E6">
        <v>0.92</v>
      </c>
    </row>
    <row r="7" spans="1:7" x14ac:dyDescent="0.25">
      <c r="A7">
        <v>4</v>
      </c>
      <c r="B7">
        <v>0.37</v>
      </c>
      <c r="C7">
        <v>0.08</v>
      </c>
      <c r="D7">
        <v>0.16</v>
      </c>
      <c r="E7">
        <v>1.07</v>
      </c>
    </row>
    <row r="8" spans="1:7" x14ac:dyDescent="0.25">
      <c r="A8">
        <v>5</v>
      </c>
      <c r="B8">
        <v>0.22</v>
      </c>
      <c r="C8">
        <v>0.08</v>
      </c>
      <c r="D8">
        <v>0.05</v>
      </c>
      <c r="E8">
        <v>2.38</v>
      </c>
    </row>
    <row r="13" spans="1:7" x14ac:dyDescent="0.25">
      <c r="A13" t="s">
        <v>9</v>
      </c>
      <c r="B13" t="s">
        <v>6</v>
      </c>
      <c r="C13" t="s">
        <v>10</v>
      </c>
      <c r="D13" t="s">
        <v>11</v>
      </c>
      <c r="E13" t="s">
        <v>12</v>
      </c>
      <c r="F13" t="s">
        <v>13</v>
      </c>
    </row>
    <row r="14" spans="1:7" x14ac:dyDescent="0.25">
      <c r="A14" t="s">
        <v>7</v>
      </c>
      <c r="B14">
        <f>COUNTA(A4:A8)-1</f>
        <v>4</v>
      </c>
      <c r="C14">
        <f>SUM(H22:H41)</f>
        <v>4.6824150000000007</v>
      </c>
      <c r="D14">
        <f>C14/B14</f>
        <v>1.1706037500000002</v>
      </c>
      <c r="E14">
        <f>D14/D15</f>
        <v>4.2985146560666863</v>
      </c>
      <c r="F14">
        <v>3.0070000000000001</v>
      </c>
      <c r="G14">
        <v>5.8440000000000003</v>
      </c>
    </row>
    <row r="15" spans="1:7" x14ac:dyDescent="0.25">
      <c r="A15" t="s">
        <v>15</v>
      </c>
      <c r="B15">
        <f>COUNT(B4:E8)-COUNTA(B3:E3)</f>
        <v>16</v>
      </c>
      <c r="C15">
        <f>SUM(I22:I41)</f>
        <v>4.3572399999999991</v>
      </c>
      <c r="D15">
        <f>C15/B15</f>
        <v>0.27232749999999994</v>
      </c>
    </row>
    <row r="16" spans="1:7" x14ac:dyDescent="0.25">
      <c r="A16" t="s">
        <v>8</v>
      </c>
      <c r="B16">
        <f>COUNT(B4:E8)-1</f>
        <v>19</v>
      </c>
      <c r="C16">
        <f>SUM(J22:J41)</f>
        <v>9.039654999999998</v>
      </c>
    </row>
    <row r="21" spans="1:10" x14ac:dyDescent="0.25">
      <c r="A21" t="s">
        <v>16</v>
      </c>
      <c r="B21" t="s">
        <v>17</v>
      </c>
      <c r="C21" t="s">
        <v>18</v>
      </c>
      <c r="D21" t="s">
        <v>19</v>
      </c>
      <c r="E21" t="s">
        <v>21</v>
      </c>
      <c r="F21" t="s">
        <v>20</v>
      </c>
      <c r="G21" t="s">
        <v>22</v>
      </c>
      <c r="H21" t="s">
        <v>23</v>
      </c>
      <c r="I21" t="s">
        <v>24</v>
      </c>
      <c r="J21" t="s">
        <v>25</v>
      </c>
    </row>
    <row r="22" spans="1:10" x14ac:dyDescent="0.25">
      <c r="A22" t="s">
        <v>0</v>
      </c>
      <c r="B22">
        <v>0.15</v>
      </c>
      <c r="C22">
        <f>AVERAGE(B4:B8)</f>
        <v>0.184</v>
      </c>
      <c r="D22">
        <f>AVERAGE(B22:B41)</f>
        <v>0.50350000000000006</v>
      </c>
      <c r="E22">
        <f>C22-D22</f>
        <v>-0.31950000000000006</v>
      </c>
      <c r="F22">
        <f>B22-D22</f>
        <v>-0.35350000000000004</v>
      </c>
      <c r="G22">
        <f>B22-C22</f>
        <v>-3.4000000000000002E-2</v>
      </c>
      <c r="H22">
        <f>(C22-D22)^2</f>
        <v>0.10208025000000004</v>
      </c>
      <c r="I22">
        <f>(B22-C22)^2</f>
        <v>1.1560000000000001E-3</v>
      </c>
      <c r="J22">
        <f>(B22-D22)^2</f>
        <v>0.12496225000000002</v>
      </c>
    </row>
    <row r="23" spans="1:10" x14ac:dyDescent="0.25">
      <c r="B23">
        <v>0.02</v>
      </c>
      <c r="C23">
        <f>C22</f>
        <v>0.184</v>
      </c>
      <c r="D23">
        <f>D22</f>
        <v>0.50350000000000006</v>
      </c>
      <c r="E23">
        <f t="shared" ref="E23:E41" si="0">C23-D23</f>
        <v>-0.31950000000000006</v>
      </c>
      <c r="F23">
        <f t="shared" ref="F23:F41" si="1">B23-D23</f>
        <v>-0.48350000000000004</v>
      </c>
      <c r="G23">
        <f t="shared" ref="G23:G41" si="2">B23-C23</f>
        <v>-0.16400000000000001</v>
      </c>
      <c r="H23">
        <f t="shared" ref="H23:H41" si="3">(C23-D23)^2</f>
        <v>0.10208025000000004</v>
      </c>
      <c r="I23">
        <f t="shared" ref="I23:I41" si="4">(B23-C23)^2</f>
        <v>2.6896000000000003E-2</v>
      </c>
      <c r="J23">
        <f t="shared" ref="J23:J41" si="5">(B23-D23)^2</f>
        <v>0.23377225000000004</v>
      </c>
    </row>
    <row r="24" spans="1:10" x14ac:dyDescent="0.25">
      <c r="B24">
        <v>0.16</v>
      </c>
      <c r="C24">
        <f t="shared" ref="C24:C26" si="6">C23</f>
        <v>0.184</v>
      </c>
      <c r="D24">
        <f t="shared" ref="D24:D41" si="7">D23</f>
        <v>0.50350000000000006</v>
      </c>
      <c r="E24">
        <f t="shared" si="0"/>
        <v>-0.31950000000000006</v>
      </c>
      <c r="F24">
        <f t="shared" si="1"/>
        <v>-0.34350000000000003</v>
      </c>
      <c r="G24">
        <f t="shared" si="2"/>
        <v>-2.3999999999999994E-2</v>
      </c>
      <c r="H24">
        <f t="shared" si="3"/>
        <v>0.10208025000000004</v>
      </c>
      <c r="I24">
        <f t="shared" si="4"/>
        <v>5.7599999999999969E-4</v>
      </c>
      <c r="J24">
        <f t="shared" si="5"/>
        <v>0.11799225000000002</v>
      </c>
    </row>
    <row r="25" spans="1:10" x14ac:dyDescent="0.25">
      <c r="B25">
        <v>0.37</v>
      </c>
      <c r="C25">
        <f t="shared" si="6"/>
        <v>0.184</v>
      </c>
      <c r="D25">
        <f t="shared" si="7"/>
        <v>0.50350000000000006</v>
      </c>
      <c r="E25">
        <f t="shared" si="0"/>
        <v>-0.31950000000000006</v>
      </c>
      <c r="F25">
        <f t="shared" si="1"/>
        <v>-0.13350000000000006</v>
      </c>
      <c r="G25">
        <f t="shared" si="2"/>
        <v>0.186</v>
      </c>
      <c r="H25">
        <f t="shared" si="3"/>
        <v>0.10208025000000004</v>
      </c>
      <c r="I25">
        <f t="shared" si="4"/>
        <v>3.4596000000000002E-2</v>
      </c>
      <c r="J25">
        <f t="shared" si="5"/>
        <v>1.7822250000000015E-2</v>
      </c>
    </row>
    <row r="26" spans="1:10" x14ac:dyDescent="0.25">
      <c r="B26">
        <v>0.22</v>
      </c>
      <c r="C26">
        <f t="shared" si="6"/>
        <v>0.184</v>
      </c>
      <c r="D26">
        <f t="shared" si="7"/>
        <v>0.50350000000000006</v>
      </c>
      <c r="E26">
        <f t="shared" si="0"/>
        <v>-0.31950000000000006</v>
      </c>
      <c r="F26">
        <f t="shared" si="1"/>
        <v>-0.28350000000000009</v>
      </c>
      <c r="G26">
        <f t="shared" si="2"/>
        <v>3.6000000000000004E-2</v>
      </c>
      <c r="H26">
        <f t="shared" si="3"/>
        <v>0.10208025000000004</v>
      </c>
      <c r="I26">
        <f t="shared" si="4"/>
        <v>1.2960000000000003E-3</v>
      </c>
      <c r="J26">
        <f t="shared" si="5"/>
        <v>8.0372250000000048E-2</v>
      </c>
    </row>
    <row r="27" spans="1:10" x14ac:dyDescent="0.25">
      <c r="A27" t="s">
        <v>1</v>
      </c>
      <c r="B27">
        <v>1.34</v>
      </c>
      <c r="C27">
        <f>AVERAGE(B27:B31)</f>
        <v>0.33200000000000002</v>
      </c>
      <c r="D27">
        <f t="shared" si="7"/>
        <v>0.50350000000000006</v>
      </c>
      <c r="E27">
        <f t="shared" si="0"/>
        <v>-0.17150000000000004</v>
      </c>
      <c r="F27">
        <f t="shared" si="1"/>
        <v>0.83650000000000002</v>
      </c>
      <c r="G27">
        <f t="shared" si="2"/>
        <v>1.008</v>
      </c>
      <c r="H27">
        <f t="shared" si="3"/>
        <v>2.9412250000000015E-2</v>
      </c>
      <c r="I27">
        <f t="shared" si="4"/>
        <v>1.0160640000000001</v>
      </c>
      <c r="J27">
        <f t="shared" si="5"/>
        <v>0.69973225000000006</v>
      </c>
    </row>
    <row r="28" spans="1:10" x14ac:dyDescent="0.25">
      <c r="B28">
        <v>0.14000000000000001</v>
      </c>
      <c r="C28">
        <f>C27</f>
        <v>0.33200000000000002</v>
      </c>
      <c r="D28">
        <f t="shared" si="7"/>
        <v>0.50350000000000006</v>
      </c>
      <c r="E28">
        <f t="shared" si="0"/>
        <v>-0.17150000000000004</v>
      </c>
      <c r="F28">
        <f t="shared" si="1"/>
        <v>-0.36350000000000005</v>
      </c>
      <c r="G28">
        <f t="shared" si="2"/>
        <v>-0.192</v>
      </c>
      <c r="H28">
        <f t="shared" si="3"/>
        <v>2.9412250000000015E-2</v>
      </c>
      <c r="I28">
        <f t="shared" si="4"/>
        <v>3.6864000000000001E-2</v>
      </c>
      <c r="J28">
        <f t="shared" si="5"/>
        <v>0.13213225000000003</v>
      </c>
    </row>
    <row r="29" spans="1:10" x14ac:dyDescent="0.25">
      <c r="B29">
        <v>0.02</v>
      </c>
      <c r="C29">
        <f t="shared" ref="C29:C31" si="8">C28</f>
        <v>0.33200000000000002</v>
      </c>
      <c r="D29">
        <f t="shared" si="7"/>
        <v>0.50350000000000006</v>
      </c>
      <c r="E29">
        <f t="shared" si="0"/>
        <v>-0.17150000000000004</v>
      </c>
      <c r="F29">
        <f t="shared" si="1"/>
        <v>-0.48350000000000004</v>
      </c>
      <c r="G29">
        <f t="shared" si="2"/>
        <v>-0.312</v>
      </c>
      <c r="H29">
        <f t="shared" si="3"/>
        <v>2.9412250000000015E-2</v>
      </c>
      <c r="I29">
        <f t="shared" si="4"/>
        <v>9.7344E-2</v>
      </c>
      <c r="J29">
        <f t="shared" si="5"/>
        <v>0.23377225000000004</v>
      </c>
    </row>
    <row r="30" spans="1:10" x14ac:dyDescent="0.25">
      <c r="B30">
        <v>0.08</v>
      </c>
      <c r="C30">
        <f t="shared" si="8"/>
        <v>0.33200000000000002</v>
      </c>
      <c r="D30">
        <f t="shared" si="7"/>
        <v>0.50350000000000006</v>
      </c>
      <c r="E30">
        <f t="shared" si="0"/>
        <v>-0.17150000000000004</v>
      </c>
      <c r="F30">
        <f t="shared" si="1"/>
        <v>-0.42350000000000004</v>
      </c>
      <c r="G30">
        <f t="shared" si="2"/>
        <v>-0.252</v>
      </c>
      <c r="H30">
        <f t="shared" si="3"/>
        <v>2.9412250000000015E-2</v>
      </c>
      <c r="I30">
        <f t="shared" si="4"/>
        <v>6.3504000000000005E-2</v>
      </c>
      <c r="J30">
        <f t="shared" si="5"/>
        <v>0.17935225000000005</v>
      </c>
    </row>
    <row r="31" spans="1:10" x14ac:dyDescent="0.25">
      <c r="B31">
        <v>0.08</v>
      </c>
      <c r="C31">
        <f t="shared" si="8"/>
        <v>0.33200000000000002</v>
      </c>
      <c r="D31">
        <f t="shared" si="7"/>
        <v>0.50350000000000006</v>
      </c>
      <c r="E31">
        <f t="shared" si="0"/>
        <v>-0.17150000000000004</v>
      </c>
      <c r="F31">
        <f t="shared" si="1"/>
        <v>-0.42350000000000004</v>
      </c>
      <c r="G31">
        <f t="shared" si="2"/>
        <v>-0.252</v>
      </c>
      <c r="H31">
        <f t="shared" si="3"/>
        <v>2.9412250000000015E-2</v>
      </c>
      <c r="I31">
        <f t="shared" si="4"/>
        <v>6.3504000000000005E-2</v>
      </c>
      <c r="J31">
        <f t="shared" si="5"/>
        <v>0.17935225000000005</v>
      </c>
    </row>
    <row r="32" spans="1:10" x14ac:dyDescent="0.25">
      <c r="A32" t="s">
        <v>2</v>
      </c>
      <c r="B32">
        <v>0.23</v>
      </c>
      <c r="C32">
        <f>AVERAGE(B32:B36)</f>
        <v>0.16400000000000003</v>
      </c>
      <c r="D32">
        <f t="shared" si="7"/>
        <v>0.50350000000000006</v>
      </c>
      <c r="E32">
        <f t="shared" si="0"/>
        <v>-0.33950000000000002</v>
      </c>
      <c r="F32">
        <f t="shared" si="1"/>
        <v>-0.27350000000000008</v>
      </c>
      <c r="G32">
        <f t="shared" si="2"/>
        <v>6.5999999999999975E-2</v>
      </c>
      <c r="H32">
        <f t="shared" si="3"/>
        <v>0.11526025000000002</v>
      </c>
      <c r="I32">
        <f t="shared" si="4"/>
        <v>4.355999999999997E-3</v>
      </c>
      <c r="J32">
        <f t="shared" si="5"/>
        <v>7.4802250000000042E-2</v>
      </c>
    </row>
    <row r="33" spans="1:10" x14ac:dyDescent="0.25">
      <c r="B33">
        <v>0.04</v>
      </c>
      <c r="C33">
        <f>C32</f>
        <v>0.16400000000000003</v>
      </c>
      <c r="D33">
        <f t="shared" si="7"/>
        <v>0.50350000000000006</v>
      </c>
      <c r="E33">
        <f t="shared" si="0"/>
        <v>-0.33950000000000002</v>
      </c>
      <c r="F33">
        <f t="shared" si="1"/>
        <v>-0.46350000000000008</v>
      </c>
      <c r="G33">
        <f t="shared" si="2"/>
        <v>-0.12400000000000003</v>
      </c>
      <c r="H33">
        <f t="shared" si="3"/>
        <v>0.11526025000000002</v>
      </c>
      <c r="I33">
        <f t="shared" si="4"/>
        <v>1.5376000000000006E-2</v>
      </c>
      <c r="J33">
        <f t="shared" si="5"/>
        <v>0.21483225000000009</v>
      </c>
    </row>
    <row r="34" spans="1:10" x14ac:dyDescent="0.25">
      <c r="B34">
        <v>0.34</v>
      </c>
      <c r="C34">
        <f t="shared" ref="C34:C36" si="9">C33</f>
        <v>0.16400000000000003</v>
      </c>
      <c r="D34">
        <f t="shared" si="7"/>
        <v>0.50350000000000006</v>
      </c>
      <c r="E34">
        <f t="shared" si="0"/>
        <v>-0.33950000000000002</v>
      </c>
      <c r="F34">
        <f t="shared" si="1"/>
        <v>-0.16350000000000003</v>
      </c>
      <c r="G34">
        <f t="shared" si="2"/>
        <v>0.17599999999999999</v>
      </c>
      <c r="H34">
        <f t="shared" si="3"/>
        <v>0.11526025000000002</v>
      </c>
      <c r="I34">
        <f t="shared" si="4"/>
        <v>3.0975999999999997E-2</v>
      </c>
      <c r="J34">
        <f t="shared" si="5"/>
        <v>2.6732250000000009E-2</v>
      </c>
    </row>
    <row r="35" spans="1:10" x14ac:dyDescent="0.25">
      <c r="B35">
        <v>0.16</v>
      </c>
      <c r="C35">
        <f t="shared" si="9"/>
        <v>0.16400000000000003</v>
      </c>
      <c r="D35">
        <f t="shared" si="7"/>
        <v>0.50350000000000006</v>
      </c>
      <c r="E35">
        <f t="shared" si="0"/>
        <v>-0.33950000000000002</v>
      </c>
      <c r="F35">
        <f t="shared" si="1"/>
        <v>-0.34350000000000003</v>
      </c>
      <c r="G35">
        <f t="shared" si="2"/>
        <v>-4.0000000000000313E-3</v>
      </c>
      <c r="H35">
        <f t="shared" si="3"/>
        <v>0.11526025000000002</v>
      </c>
      <c r="I35">
        <f t="shared" si="4"/>
        <v>1.600000000000025E-5</v>
      </c>
      <c r="J35">
        <f t="shared" si="5"/>
        <v>0.11799225000000002</v>
      </c>
    </row>
    <row r="36" spans="1:10" x14ac:dyDescent="0.25">
      <c r="B36">
        <v>0.05</v>
      </c>
      <c r="C36">
        <f t="shared" si="9"/>
        <v>0.16400000000000003</v>
      </c>
      <c r="D36">
        <f t="shared" si="7"/>
        <v>0.50350000000000006</v>
      </c>
      <c r="E36">
        <f t="shared" si="0"/>
        <v>-0.33950000000000002</v>
      </c>
      <c r="F36">
        <f t="shared" si="1"/>
        <v>-0.45350000000000007</v>
      </c>
      <c r="G36">
        <f t="shared" si="2"/>
        <v>-0.11400000000000003</v>
      </c>
      <c r="H36">
        <f t="shared" si="3"/>
        <v>0.11526025000000002</v>
      </c>
      <c r="I36">
        <f t="shared" si="4"/>
        <v>1.2996000000000008E-2</v>
      </c>
      <c r="J36">
        <f t="shared" si="5"/>
        <v>0.20566225000000007</v>
      </c>
    </row>
    <row r="37" spans="1:10" x14ac:dyDescent="0.25">
      <c r="A37" t="s">
        <v>3</v>
      </c>
      <c r="B37">
        <v>2.0299999999999998</v>
      </c>
      <c r="C37">
        <f>AVERAGE(B37:B41)</f>
        <v>1.3340000000000001</v>
      </c>
      <c r="D37">
        <f t="shared" si="7"/>
        <v>0.50350000000000006</v>
      </c>
      <c r="E37">
        <f t="shared" si="0"/>
        <v>0.83050000000000002</v>
      </c>
      <c r="F37">
        <f t="shared" si="1"/>
        <v>1.5264999999999997</v>
      </c>
      <c r="G37">
        <f t="shared" si="2"/>
        <v>0.69599999999999973</v>
      </c>
      <c r="H37">
        <f t="shared" si="3"/>
        <v>0.68973024999999999</v>
      </c>
      <c r="I37">
        <f t="shared" si="4"/>
        <v>0.48441599999999962</v>
      </c>
      <c r="J37">
        <f t="shared" si="5"/>
        <v>2.3302022499999993</v>
      </c>
    </row>
    <row r="38" spans="1:10" x14ac:dyDescent="0.25">
      <c r="B38">
        <v>0.27</v>
      </c>
      <c r="C38">
        <f>C37</f>
        <v>1.3340000000000001</v>
      </c>
      <c r="D38">
        <f t="shared" si="7"/>
        <v>0.50350000000000006</v>
      </c>
      <c r="E38">
        <f t="shared" si="0"/>
        <v>0.83050000000000002</v>
      </c>
      <c r="F38">
        <f t="shared" si="1"/>
        <v>-0.23350000000000004</v>
      </c>
      <c r="G38">
        <f t="shared" si="2"/>
        <v>-1.0640000000000001</v>
      </c>
      <c r="H38">
        <f t="shared" si="3"/>
        <v>0.68973024999999999</v>
      </c>
      <c r="I38">
        <f t="shared" si="4"/>
        <v>1.1320960000000002</v>
      </c>
      <c r="J38">
        <f t="shared" si="5"/>
        <v>5.4522250000000022E-2</v>
      </c>
    </row>
    <row r="39" spans="1:10" x14ac:dyDescent="0.25">
      <c r="B39">
        <v>0.92</v>
      </c>
      <c r="C39">
        <f t="shared" ref="C39:C41" si="10">C38</f>
        <v>1.3340000000000001</v>
      </c>
      <c r="D39">
        <f t="shared" si="7"/>
        <v>0.50350000000000006</v>
      </c>
      <c r="E39">
        <f t="shared" si="0"/>
        <v>0.83050000000000002</v>
      </c>
      <c r="F39">
        <f t="shared" si="1"/>
        <v>0.41649999999999998</v>
      </c>
      <c r="G39">
        <f t="shared" si="2"/>
        <v>-0.41400000000000003</v>
      </c>
      <c r="H39">
        <f t="shared" si="3"/>
        <v>0.68973024999999999</v>
      </c>
      <c r="I39">
        <f t="shared" si="4"/>
        <v>0.17139600000000002</v>
      </c>
      <c r="J39">
        <f t="shared" si="5"/>
        <v>0.17347224999999999</v>
      </c>
    </row>
    <row r="40" spans="1:10" x14ac:dyDescent="0.25">
      <c r="B40">
        <v>1.07</v>
      </c>
      <c r="C40">
        <f t="shared" si="10"/>
        <v>1.3340000000000001</v>
      </c>
      <c r="D40">
        <f t="shared" si="7"/>
        <v>0.50350000000000006</v>
      </c>
      <c r="E40">
        <f t="shared" si="0"/>
        <v>0.83050000000000002</v>
      </c>
      <c r="F40">
        <f t="shared" si="1"/>
        <v>0.5665</v>
      </c>
      <c r="G40">
        <f t="shared" si="2"/>
        <v>-0.26400000000000001</v>
      </c>
      <c r="H40">
        <f t="shared" si="3"/>
        <v>0.68973024999999999</v>
      </c>
      <c r="I40">
        <f t="shared" si="4"/>
        <v>6.9696000000000008E-2</v>
      </c>
      <c r="J40">
        <f t="shared" si="5"/>
        <v>0.32092225000000002</v>
      </c>
    </row>
    <row r="41" spans="1:10" x14ac:dyDescent="0.25">
      <c r="B41">
        <v>2.38</v>
      </c>
      <c r="C41">
        <f t="shared" si="10"/>
        <v>1.3340000000000001</v>
      </c>
      <c r="D41">
        <f t="shared" si="7"/>
        <v>0.50350000000000006</v>
      </c>
      <c r="E41">
        <f t="shared" si="0"/>
        <v>0.83050000000000002</v>
      </c>
      <c r="F41">
        <f t="shared" si="1"/>
        <v>1.8764999999999998</v>
      </c>
      <c r="G41">
        <f t="shared" si="2"/>
        <v>1.0459999999999998</v>
      </c>
      <c r="H41">
        <f t="shared" si="3"/>
        <v>0.68973024999999999</v>
      </c>
      <c r="I41">
        <f t="shared" si="4"/>
        <v>1.0941159999999996</v>
      </c>
      <c r="J41">
        <f t="shared" si="5"/>
        <v>3.5212522499999994</v>
      </c>
    </row>
    <row r="42" spans="1:10" x14ac:dyDescent="0.25">
      <c r="H42">
        <f>SUM(H22:H41)</f>
        <v>4.6824150000000007</v>
      </c>
      <c r="I42">
        <f t="shared" ref="I42:J42" si="11">SUM(I22:I41)</f>
        <v>4.3572399999999991</v>
      </c>
      <c r="J42">
        <f t="shared" si="11"/>
        <v>9.039654999999998</v>
      </c>
    </row>
    <row r="50" spans="1:10" x14ac:dyDescent="0.25">
      <c r="A50" s="4" t="s">
        <v>26</v>
      </c>
      <c r="B50" s="5" t="s">
        <v>27</v>
      </c>
    </row>
    <row r="51" spans="1:10" x14ac:dyDescent="0.25">
      <c r="A51" s="4"/>
      <c r="B51" s="6" t="s">
        <v>28</v>
      </c>
    </row>
    <row r="52" spans="1:10" x14ac:dyDescent="0.25">
      <c r="A52" s="4"/>
      <c r="B52" s="6" t="s">
        <v>29</v>
      </c>
    </row>
    <row r="53" spans="1:10" ht="19.5" x14ac:dyDescent="0.25">
      <c r="A53" s="4"/>
      <c r="B53" s="6" t="s">
        <v>30</v>
      </c>
    </row>
    <row r="54" spans="1:10" x14ac:dyDescent="0.25">
      <c r="A54" s="4"/>
      <c r="B54" s="5" t="s">
        <v>31</v>
      </c>
    </row>
    <row r="55" spans="1:10" x14ac:dyDescent="0.25">
      <c r="A55" s="4"/>
      <c r="B55" s="5" t="s">
        <v>32</v>
      </c>
    </row>
    <row r="56" spans="1:10" ht="19.5" x14ac:dyDescent="0.25">
      <c r="A56" s="4"/>
      <c r="B56" s="5" t="s">
        <v>33</v>
      </c>
    </row>
    <row r="57" spans="1:10" x14ac:dyDescent="0.25">
      <c r="A57" s="4"/>
      <c r="B57" s="5" t="s">
        <v>34</v>
      </c>
    </row>
    <row r="58" spans="1:10" ht="19.5" x14ac:dyDescent="0.25">
      <c r="A58" s="4"/>
      <c r="B58" s="5" t="s">
        <v>35</v>
      </c>
    </row>
    <row r="59" spans="1:10" x14ac:dyDescent="0.25">
      <c r="A59" s="8"/>
      <c r="B59" s="9"/>
      <c r="C59" s="9"/>
      <c r="D59" s="9"/>
      <c r="E59" s="9"/>
      <c r="F59" s="9"/>
      <c r="G59" s="9"/>
      <c r="H59" s="9"/>
      <c r="I59" s="9"/>
      <c r="J59" s="10"/>
    </row>
    <row r="60" spans="1:10" x14ac:dyDescent="0.25">
      <c r="A60" s="11">
        <v>1</v>
      </c>
      <c r="B60" s="7">
        <v>29.39</v>
      </c>
      <c r="C60" s="7">
        <v>29.65</v>
      </c>
      <c r="D60" s="7">
        <v>29.33</v>
      </c>
      <c r="E60" s="7">
        <v>0.32</v>
      </c>
      <c r="F60" s="7">
        <v>0.06</v>
      </c>
      <c r="G60" s="7">
        <v>-0.26</v>
      </c>
      <c r="H60" s="7">
        <v>0.1</v>
      </c>
      <c r="I60" s="7">
        <v>7.0000000000000007E-2</v>
      </c>
      <c r="J60" s="12">
        <v>0</v>
      </c>
    </row>
    <row r="61" spans="1:10" x14ac:dyDescent="0.25">
      <c r="A61" s="11">
        <v>1</v>
      </c>
      <c r="B61" s="7">
        <v>31.51</v>
      </c>
      <c r="C61" s="7">
        <v>29.65</v>
      </c>
      <c r="D61" s="7">
        <v>29.33</v>
      </c>
      <c r="E61" s="7">
        <v>0.32</v>
      </c>
      <c r="F61" s="7">
        <v>2.1800000000000002</v>
      </c>
      <c r="G61" s="7">
        <v>1.86</v>
      </c>
      <c r="H61" s="7">
        <v>0.1</v>
      </c>
      <c r="I61" s="7">
        <v>3.46</v>
      </c>
      <c r="J61" s="12">
        <v>4.75</v>
      </c>
    </row>
    <row r="62" spans="1:10" x14ac:dyDescent="0.25">
      <c r="A62" s="11">
        <v>1</v>
      </c>
      <c r="B62" s="7">
        <v>30.88</v>
      </c>
      <c r="C62" s="7">
        <v>29.65</v>
      </c>
      <c r="D62" s="7">
        <v>29.33</v>
      </c>
      <c r="E62" s="7">
        <v>0.32</v>
      </c>
      <c r="F62" s="7">
        <v>1.55</v>
      </c>
      <c r="G62" s="7">
        <v>1.23</v>
      </c>
      <c r="H62" s="7">
        <v>0.1</v>
      </c>
      <c r="I62" s="7">
        <v>1.51</v>
      </c>
      <c r="J62" s="12">
        <v>2.4</v>
      </c>
    </row>
    <row r="63" spans="1:10" x14ac:dyDescent="0.25">
      <c r="A63" s="11">
        <v>1</v>
      </c>
      <c r="B63" s="7">
        <v>27.63</v>
      </c>
      <c r="C63" s="7">
        <v>29.65</v>
      </c>
      <c r="D63" s="7">
        <v>29.33</v>
      </c>
      <c r="E63" s="7">
        <v>0.32</v>
      </c>
      <c r="F63" s="7">
        <v>-1.7</v>
      </c>
      <c r="G63" s="7">
        <v>-2.02</v>
      </c>
      <c r="H63" s="7">
        <v>0.1</v>
      </c>
      <c r="I63" s="7">
        <v>4.08</v>
      </c>
      <c r="J63" s="12">
        <v>2.89</v>
      </c>
    </row>
    <row r="64" spans="1:10" x14ac:dyDescent="0.25">
      <c r="A64" s="11">
        <v>1</v>
      </c>
      <c r="B64" s="7">
        <v>28.85</v>
      </c>
      <c r="C64" s="7">
        <v>29.65</v>
      </c>
      <c r="D64" s="7">
        <v>29.33</v>
      </c>
      <c r="E64" s="7">
        <v>0.32</v>
      </c>
      <c r="F64" s="7">
        <v>-0.48</v>
      </c>
      <c r="G64" s="7">
        <v>-0.8</v>
      </c>
      <c r="H64" s="7">
        <v>0.1</v>
      </c>
      <c r="I64" s="7">
        <v>0.64</v>
      </c>
      <c r="J64" s="12">
        <v>0.23</v>
      </c>
    </row>
    <row r="65" spans="1:10" x14ac:dyDescent="0.25">
      <c r="A65" s="11">
        <v>2</v>
      </c>
      <c r="B65" s="7">
        <v>30.63</v>
      </c>
      <c r="C65" s="7">
        <v>30.43</v>
      </c>
      <c r="D65" s="7">
        <v>29.33</v>
      </c>
      <c r="E65" s="7">
        <v>1.1000000000000001</v>
      </c>
      <c r="F65" s="7">
        <v>1.3</v>
      </c>
      <c r="G65" s="7">
        <v>0.2</v>
      </c>
      <c r="H65" s="7">
        <v>1.21</v>
      </c>
      <c r="I65" s="7">
        <v>0.04</v>
      </c>
      <c r="J65" s="12">
        <v>1.69</v>
      </c>
    </row>
    <row r="66" spans="1:10" x14ac:dyDescent="0.25">
      <c r="A66" s="11">
        <v>2</v>
      </c>
      <c r="B66" s="7">
        <v>32.1</v>
      </c>
      <c r="C66" s="7">
        <v>30.43</v>
      </c>
      <c r="D66" s="7">
        <v>29.33</v>
      </c>
      <c r="E66" s="7">
        <v>1.1000000000000001</v>
      </c>
      <c r="F66" s="7">
        <v>2.77</v>
      </c>
      <c r="G66" s="7">
        <v>1.67</v>
      </c>
      <c r="H66" s="7">
        <v>1.21</v>
      </c>
      <c r="I66" s="7">
        <v>2.79</v>
      </c>
      <c r="J66" s="12">
        <v>7.68</v>
      </c>
    </row>
    <row r="67" spans="1:10" x14ac:dyDescent="0.25">
      <c r="A67" s="11">
        <v>2</v>
      </c>
      <c r="B67" s="7">
        <v>30.11</v>
      </c>
      <c r="C67" s="7">
        <v>30.43</v>
      </c>
      <c r="D67" s="7">
        <v>29.33</v>
      </c>
      <c r="E67" s="7">
        <v>1.1000000000000001</v>
      </c>
      <c r="F67" s="7">
        <v>0.78</v>
      </c>
      <c r="G67" s="7">
        <v>-0.32</v>
      </c>
      <c r="H67" s="7">
        <v>1.21</v>
      </c>
      <c r="I67" s="7">
        <v>0.1</v>
      </c>
      <c r="J67" s="12">
        <v>0.61</v>
      </c>
    </row>
    <row r="68" spans="1:10" x14ac:dyDescent="0.25">
      <c r="A68" s="11">
        <v>2</v>
      </c>
      <c r="B68" s="7">
        <v>29.63</v>
      </c>
      <c r="C68" s="7">
        <v>30.43</v>
      </c>
      <c r="D68" s="7">
        <v>29.33</v>
      </c>
      <c r="E68" s="7">
        <v>1.1000000000000001</v>
      </c>
      <c r="F68" s="7">
        <v>0.3</v>
      </c>
      <c r="G68" s="7">
        <v>-0.8</v>
      </c>
      <c r="H68" s="7">
        <v>1.21</v>
      </c>
      <c r="I68" s="7">
        <v>0.64</v>
      </c>
      <c r="J68" s="12">
        <v>0.09</v>
      </c>
    </row>
    <row r="69" spans="1:10" x14ac:dyDescent="0.25">
      <c r="A69" s="11">
        <v>2</v>
      </c>
      <c r="B69" s="7">
        <v>29.68</v>
      </c>
      <c r="C69" s="7">
        <v>30.43</v>
      </c>
      <c r="D69" s="7">
        <v>29.33</v>
      </c>
      <c r="E69" s="7">
        <v>1.1000000000000001</v>
      </c>
      <c r="F69" s="7">
        <v>0.35</v>
      </c>
      <c r="G69" s="7">
        <v>-0.75</v>
      </c>
      <c r="H69" s="7">
        <v>1.21</v>
      </c>
      <c r="I69" s="7">
        <v>0.56000000000000005</v>
      </c>
      <c r="J69" s="12">
        <v>0.12</v>
      </c>
    </row>
    <row r="70" spans="1:10" x14ac:dyDescent="0.25">
      <c r="A70" s="11">
        <v>3</v>
      </c>
      <c r="B70" s="7">
        <v>27.16</v>
      </c>
      <c r="C70" s="7">
        <v>26.77</v>
      </c>
      <c r="D70" s="7">
        <v>29.33</v>
      </c>
      <c r="E70" s="7">
        <v>-2.56</v>
      </c>
      <c r="F70" s="7">
        <v>-2.17</v>
      </c>
      <c r="G70" s="7">
        <v>0.39</v>
      </c>
      <c r="H70" s="7">
        <v>6.55</v>
      </c>
      <c r="I70" s="7">
        <v>0.15</v>
      </c>
      <c r="J70" s="12">
        <v>4.71</v>
      </c>
    </row>
    <row r="71" spans="1:10" x14ac:dyDescent="0.25">
      <c r="A71" s="11">
        <v>3</v>
      </c>
      <c r="B71" s="7">
        <v>26.63</v>
      </c>
      <c r="C71" s="7">
        <v>26.77</v>
      </c>
      <c r="D71" s="7">
        <v>29.33</v>
      </c>
      <c r="E71" s="7">
        <v>-2.56</v>
      </c>
      <c r="F71" s="7">
        <v>-2.7</v>
      </c>
      <c r="G71" s="7">
        <v>-0.14000000000000001</v>
      </c>
      <c r="H71" s="7">
        <v>6.55</v>
      </c>
      <c r="I71" s="7">
        <v>0.02</v>
      </c>
      <c r="J71" s="12">
        <v>7.29</v>
      </c>
    </row>
    <row r="72" spans="1:10" x14ac:dyDescent="0.25">
      <c r="A72" s="11">
        <v>3</v>
      </c>
      <c r="B72" s="7">
        <v>25.31</v>
      </c>
      <c r="C72" s="7">
        <v>26.77</v>
      </c>
      <c r="D72" s="7">
        <v>29.33</v>
      </c>
      <c r="E72" s="7">
        <v>-2.56</v>
      </c>
      <c r="F72" s="7">
        <v>-4.0199999999999996</v>
      </c>
      <c r="G72" s="7">
        <v>-1.46</v>
      </c>
      <c r="H72" s="7">
        <v>6.55</v>
      </c>
      <c r="I72" s="7">
        <v>2.14</v>
      </c>
      <c r="J72" s="12">
        <v>16.16</v>
      </c>
    </row>
    <row r="73" spans="1:10" x14ac:dyDescent="0.25">
      <c r="A73" s="11">
        <v>3</v>
      </c>
      <c r="B73" s="7">
        <v>27.66</v>
      </c>
      <c r="C73" s="7">
        <v>26.77</v>
      </c>
      <c r="D73" s="7">
        <v>29.33</v>
      </c>
      <c r="E73" s="7">
        <v>-2.56</v>
      </c>
      <c r="F73" s="7">
        <v>-1.67</v>
      </c>
      <c r="G73" s="7">
        <v>0.89</v>
      </c>
      <c r="H73" s="7">
        <v>6.55</v>
      </c>
      <c r="I73" s="7">
        <v>0.79</v>
      </c>
      <c r="J73" s="12">
        <v>2.79</v>
      </c>
    </row>
    <row r="74" spans="1:10" x14ac:dyDescent="0.25">
      <c r="A74" s="11">
        <v>3</v>
      </c>
      <c r="B74" s="7">
        <v>27.1</v>
      </c>
      <c r="C74" s="7">
        <v>26.77</v>
      </c>
      <c r="D74" s="7">
        <v>29.33</v>
      </c>
      <c r="E74" s="7">
        <v>-2.56</v>
      </c>
      <c r="F74" s="7">
        <v>-2.23</v>
      </c>
      <c r="G74" s="7">
        <v>0.33</v>
      </c>
      <c r="H74" s="7">
        <v>6.55</v>
      </c>
      <c r="I74" s="7">
        <v>0.11</v>
      </c>
      <c r="J74" s="12">
        <v>4.97</v>
      </c>
    </row>
    <row r="75" spans="1:10" x14ac:dyDescent="0.25">
      <c r="A75" s="11">
        <v>4</v>
      </c>
      <c r="B75" s="7">
        <v>31.03</v>
      </c>
      <c r="C75" s="7">
        <v>30.42</v>
      </c>
      <c r="D75" s="7">
        <v>29.33</v>
      </c>
      <c r="E75" s="7">
        <v>1.0900000000000001</v>
      </c>
      <c r="F75" s="7">
        <v>1.7</v>
      </c>
      <c r="G75" s="7">
        <v>0.61</v>
      </c>
      <c r="H75" s="7">
        <v>1.19</v>
      </c>
      <c r="I75" s="7">
        <v>0.37</v>
      </c>
      <c r="J75" s="12">
        <v>2.89</v>
      </c>
    </row>
    <row r="76" spans="1:10" x14ac:dyDescent="0.25">
      <c r="A76" s="11">
        <v>4</v>
      </c>
      <c r="B76" s="7">
        <v>30.98</v>
      </c>
      <c r="C76" s="7">
        <v>30.42</v>
      </c>
      <c r="D76" s="7">
        <v>29.33</v>
      </c>
      <c r="E76" s="7">
        <v>1.0900000000000001</v>
      </c>
      <c r="F76" s="7">
        <v>1.65</v>
      </c>
      <c r="G76" s="7">
        <v>0.56000000000000005</v>
      </c>
      <c r="H76" s="7">
        <v>1.19</v>
      </c>
      <c r="I76" s="7">
        <v>0.31</v>
      </c>
      <c r="J76" s="12">
        <v>2.72</v>
      </c>
    </row>
    <row r="77" spans="1:10" x14ac:dyDescent="0.25">
      <c r="A77" s="11">
        <v>4</v>
      </c>
      <c r="B77" s="7">
        <v>28.95</v>
      </c>
      <c r="C77" s="7">
        <v>30.42</v>
      </c>
      <c r="D77" s="7">
        <v>29.33</v>
      </c>
      <c r="E77" s="7">
        <v>1.0900000000000001</v>
      </c>
      <c r="F77" s="7">
        <v>-0.38</v>
      </c>
      <c r="G77" s="7">
        <v>-1.47</v>
      </c>
      <c r="H77" s="7">
        <v>1.19</v>
      </c>
      <c r="I77" s="7">
        <v>2.16</v>
      </c>
      <c r="J77" s="12">
        <v>0.14000000000000001</v>
      </c>
    </row>
    <row r="78" spans="1:10" x14ac:dyDescent="0.25">
      <c r="A78" s="11">
        <v>4</v>
      </c>
      <c r="B78" s="7">
        <v>31.45</v>
      </c>
      <c r="C78" s="7">
        <v>30.42</v>
      </c>
      <c r="D78" s="7">
        <v>29.33</v>
      </c>
      <c r="E78" s="7">
        <v>1.0900000000000001</v>
      </c>
      <c r="F78" s="7">
        <v>2.12</v>
      </c>
      <c r="G78" s="7">
        <v>1.03</v>
      </c>
      <c r="H78" s="7">
        <v>1.19</v>
      </c>
      <c r="I78" s="7">
        <v>1.06</v>
      </c>
      <c r="J78" s="12">
        <v>4.49</v>
      </c>
    </row>
    <row r="79" spans="1:10" x14ac:dyDescent="0.25">
      <c r="A79" s="11">
        <v>4</v>
      </c>
      <c r="B79" s="7">
        <v>29.7</v>
      </c>
      <c r="C79" s="7">
        <v>30.42</v>
      </c>
      <c r="D79" s="7">
        <v>29.33</v>
      </c>
      <c r="E79" s="7">
        <v>1.0900000000000001</v>
      </c>
      <c r="F79" s="7">
        <v>0.37</v>
      </c>
      <c r="G79" s="7">
        <v>-0.72</v>
      </c>
      <c r="H79" s="7">
        <v>1.19</v>
      </c>
      <c r="I79" s="7">
        <v>0.52</v>
      </c>
      <c r="J79" s="12">
        <v>0.14000000000000001</v>
      </c>
    </row>
    <row r="80" spans="1:10" x14ac:dyDescent="0.25">
      <c r="A80" s="11">
        <v>5</v>
      </c>
      <c r="B80" s="7">
        <v>29.67</v>
      </c>
      <c r="C80" s="7">
        <v>29.37</v>
      </c>
      <c r="D80" s="7">
        <v>29.33</v>
      </c>
      <c r="E80" s="7">
        <v>0.04</v>
      </c>
      <c r="F80" s="7">
        <v>0.34</v>
      </c>
      <c r="G80" s="7">
        <v>0.3</v>
      </c>
      <c r="H80" s="7">
        <v>0</v>
      </c>
      <c r="I80" s="7">
        <v>0.09</v>
      </c>
      <c r="J80" s="12">
        <v>0.12</v>
      </c>
    </row>
    <row r="81" spans="1:10" x14ac:dyDescent="0.25">
      <c r="A81" s="11">
        <v>5</v>
      </c>
      <c r="B81" s="7">
        <v>29.32</v>
      </c>
      <c r="C81" s="7">
        <v>29.37</v>
      </c>
      <c r="D81" s="7">
        <v>29.33</v>
      </c>
      <c r="E81" s="7">
        <v>0.04</v>
      </c>
      <c r="F81" s="7">
        <v>-0.01</v>
      </c>
      <c r="G81" s="7">
        <v>-0.05</v>
      </c>
      <c r="H81" s="7">
        <v>0</v>
      </c>
      <c r="I81" s="7">
        <v>0</v>
      </c>
      <c r="J81" s="12">
        <v>0</v>
      </c>
    </row>
    <row r="82" spans="1:10" x14ac:dyDescent="0.25">
      <c r="A82" s="11">
        <v>5</v>
      </c>
      <c r="B82" s="7">
        <v>26.87</v>
      </c>
      <c r="C82" s="7">
        <v>29.37</v>
      </c>
      <c r="D82" s="7">
        <v>29.33</v>
      </c>
      <c r="E82" s="7">
        <v>0.04</v>
      </c>
      <c r="F82" s="7">
        <v>-2.46</v>
      </c>
      <c r="G82" s="7">
        <v>-2.5</v>
      </c>
      <c r="H82" s="7">
        <v>0</v>
      </c>
      <c r="I82" s="7">
        <v>6.26</v>
      </c>
      <c r="J82" s="12">
        <v>6.05</v>
      </c>
    </row>
    <row r="83" spans="1:10" x14ac:dyDescent="0.25">
      <c r="A83" s="11">
        <v>5</v>
      </c>
      <c r="B83" s="7">
        <v>31.59</v>
      </c>
      <c r="C83" s="7">
        <v>29.37</v>
      </c>
      <c r="D83" s="7">
        <v>29.33</v>
      </c>
      <c r="E83" s="7">
        <v>0.04</v>
      </c>
      <c r="F83" s="7">
        <v>2.2599999999999998</v>
      </c>
      <c r="G83" s="7">
        <v>2.2200000000000002</v>
      </c>
      <c r="H83" s="7">
        <v>0</v>
      </c>
      <c r="I83" s="7">
        <v>4.93</v>
      </c>
      <c r="J83" s="12">
        <v>5.1100000000000003</v>
      </c>
    </row>
    <row r="84" spans="1:10" x14ac:dyDescent="0.25">
      <c r="A84" s="13">
        <v>5</v>
      </c>
      <c r="B84" s="14">
        <v>29.41</v>
      </c>
      <c r="C84" s="14">
        <v>29.37</v>
      </c>
      <c r="D84" s="14">
        <v>29.33</v>
      </c>
      <c r="E84" s="14">
        <v>0.04</v>
      </c>
      <c r="F84" s="14">
        <v>0.08</v>
      </c>
      <c r="G84" s="14">
        <v>0.04</v>
      </c>
      <c r="H84" s="14">
        <v>0</v>
      </c>
      <c r="I84" s="14">
        <v>0</v>
      </c>
      <c r="J84" s="15">
        <v>0.01</v>
      </c>
    </row>
  </sheetData>
  <mergeCells count="3">
    <mergeCell ref="B2:E2"/>
    <mergeCell ref="A1:E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Nuno, Daniel</dc:creator>
  <cp:lastModifiedBy>Nuno, Daniel</cp:lastModifiedBy>
  <dcterms:created xsi:type="dcterms:W3CDTF">2021-11-04T23:49:10Z</dcterms:created>
  <dcterms:modified xsi:type="dcterms:W3CDTF">2021-11-05T01:53:41Z</dcterms:modified>
</cp:coreProperties>
</file>