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o\Desktop\"/>
    </mc:Choice>
  </mc:AlternateContent>
  <xr:revisionPtr revIDLastSave="0" documentId="8_{59E58978-E405-423E-9008-3726B2070319}" xr6:coauthVersionLast="43" xr6:coauthVersionMax="43" xr10:uidLastSave="{00000000-0000-0000-0000-000000000000}"/>
  <bookViews>
    <workbookView xWindow="6075" yWindow="-16320" windowWidth="29040" windowHeight="16440"/>
  </bookViews>
  <sheets>
    <sheet name="Data" sheetId="1" r:id="rId1"/>
    <sheet name="Definitions" sheetId="2" r:id="rId2"/>
  </sheets>
  <definedNames>
    <definedName name="TD_Eng_Dollars">Data!J1,Data!N1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1" i="1" l="1"/>
  <c r="J71" i="1"/>
  <c r="K31" i="1"/>
  <c r="K2" i="1" s="1"/>
  <c r="J31" i="1"/>
  <c r="J2" i="1" s="1"/>
  <c r="B43" i="1" s="1"/>
  <c r="K14" i="1"/>
  <c r="J14" i="1"/>
  <c r="H71" i="1"/>
  <c r="G71" i="1"/>
  <c r="H31" i="1"/>
  <c r="H2" i="1" s="1"/>
  <c r="G31" i="1"/>
  <c r="G2" i="1" s="1"/>
  <c r="B42" i="1" s="1"/>
  <c r="H14" i="1"/>
  <c r="G14" i="1"/>
  <c r="L2" i="1"/>
  <c r="M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N2" i="1"/>
  <c r="AM14" i="1"/>
  <c r="B49" i="1" l="1"/>
  <c r="B45" i="1"/>
  <c r="B51" i="1"/>
  <c r="B53" i="1" s="1"/>
  <c r="B23" i="1" s="1"/>
  <c r="B44" i="1"/>
  <c r="B50" i="1"/>
  <c r="B48" i="1"/>
  <c r="B52" i="1"/>
</calcChain>
</file>

<file path=xl/comments1.xml><?xml version="1.0" encoding="utf-8"?>
<comments xmlns="http://schemas.openxmlformats.org/spreadsheetml/2006/main">
  <authors>
    <author>wparke</author>
    <author>PAEUser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Select one:
    Pre-A
    A
    B
    C-LRIP
    C-FRP
    O&amp;S
</t>
        </r>
      </text>
    </comment>
    <comment ref="A7" authorId="0" shapeId="0">
      <text>
        <r>
          <rPr>
            <sz val="8"/>
            <color indexed="81"/>
            <rFont val="Tahoma"/>
            <family val="2"/>
          </rPr>
          <t xml:space="preserve">Select one:
    Prime/Associate Contractor
    Direct-Reporting Subcontractor
    Government
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 xml:space="preserve"> (Direct-Reporting Subcontractor Use Only)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 xml:space="preserve">Select one:
    CS
    CPAF
    CPFF
    CPIF
    CPIF(PI)
    FFP
    FPIF
    FPIST
    FPIST(PI)
    FPIFT(PI)
    FPAF
    FP/EPA
    FP/PPR
    FCP/RPR
    FFP/LOET
    LC
    TM
    OC
    MC
    NA
</t>
        </r>
      </text>
    </comment>
    <comment ref="A30" authorId="1" shapeId="0">
      <text>
        <r>
          <rPr>
            <sz val="8"/>
            <color indexed="81"/>
            <rFont val="Tahoma"/>
            <family val="2"/>
          </rPr>
          <t>(yyyymmdd)</t>
        </r>
      </text>
    </comment>
    <comment ref="A31" authorId="1" shapeId="0">
      <text>
        <r>
          <rPr>
            <sz val="8"/>
            <color indexed="81"/>
            <rFont val="Tahoma"/>
            <family val="2"/>
          </rPr>
          <t>(yyyymmdd)</t>
        </r>
      </text>
    </comment>
    <comment ref="A32" authorId="1" shapeId="0">
      <text>
        <r>
          <rPr>
            <sz val="8"/>
            <color indexed="81"/>
            <rFont val="Tahoma"/>
            <family val="2"/>
          </rPr>
          <t xml:space="preserve">List applicable:
    RDT&amp;E
    Procurement
    O&amp;M
</t>
        </r>
      </text>
    </comment>
    <comment ref="A33" authorId="1" shapeId="0">
      <text>
        <r>
          <rPr>
            <sz val="8"/>
            <color indexed="81"/>
            <rFont val="Tahoma"/>
            <family val="2"/>
          </rPr>
          <t xml:space="preserve">Select one:
    Initial
    Interim
    Final
</t>
        </r>
      </text>
    </comment>
    <comment ref="A36" authorId="1" shapeId="0">
      <text>
        <r>
          <rPr>
            <sz val="8"/>
            <color indexed="81"/>
            <rFont val="Tahoma"/>
            <family val="2"/>
          </rPr>
          <t>(yyyymmdd)</t>
        </r>
      </text>
    </comment>
    <comment ref="A37" authorId="1" shapeId="0">
      <text>
        <r>
          <rPr>
            <sz val="8"/>
            <color indexed="81"/>
            <rFont val="Tahoma"/>
            <family val="2"/>
          </rPr>
          <t>(Last, First, Middle Initial)</t>
        </r>
      </text>
    </comment>
    <comment ref="A39" authorId="1" shapeId="0">
      <text>
        <r>
          <rPr>
            <sz val="8"/>
            <color indexed="81"/>
            <rFont val="Tahoma"/>
            <family val="2"/>
          </rPr>
          <t>(Include Area Code)</t>
        </r>
      </text>
    </comment>
    <comment ref="A41" authorId="1" shapeId="0">
      <text>
        <r>
          <rPr>
            <sz val="8"/>
            <color indexed="81"/>
            <rFont val="Tahoma"/>
            <family val="2"/>
          </rPr>
          <t>(yyyymmdd)</t>
        </r>
      </text>
    </comment>
  </commentList>
</comments>
</file>

<file path=xl/sharedStrings.xml><?xml version="1.0" encoding="utf-8"?>
<sst xmlns="http://schemas.openxmlformats.org/spreadsheetml/2006/main" count="1125" uniqueCount="585">
  <si>
    <t>2 Prime Mission Product</t>
  </si>
  <si>
    <t>5 Approved Plan Number</t>
  </si>
  <si>
    <t>6 Customer</t>
  </si>
  <si>
    <t>7 Contract Type</t>
  </si>
  <si>
    <t>8 Contract Price</t>
  </si>
  <si>
    <t>9 Contract Ceiling</t>
  </si>
  <si>
    <t>10a Contract No</t>
  </si>
  <si>
    <t>10b Latest Modification</t>
  </si>
  <si>
    <t>10c Solicitation No</t>
  </si>
  <si>
    <t>10d Name</t>
  </si>
  <si>
    <t>11a PoP Start Date</t>
  </si>
  <si>
    <t>11b PoP End Date</t>
  </si>
  <si>
    <t>12 Appropriation</t>
  </si>
  <si>
    <t>13 Report Cycle</t>
  </si>
  <si>
    <t>14 Submission Number</t>
  </si>
  <si>
    <t>15 Resubmission Number</t>
  </si>
  <si>
    <t>16 Report As Of</t>
  </si>
  <si>
    <t>17 Name</t>
  </si>
  <si>
    <t>18 Department</t>
  </si>
  <si>
    <t>19 Telephone Number</t>
  </si>
  <si>
    <t>20 Email Address</t>
  </si>
  <si>
    <t>21 Date Prepared</t>
  </si>
  <si>
    <t>Security Classification</t>
  </si>
  <si>
    <t>WBS Reporting Elements</t>
  </si>
  <si>
    <t>Units TD</t>
  </si>
  <si>
    <t>Rec $ TD</t>
  </si>
  <si>
    <t>Units AC</t>
  </si>
  <si>
    <t>NR $ AC</t>
  </si>
  <si>
    <t>Rec $ AC</t>
  </si>
  <si>
    <t>Rec Eng Hrs TD</t>
  </si>
  <si>
    <t>NR Eng Hrs TD</t>
  </si>
  <si>
    <t>NR Eng Hrs AC</t>
  </si>
  <si>
    <t>Rec Eng Hrs AC</t>
  </si>
  <si>
    <t>NR Direct Eng $ TD</t>
  </si>
  <si>
    <t>Rec Direct Eng $ TD</t>
  </si>
  <si>
    <t>NR Direct Eng $ AC</t>
  </si>
  <si>
    <t>Rec Direct Eng $ AC</t>
  </si>
  <si>
    <t>NR Eng OH $ TD</t>
  </si>
  <si>
    <t>Rec Eng OH $ TD</t>
  </si>
  <si>
    <t>NR Raw Mat $ TD</t>
  </si>
  <si>
    <t>Rec Raw Mat $ TD</t>
  </si>
  <si>
    <t>NR Raw Mat $ AC</t>
  </si>
  <si>
    <t>Rec Raw Mat $ AC</t>
  </si>
  <si>
    <t>NR Purch Parts $ TD</t>
  </si>
  <si>
    <t>Rec Purch Parts $ TD</t>
  </si>
  <si>
    <t>NR Purch Parts $ AC</t>
  </si>
  <si>
    <t>Rec Purch Parts $ AC</t>
  </si>
  <si>
    <t>NR Purch Equip $ TD</t>
  </si>
  <si>
    <t>Rec Purch Equip $ TD</t>
  </si>
  <si>
    <t>NR Purch Equip $ AC</t>
  </si>
  <si>
    <t>Rec Purch Equip $ AC</t>
  </si>
  <si>
    <t>NR Mat OH $ TD</t>
  </si>
  <si>
    <t>Rec Mat OH $ TD</t>
  </si>
  <si>
    <t>NR Mat OH $ AC</t>
  </si>
  <si>
    <t>Rec Mat OH $ AC</t>
  </si>
  <si>
    <t>NR Direct Rep Sub $ TD</t>
  </si>
  <si>
    <t>Rec Direct Rep Sub $ TD</t>
  </si>
  <si>
    <t>NR Direct Rep Sub $ AC</t>
  </si>
  <si>
    <t>Rec Direct Rep Sub $ AC</t>
  </si>
  <si>
    <t>NR Other $ TD</t>
  </si>
  <si>
    <t>Rec Other $ TD</t>
  </si>
  <si>
    <t>NR Other $ AC</t>
  </si>
  <si>
    <t>Rec Other $ AC</t>
  </si>
  <si>
    <t>Remarks</t>
  </si>
  <si>
    <t>WBS Code</t>
  </si>
  <si>
    <t>NR Eng OH $ AC</t>
  </si>
  <si>
    <t>Rec Eng OH $ AC</t>
  </si>
  <si>
    <t>Subtotal TD</t>
  </si>
  <si>
    <t>Subtotal AC</t>
  </si>
  <si>
    <t>G&amp;A TD</t>
  </si>
  <si>
    <t>G&amp;A AC</t>
  </si>
  <si>
    <t>UB AC</t>
  </si>
  <si>
    <t>MR AC</t>
  </si>
  <si>
    <t>FCCM TD</t>
  </si>
  <si>
    <t>FCCM AC</t>
  </si>
  <si>
    <t>Fee TD</t>
  </si>
  <si>
    <t>Fee AC</t>
  </si>
  <si>
    <t>Price TD</t>
  </si>
  <si>
    <t>Price AC</t>
  </si>
  <si>
    <t>Data Type</t>
  </si>
  <si>
    <t>Data Version</t>
  </si>
  <si>
    <t>Unclassified</t>
  </si>
  <si>
    <t>CA</t>
  </si>
  <si>
    <t>NR $ TD</t>
  </si>
  <si>
    <t>WBS Reporting Level</t>
  </si>
  <si>
    <t>DD 1921 Remarks</t>
  </si>
  <si>
    <t>1b Program Phase/Milestone</t>
  </si>
  <si>
    <t>3 Reporting Organization Type</t>
  </si>
  <si>
    <t>4a Organization Name</t>
  </si>
  <si>
    <t>4a Organization Address Line 1</t>
  </si>
  <si>
    <t>4a Organization Address Line 2</t>
  </si>
  <si>
    <t>4a Organization Address City</t>
  </si>
  <si>
    <t>4a Organization Address State</t>
  </si>
  <si>
    <t>4a Organization Address Zip</t>
  </si>
  <si>
    <t>4b Division Name</t>
  </si>
  <si>
    <t>4b Division Address Line 1</t>
  </si>
  <si>
    <t>4b Division Address Line 2</t>
  </si>
  <si>
    <t>4b Division Address City</t>
  </si>
  <si>
    <t>4b Division Address State</t>
  </si>
  <si>
    <t>4b Division Address Zip</t>
  </si>
  <si>
    <t>10e Order/Lot No</t>
  </si>
  <si>
    <t>1a Program Name</t>
  </si>
  <si>
    <t>1921/1921-5 Input</t>
  </si>
  <si>
    <t>NR PM Hrs TD</t>
  </si>
  <si>
    <t>Rec PM Hrs TD</t>
  </si>
  <si>
    <t>NR PM Hrs AC</t>
  </si>
  <si>
    <t>Rec PM Hrs AC</t>
  </si>
  <si>
    <t>NR Direct PM $ TD</t>
  </si>
  <si>
    <t>Rec Direct PM $ TD</t>
  </si>
  <si>
    <t>NR Direct PM $ AC</t>
  </si>
  <si>
    <t>Rec Direct PM $ AC</t>
  </si>
  <si>
    <t>NR PM OH $ TD</t>
  </si>
  <si>
    <t>Rec PM OH $ TD</t>
  </si>
  <si>
    <t>NR PM OH $ AC</t>
  </si>
  <si>
    <t>Rec PM OH $ AC</t>
  </si>
  <si>
    <t>NR Touch Maint Hrs TD</t>
  </si>
  <si>
    <t>Rec Touch Maint Hrs TD</t>
  </si>
  <si>
    <t>NR Touch Maint Hrs AC</t>
  </si>
  <si>
    <t>Rec Touch Maint Hrs AC</t>
  </si>
  <si>
    <t>NR Touch Maint Direct $ TD</t>
  </si>
  <si>
    <t>Rec Touch Maint Direct $ TD</t>
  </si>
  <si>
    <t>NR Touch Maint Direct $ AC</t>
  </si>
  <si>
    <t>Rec Touch Maint Direct $ AC</t>
  </si>
  <si>
    <t>NR Touch Maint OH $ TD</t>
  </si>
  <si>
    <t>Rec Touch Maint OH $ TD</t>
  </si>
  <si>
    <t>NR Touch Maint OH $ AC</t>
  </si>
  <si>
    <t>Rec Touch Maint OH $ AC</t>
  </si>
  <si>
    <t>NR Support Maint Hrs TD</t>
  </si>
  <si>
    <t>Rec Support Maint Hrs TD</t>
  </si>
  <si>
    <t>NR Support Maint Hrs AC</t>
  </si>
  <si>
    <t>Rec Support Maint Hrs AC</t>
  </si>
  <si>
    <t>NR Support Maint Direct $ TD</t>
  </si>
  <si>
    <t>Rec Support Maint Direct $ TD</t>
  </si>
  <si>
    <t>NR Support Maint Direct $ AC</t>
  </si>
  <si>
    <t>Rec Support Maint Direct $ AC</t>
  </si>
  <si>
    <t>NR Support Maint OH $ TD</t>
  </si>
  <si>
    <t>Rec Support Maint OH $ TD</t>
  </si>
  <si>
    <t>NR Support Maint OH $ AC</t>
  </si>
  <si>
    <t>Rec Support Maint OH $ AC</t>
  </si>
  <si>
    <t>Program Management</t>
  </si>
  <si>
    <t>cPet Demonstration Space System (CDSS)</t>
  </si>
  <si>
    <t>Demo PMP</t>
  </si>
  <si>
    <t>Prime/Associate Contractor</t>
  </si>
  <si>
    <t>*Demo* ABCD Corporation</t>
  </si>
  <si>
    <t>Special Research Division</t>
  </si>
  <si>
    <t>Santa Barbara</t>
  </si>
  <si>
    <t>X-08-Y-C1</t>
  </si>
  <si>
    <t>A99XYZ-08-B-1234</t>
  </si>
  <si>
    <t>RDT&amp;E</t>
  </si>
  <si>
    <t>1.0</t>
  </si>
  <si>
    <t>Sustainment Effort</t>
  </si>
  <si>
    <t>1.1</t>
  </si>
  <si>
    <t>Unit-Level Manpower (System Level Cost Only)</t>
  </si>
  <si>
    <t>1.1.1</t>
  </si>
  <si>
    <t>Operations Manpower</t>
  </si>
  <si>
    <t>1.1.2</t>
  </si>
  <si>
    <t>Unit-Level Maintenance Manpower</t>
  </si>
  <si>
    <t>1.1.3</t>
  </si>
  <si>
    <t>Other Unit-Level Manpower (Specify in Remarks)</t>
  </si>
  <si>
    <t>1.2</t>
  </si>
  <si>
    <t>Unit Operations (System Level Cost Only)</t>
  </si>
  <si>
    <t>1.2.1</t>
  </si>
  <si>
    <t>Operating Material</t>
  </si>
  <si>
    <t>1.2.1.1</t>
  </si>
  <si>
    <t>Energy (Fuel; Petroleum, Oil, and Lubricants (POL); Electricity)</t>
  </si>
  <si>
    <t>1.2.1.2</t>
  </si>
  <si>
    <t>Training Munitions/Expendable Stores</t>
  </si>
  <si>
    <t>1.2.1.3</t>
  </si>
  <si>
    <t>Other Operating Material (Specify in Remarks)</t>
  </si>
  <si>
    <t>1.2.2</t>
  </si>
  <si>
    <t>Support Services (Including Non-Maintenance FSRs)</t>
  </si>
  <si>
    <t>1.2.3</t>
  </si>
  <si>
    <t>Temporary Duty</t>
  </si>
  <si>
    <t>1.3</t>
  </si>
  <si>
    <t>Maintenance</t>
  </si>
  <si>
    <t>1.3.1</t>
  </si>
  <si>
    <t>Overhaul of End Items</t>
  </si>
  <si>
    <t>1.3.1.1</t>
  </si>
  <si>
    <t>Scheduled Overhaul</t>
  </si>
  <si>
    <t>1.3.1.1.1</t>
  </si>
  <si>
    <t>Vehicle Overhaul</t>
  </si>
  <si>
    <t>1.3.1.1.2</t>
  </si>
  <si>
    <t>Propulsion Overhaul</t>
  </si>
  <si>
    <t>1.3.1.1.3</t>
  </si>
  <si>
    <t>Other Overhaul</t>
  </si>
  <si>
    <t>1.3.1.2</t>
  </si>
  <si>
    <t>Unscheduled Overhaul</t>
  </si>
  <si>
    <t>1.3.1.2.1</t>
  </si>
  <si>
    <t>1.3.1.2.2</t>
  </si>
  <si>
    <t>1.3.1.2.3</t>
  </si>
  <si>
    <t>1.3.2</t>
  </si>
  <si>
    <t>Depot Level Reparables (DLR) / Repair of Reparables (ROR)</t>
  </si>
  <si>
    <t>1.3.3</t>
  </si>
  <si>
    <t>Consumables and Repair Parts</t>
  </si>
  <si>
    <t>1.3.4</t>
  </si>
  <si>
    <t>Other Maintenance Services (Including FSRs) (Explain in Remarks)</t>
  </si>
  <si>
    <t>1.3.4.1</t>
  </si>
  <si>
    <t>O-Level Maintenance Services</t>
  </si>
  <si>
    <t>1.3.4.2</t>
  </si>
  <si>
    <t>I-Level Maintenance Services</t>
  </si>
  <si>
    <t>1.3.4.3</t>
  </si>
  <si>
    <t>Depot Level Maintenance Services</t>
  </si>
  <si>
    <t>1.3.5</t>
  </si>
  <si>
    <t>Packing, Handling, Shipping and Transportation</t>
  </si>
  <si>
    <t>1.4</t>
  </si>
  <si>
    <t>Sustaining Support (System Level Cost Only)</t>
  </si>
  <si>
    <t>1.4.1</t>
  </si>
  <si>
    <t>System Specific Training</t>
  </si>
  <si>
    <t>1.4.1.1</t>
  </si>
  <si>
    <t>Operator Training</t>
  </si>
  <si>
    <t>1.4.1.2</t>
  </si>
  <si>
    <t>Maintenance Training</t>
  </si>
  <si>
    <t>1.4.1.3</t>
  </si>
  <si>
    <t>Other Training</t>
  </si>
  <si>
    <t>1.4.2</t>
  </si>
  <si>
    <t>Support Equipment Replacement</t>
  </si>
  <si>
    <t>1.4.3</t>
  </si>
  <si>
    <t>Sustaining/Systems Engineering</t>
  </si>
  <si>
    <t>1.4.3.1</t>
  </si>
  <si>
    <t>Reliability and Maintainability Engineering</t>
  </si>
  <si>
    <t>1.4.3.2</t>
  </si>
  <si>
    <t>Logistics Engineering (LSA Updates, Logistics Analysis)</t>
  </si>
  <si>
    <t>1.4.3.3</t>
  </si>
  <si>
    <t>Supply Analysis Efforts</t>
  </si>
  <si>
    <t>1.4.3.4</t>
  </si>
  <si>
    <t>Safety/Human Systems Integration Engineering</t>
  </si>
  <si>
    <t>1.4.3.5</t>
  </si>
  <si>
    <t>Affordability Engineering</t>
  </si>
  <si>
    <t>1.4.3.6</t>
  </si>
  <si>
    <t>Obsolescence Engineering</t>
  </si>
  <si>
    <t>1.4.3.7</t>
  </si>
  <si>
    <t>Availability Management</t>
  </si>
  <si>
    <t>1.4.3.8</t>
  </si>
  <si>
    <t>Product Engineering Support</t>
  </si>
  <si>
    <t>1.4.3.9</t>
  </si>
  <si>
    <t>Information Assurance</t>
  </si>
  <si>
    <t>1.4.3.10</t>
  </si>
  <si>
    <t>Configuration Management</t>
  </si>
  <si>
    <t>1.4.3.11</t>
  </si>
  <si>
    <t>System Performance Analysis</t>
  </si>
  <si>
    <t>1.4.3.12</t>
  </si>
  <si>
    <t>Supply</t>
  </si>
  <si>
    <t>1.4.3.13</t>
  </si>
  <si>
    <t>Data Analysis</t>
  </si>
  <si>
    <t>1.4.3.14</t>
  </si>
  <si>
    <t>Physical Security</t>
  </si>
  <si>
    <t>1.4.4</t>
  </si>
  <si>
    <t>1.4.4.1</t>
  </si>
  <si>
    <t>Contractor Logistics Support (CLS) Management</t>
  </si>
  <si>
    <t>1.4.4.2</t>
  </si>
  <si>
    <t>CLS Supply Management</t>
  </si>
  <si>
    <t>1.4.4.3</t>
  </si>
  <si>
    <t>Financial/Schedule Planning and Reporting</t>
  </si>
  <si>
    <t>1.4.4.4</t>
  </si>
  <si>
    <t>Transition To Lead Service</t>
  </si>
  <si>
    <t>1.4.4.5</t>
  </si>
  <si>
    <t>Quality Assurance (Program Level)</t>
  </si>
  <si>
    <t>1.4.4.6</t>
  </si>
  <si>
    <t>Administrative Security</t>
  </si>
  <si>
    <t>1.4.4.7</t>
  </si>
  <si>
    <t>Transition To Performance Based Logistics (PBL)</t>
  </si>
  <si>
    <t>1.4.4.8</t>
  </si>
  <si>
    <t>Risk Mitigation</t>
  </si>
  <si>
    <t>1.4.5</t>
  </si>
  <si>
    <t>Information Systems</t>
  </si>
  <si>
    <t>1.4.5.1</t>
  </si>
  <si>
    <t>Tech Refresh</t>
  </si>
  <si>
    <t>1.4.5.2</t>
  </si>
  <si>
    <t>License Fees</t>
  </si>
  <si>
    <t>1.4.5.3</t>
  </si>
  <si>
    <t>1.4.6</t>
  </si>
  <si>
    <t>Data and Technical Publications</t>
  </si>
  <si>
    <t>1.4.7</t>
  </si>
  <si>
    <t>Simulator Operations</t>
  </si>
  <si>
    <t>1.4.7.1</t>
  </si>
  <si>
    <t>Simulator Operations Hardware Support</t>
  </si>
  <si>
    <t>1.4.7.2</t>
  </si>
  <si>
    <t>Simulator Operations Manpower</t>
  </si>
  <si>
    <t>1.4.7.3</t>
  </si>
  <si>
    <t>Simulator Tech Refresh</t>
  </si>
  <si>
    <t>1.4.8</t>
  </si>
  <si>
    <t>Other Sustaining Support (Specify in Remarks)</t>
  </si>
  <si>
    <t>1.5</t>
  </si>
  <si>
    <t>Continuing System Improvements</t>
  </si>
  <si>
    <t>1.5.1</t>
  </si>
  <si>
    <t>Hardware Modifications or Modernization</t>
  </si>
  <si>
    <t>1.5.1.1</t>
  </si>
  <si>
    <t>Mod Kit Development</t>
  </si>
  <si>
    <t>1.5.1.2</t>
  </si>
  <si>
    <t>Mod Kit Procurement</t>
  </si>
  <si>
    <t>1.5.1.3</t>
  </si>
  <si>
    <t>Mod Kit Initial Spares</t>
  </si>
  <si>
    <t>1.5.1.4</t>
  </si>
  <si>
    <t>Mod Kit Installation</t>
  </si>
  <si>
    <t>1.5.2</t>
  </si>
  <si>
    <t>Software Maintenance or Modification</t>
  </si>
  <si>
    <t>1.6</t>
  </si>
  <si>
    <t>Installation and Personnel Support (System Level Only)</t>
  </si>
  <si>
    <t>FFP</t>
  </si>
  <si>
    <t>703-867-5309</t>
  </si>
  <si>
    <t>O&amp;S</t>
  </si>
  <si>
    <t>Column Letter</t>
  </si>
  <si>
    <t>Column Label</t>
  </si>
  <si>
    <t>Full Name</t>
  </si>
  <si>
    <t>1921 Location</t>
  </si>
  <si>
    <t>1921-1 Location</t>
  </si>
  <si>
    <t>Unit of Measure</t>
  </si>
  <si>
    <t>To Date / 
At Completion</t>
  </si>
  <si>
    <t>Recurring / Nonrecurring</t>
  </si>
  <si>
    <t>Functional Category</t>
  </si>
  <si>
    <t>Functional Element</t>
  </si>
  <si>
    <t>D</t>
  </si>
  <si>
    <t>Column A</t>
  </si>
  <si>
    <t>Item 18</t>
  </si>
  <si>
    <t>N/A</t>
  </si>
  <si>
    <t>E</t>
  </si>
  <si>
    <t>Column B</t>
  </si>
  <si>
    <t>Item 19</t>
  </si>
  <si>
    <t>F</t>
  </si>
  <si>
    <t>Number of Units To Date</t>
  </si>
  <si>
    <t>Column C</t>
  </si>
  <si>
    <t>Item 20a</t>
  </si>
  <si>
    <t>Units</t>
  </si>
  <si>
    <t>To Date</t>
  </si>
  <si>
    <t>Recurring</t>
  </si>
  <si>
    <t>G</t>
  </si>
  <si>
    <t>Nonrecurring Costs Incurred To Date</t>
  </si>
  <si>
    <t>Column D</t>
  </si>
  <si>
    <t>Line 21, Column A</t>
  </si>
  <si>
    <t>Dollars</t>
  </si>
  <si>
    <t>Nonrecurring</t>
  </si>
  <si>
    <t>H</t>
  </si>
  <si>
    <t>Recurring Costs Incurred To Date</t>
  </si>
  <si>
    <t>Column E</t>
  </si>
  <si>
    <t>Line 21, Column B</t>
  </si>
  <si>
    <t>I</t>
  </si>
  <si>
    <t>Number of Units At Completion</t>
  </si>
  <si>
    <t>Column G</t>
  </si>
  <si>
    <t>Item 20b</t>
  </si>
  <si>
    <t>At Completion</t>
  </si>
  <si>
    <t>J</t>
  </si>
  <si>
    <t>Nonrecurring Costs Incurred At Completion</t>
  </si>
  <si>
    <t>Column H</t>
  </si>
  <si>
    <t>Line 21, Column D</t>
  </si>
  <si>
    <t>K</t>
  </si>
  <si>
    <t>Recurring Costs Incurred At Completion</t>
  </si>
  <si>
    <t>Column I</t>
  </si>
  <si>
    <t>Line 21, Column E</t>
  </si>
  <si>
    <t>L</t>
  </si>
  <si>
    <t>Nonrecurring Direct Engineering Labor Hours Incurred To Date</t>
  </si>
  <si>
    <t>Line 1, Column A</t>
  </si>
  <si>
    <t>Hours</t>
  </si>
  <si>
    <t>Engineering</t>
  </si>
  <si>
    <t>Direct Engineering Labor</t>
  </si>
  <si>
    <t>M</t>
  </si>
  <si>
    <t>Recurring Direct Engineering Labor Hours Incurred To Date</t>
  </si>
  <si>
    <t>Line 1, Column B</t>
  </si>
  <si>
    <t>N</t>
  </si>
  <si>
    <t>Nonrecurring Direct Engineering Labor Hours Incurred At Completion</t>
  </si>
  <si>
    <t>Line 1, Column D</t>
  </si>
  <si>
    <t>O</t>
  </si>
  <si>
    <t>Recurring Direct Engineering Labor Hours Incurred At Completion</t>
  </si>
  <si>
    <t>Line 1, Column E</t>
  </si>
  <si>
    <t>P</t>
  </si>
  <si>
    <t>Nonrecurring Direct Engineering Labor Dollars Incurred To Date</t>
  </si>
  <si>
    <t>Line 2, Column A</t>
  </si>
  <si>
    <t>Q</t>
  </si>
  <si>
    <t>Recurring Direct Engineering Labor Dollars Incurred To Date</t>
  </si>
  <si>
    <t>Line 2, Column B</t>
  </si>
  <si>
    <t>R</t>
  </si>
  <si>
    <t>Nonrecurring Direct Engineering Labor Dollars Incurred At Completion</t>
  </si>
  <si>
    <t>Line 2, Column D</t>
  </si>
  <si>
    <t>S</t>
  </si>
  <si>
    <t>Recurring Direct Engineering Labor Dollars Incurred At Completion</t>
  </si>
  <si>
    <t>Line 2, Column E</t>
  </si>
  <si>
    <t>Engineering Overhead</t>
  </si>
  <si>
    <t>T</t>
  </si>
  <si>
    <t>Nonrecurring Engineering Overhead Dollars Incurred To Date</t>
  </si>
  <si>
    <t>Line 3, Column A</t>
  </si>
  <si>
    <t>U</t>
  </si>
  <si>
    <t>Recurring Engineering Overhead Dollars Incurred To Date</t>
  </si>
  <si>
    <t>Line 3, Column B</t>
  </si>
  <si>
    <t>V</t>
  </si>
  <si>
    <t>Nonrecurring Engineering Overhead Dollars Incurred At Completion</t>
  </si>
  <si>
    <t>Line 3, Column D</t>
  </si>
  <si>
    <t>W</t>
  </si>
  <si>
    <t>Recurring Engineering Overhead Dollars Incurred At Completion</t>
  </si>
  <si>
    <t>Line 3, Column E</t>
  </si>
  <si>
    <t>X</t>
  </si>
  <si>
    <t>Nonrecurring Direct Program Management Labor Hours Incurred To Date</t>
  </si>
  <si>
    <t>Line 5, Column A</t>
  </si>
  <si>
    <t>Direct Program Management Labor</t>
  </si>
  <si>
    <t>Y</t>
  </si>
  <si>
    <t>Recurring Direct Program Management Labor Hours Incurred To Date</t>
  </si>
  <si>
    <t>Line 5, Column B</t>
  </si>
  <si>
    <t>Z</t>
  </si>
  <si>
    <t>Nonrecurring Direct Program Management Labor Hours Incurred At Completion</t>
  </si>
  <si>
    <t>Line 5, Column D</t>
  </si>
  <si>
    <t>AA</t>
  </si>
  <si>
    <t>Recurring Direct Program Management Labor Hours Incurred At Completion</t>
  </si>
  <si>
    <t>Line 5, Column E</t>
  </si>
  <si>
    <t>AB</t>
  </si>
  <si>
    <t>Nonrecurring Direct Program Management Labor Dollars Incurred To Date</t>
  </si>
  <si>
    <t>Line 6, Column A</t>
  </si>
  <si>
    <t>AC</t>
  </si>
  <si>
    <t>Recurring Direct Program Management Labor Dollars Incurred To Date</t>
  </si>
  <si>
    <t>Line 6, Column B</t>
  </si>
  <si>
    <t>AD</t>
  </si>
  <si>
    <t>Nonrecurring Direct Program Management Labor Dollars Incurred At Completion</t>
  </si>
  <si>
    <t>Line 6, Column D</t>
  </si>
  <si>
    <t>AE</t>
  </si>
  <si>
    <t>Recurring Direct Program Management Labor Dollars Incurred At Completion</t>
  </si>
  <si>
    <t>Line 6, Column E</t>
  </si>
  <si>
    <t>Program Management Overhead</t>
  </si>
  <si>
    <t>AF</t>
  </si>
  <si>
    <t>Nonrecurring Program Management Overhead Dollars Incurred To Date</t>
  </si>
  <si>
    <t>Line 7, Column A</t>
  </si>
  <si>
    <t>AG</t>
  </si>
  <si>
    <t>Recurring Program Management Overhead Dollars Incurred To Date</t>
  </si>
  <si>
    <t>Line 7, Column B</t>
  </si>
  <si>
    <t>AH</t>
  </si>
  <si>
    <t>Nonrecurring Program Management Overhead Dollars Incurred At Completion</t>
  </si>
  <si>
    <t>Line 7, Column D</t>
  </si>
  <si>
    <t>AI</t>
  </si>
  <si>
    <t>Recurring Program Management Overhead Dollars Incurred At Completion</t>
  </si>
  <si>
    <t>Line 7, Column E</t>
  </si>
  <si>
    <t>AJ</t>
  </si>
  <si>
    <t>Nonrecurring Touch Maintenance Labor Hours Incurred To Date</t>
  </si>
  <si>
    <t>Line 9, Column A</t>
  </si>
  <si>
    <t>Touch Maintenance</t>
  </si>
  <si>
    <t>Touch Maintenance Labor</t>
  </si>
  <si>
    <t>AK</t>
  </si>
  <si>
    <t>Recurring Touch Maintenance Labor Hours Incurred To Date</t>
  </si>
  <si>
    <t>Line 9, Column B</t>
  </si>
  <si>
    <t>AL</t>
  </si>
  <si>
    <t>Nonrecurring Touch Maintenance Labor Hours Incurred At Completion</t>
  </si>
  <si>
    <t>Line 9, Column D</t>
  </si>
  <si>
    <t>AM</t>
  </si>
  <si>
    <t>Recurring Touch Maintenance Labor Hours Incurred At Completion</t>
  </si>
  <si>
    <t>Line 9, Column E</t>
  </si>
  <si>
    <t>AN</t>
  </si>
  <si>
    <t>Nonrecurring Touch Maintenance Labor Dollars Incurred To Date</t>
  </si>
  <si>
    <t>Line 10, Column A</t>
  </si>
  <si>
    <t>AO</t>
  </si>
  <si>
    <t>Recurring Touch Maintenance Labor Dollars Incurred To Date</t>
  </si>
  <si>
    <t>Line 10, Column B</t>
  </si>
  <si>
    <t>AP</t>
  </si>
  <si>
    <t>Nonrecurring Touch Maintenance Labor Dollars Incurred At Completion</t>
  </si>
  <si>
    <t>Line 10, Column D</t>
  </si>
  <si>
    <t>AQ</t>
  </si>
  <si>
    <t>Recurring Touch Maintenance Labor Dollars Incurred At Completion</t>
  </si>
  <si>
    <t>Line 10, Column E</t>
  </si>
  <si>
    <t>AR</t>
  </si>
  <si>
    <t>Nonrecurring Touch Maintenance Overhead Dollars Incurred To Date</t>
  </si>
  <si>
    <t>Line 11, Column A</t>
  </si>
  <si>
    <t>Touch Maintenance Overhead</t>
  </si>
  <si>
    <t>AS</t>
  </si>
  <si>
    <t>Recurring Touch Maintenance Overhead Dollars Incurred To Date</t>
  </si>
  <si>
    <t>Line 11, Column B</t>
  </si>
  <si>
    <t>AT</t>
  </si>
  <si>
    <t>Nonrecurring Touch Maintenance Overhead Dollars Incurred At Completion</t>
  </si>
  <si>
    <t>Line 11, Column D</t>
  </si>
  <si>
    <t>AU</t>
  </si>
  <si>
    <t>Recurring Touch Maintenance Overhead Dollars Incurred At Completion</t>
  </si>
  <si>
    <t>Line 11, Column E</t>
  </si>
  <si>
    <t>AV</t>
  </si>
  <si>
    <t>Nonrecurring Support Maintenance Labor Hours Incurred To Date</t>
  </si>
  <si>
    <t>Line 12, Column A</t>
  </si>
  <si>
    <t>Support Maintenance</t>
  </si>
  <si>
    <t>Support Maintenance Labor</t>
  </si>
  <si>
    <t>AW</t>
  </si>
  <si>
    <t>Recurring Support Maintenance Labor Hours Incurred To Date</t>
  </si>
  <si>
    <t>Line 12, Column B</t>
  </si>
  <si>
    <t>AX</t>
  </si>
  <si>
    <t>Nonrecurring Support Maintenance Labor Hours Incurred At Completion</t>
  </si>
  <si>
    <t>Line 12, Column D</t>
  </si>
  <si>
    <t>AY</t>
  </si>
  <si>
    <t>Recurring Support Maintenance Labor Hours Incurred At Completion</t>
  </si>
  <si>
    <t>Line 12, Column E</t>
  </si>
  <si>
    <t>AZ</t>
  </si>
  <si>
    <t>Nonrecurring Support Maintenance Labor Dollars Incurred To Date</t>
  </si>
  <si>
    <t>Line 13, Column A</t>
  </si>
  <si>
    <t>BA</t>
  </si>
  <si>
    <t>Recurring Support Maintenance Labor Dollars Incurred To Date</t>
  </si>
  <si>
    <t>Line 13, Column B</t>
  </si>
  <si>
    <t>BB</t>
  </si>
  <si>
    <t>Nonrecurring Support Maintenance Labor Dollars Incurred At Completion</t>
  </si>
  <si>
    <t>Line 13, Column D</t>
  </si>
  <si>
    <t>BC</t>
  </si>
  <si>
    <t>Recurring Support Maintenance Labor Dollars Incurred At Completion</t>
  </si>
  <si>
    <t>Line 13, Column E</t>
  </si>
  <si>
    <t>BD</t>
  </si>
  <si>
    <t>Nonrecurring Support Maintenance Overhead Dollars Incurred To Date</t>
  </si>
  <si>
    <t>Line 14, Column A</t>
  </si>
  <si>
    <t>Support Maintenance Overhead</t>
  </si>
  <si>
    <t>BE</t>
  </si>
  <si>
    <t>Recurring Support Maintenance Overhead Dollars Incurred To Date</t>
  </si>
  <si>
    <t>Line 14, Column B</t>
  </si>
  <si>
    <t>BF</t>
  </si>
  <si>
    <t>Nonrecurring Support Maintenance Overhead Dollars Incurred At Completion</t>
  </si>
  <si>
    <t>Line 14, Column D</t>
  </si>
  <si>
    <t>BG</t>
  </si>
  <si>
    <t>Recurring Support Maintenance Overhead Dollars Incurred At Completion</t>
  </si>
  <si>
    <t>Line 14, Column E</t>
  </si>
  <si>
    <t>BH</t>
  </si>
  <si>
    <t>Nonrecurring Raw Material Dollars Incurred To Date</t>
  </si>
  <si>
    <t>Line 16, Column A</t>
  </si>
  <si>
    <t>Material</t>
  </si>
  <si>
    <t>Raw Material</t>
  </si>
  <si>
    <t>BI</t>
  </si>
  <si>
    <t>Recurring Raw Material Dollars Incurred To Date</t>
  </si>
  <si>
    <t>Line 16, Column B</t>
  </si>
  <si>
    <t>BJ</t>
  </si>
  <si>
    <t>Nonrecurring Raw Material Dollars Incurred At Completion</t>
  </si>
  <si>
    <t>Line 16, Column D</t>
  </si>
  <si>
    <t>BK</t>
  </si>
  <si>
    <t>Recurring Raw Material Dollars Incurred At Completion</t>
  </si>
  <si>
    <t>Line 16, Column E</t>
  </si>
  <si>
    <t>BL</t>
  </si>
  <si>
    <t>Nonrecurring Purchased Parts Dollars Incurred To Date</t>
  </si>
  <si>
    <t>Line 17, Column A</t>
  </si>
  <si>
    <t>Purchased Parts</t>
  </si>
  <si>
    <t>BM</t>
  </si>
  <si>
    <t>Recurring Purchased Parts Dollars Incurred To Date</t>
  </si>
  <si>
    <t>Line 17, Column B</t>
  </si>
  <si>
    <t>BN</t>
  </si>
  <si>
    <t>Nonrecurring Purchased Parts Dollars Incurred At Completion</t>
  </si>
  <si>
    <t>Line 17, Column D</t>
  </si>
  <si>
    <t>BO</t>
  </si>
  <si>
    <t>Recurring Purchased Parts Dollars Incurred At Completion</t>
  </si>
  <si>
    <t>Line 17, Column E</t>
  </si>
  <si>
    <t>BP</t>
  </si>
  <si>
    <t>Nonrecurring Purchased Equipment Dollars Incurred To Date</t>
  </si>
  <si>
    <t>Line 18, Column A</t>
  </si>
  <si>
    <t>Purchased Equipment</t>
  </si>
  <si>
    <t>BQ</t>
  </si>
  <si>
    <t>Recurring Purchased Equipment Dollars Incurred To Date</t>
  </si>
  <si>
    <t>Line 18, Column B</t>
  </si>
  <si>
    <t>BR</t>
  </si>
  <si>
    <t>Nonrecurring Purchased Equipment Dollars Incurred At Completion</t>
  </si>
  <si>
    <t>Line 18, Column D</t>
  </si>
  <si>
    <t>BS</t>
  </si>
  <si>
    <t>Recurring Purchased Equipment Dollars Incurred At Completion</t>
  </si>
  <si>
    <t>Line 18, Column E</t>
  </si>
  <si>
    <t>BT</t>
  </si>
  <si>
    <t>Nonrecurring Material Handling/Overhead Dollars Incurred To Date</t>
  </si>
  <si>
    <t>Line 19, Column A</t>
  </si>
  <si>
    <t>Material Handling/Overhead</t>
  </si>
  <si>
    <t>BU</t>
  </si>
  <si>
    <t>Recurring Material Handling/Overhead Dollars Incurred To Date</t>
  </si>
  <si>
    <t>Line 19, Column B</t>
  </si>
  <si>
    <t>BV</t>
  </si>
  <si>
    <t>Nonrecurring Material Handling/Overhead Dollars Incurred At Completion</t>
  </si>
  <si>
    <t>Line 19, Column D</t>
  </si>
  <si>
    <t>BW</t>
  </si>
  <si>
    <t>Recurring Material Handling/Overhead Dollars Incurred At Completion</t>
  </si>
  <si>
    <t>Line 19, Column E</t>
  </si>
  <si>
    <t>BX</t>
  </si>
  <si>
    <t>Nonrecurring Direct-Reporting Subcontractor Dollars Incurred To Date</t>
  </si>
  <si>
    <t>Line 20, Column A</t>
  </si>
  <si>
    <t>Direct-Reporting Subcontractor</t>
  </si>
  <si>
    <t>BY</t>
  </si>
  <si>
    <t>Recurring Direct-Reporting Subcontractor Dollars Incurred To Date</t>
  </si>
  <si>
    <t>Line 20, Column B</t>
  </si>
  <si>
    <t>BZ</t>
  </si>
  <si>
    <t>Nonrecurring Direct-Reporting Subcontractor Dollars Incurred At Completion</t>
  </si>
  <si>
    <t>Line 20, Column D</t>
  </si>
  <si>
    <t>Recurring Direct-Reporting Subcontractor Dollars Incurred At Completion</t>
  </si>
  <si>
    <t>Line 20, Column E</t>
  </si>
  <si>
    <t>CB</t>
  </si>
  <si>
    <t>Nonrecurring Other Costs Not Shown Elsewhere Incurred To Date</t>
  </si>
  <si>
    <t>Line 22, Column A</t>
  </si>
  <si>
    <t>Other</t>
  </si>
  <si>
    <t>Other Costs Not Shown Elsewhere</t>
  </si>
  <si>
    <t>CC</t>
  </si>
  <si>
    <t>Recurring Other Costs Not Shown Elsewhere Incurred To Date</t>
  </si>
  <si>
    <t>Line 22, Column B</t>
  </si>
  <si>
    <t>CD</t>
  </si>
  <si>
    <t>Nonrecurring Other Costs Not Shown Elsewhere Incurred At Completion</t>
  </si>
  <si>
    <t>Line 22, Column D</t>
  </si>
  <si>
    <t>CE</t>
  </si>
  <si>
    <t>Recurring Other Costs Not Shown Elsewhere Incurred At Completion</t>
  </si>
  <si>
    <t>Line 22, Column E</t>
  </si>
  <si>
    <t>CF</t>
  </si>
  <si>
    <t>Item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</si>
</sst>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"/>
  </numFmts>
  <fonts count="7" x14ac:knownFonts="1">
    <font>
      <sz val="12"/>
      <name val="Times New Roman"/>
    </font>
    <font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3" fillId="0" borderId="0" applyNumberFormat="0" applyBorder="0" applyAlignment="0" applyProtection="0"/>
    <xf numFmtId="0" fontId="3" fillId="0" borderId="0"/>
    <xf numFmtId="0" fontId="3" fillId="0" borderId="0" applyNumberFormat="0" applyFon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14" fontId="0" fillId="0" borderId="0" xfId="0" applyNumberFormat="1" applyFill="1"/>
    <xf numFmtId="164" fontId="0" fillId="0" borderId="0" xfId="0" applyNumberFormat="1" applyFill="1"/>
    <xf numFmtId="0" fontId="0" fillId="7" borderId="4" xfId="0" applyFill="1" applyBorder="1" applyAlignment="1">
      <alignment horizontal="left"/>
    </xf>
    <xf numFmtId="0" fontId="0" fillId="7" borderId="4" xfId="0" applyFill="1" applyBorder="1"/>
    <xf numFmtId="0" fontId="5" fillId="0" borderId="5" xfId="37" applyFont="1" applyBorder="1" applyAlignment="1">
      <alignment horizontal="center" vertical="center" wrapText="1"/>
    </xf>
    <xf numFmtId="0" fontId="6" fillId="0" borderId="0" xfId="37" applyFont="1" applyAlignment="1">
      <alignment vertical="center" wrapText="1"/>
    </xf>
    <xf numFmtId="0" fontId="6" fillId="0" borderId="6" xfId="37" applyFont="1" applyBorder="1" applyAlignment="1">
      <alignment horizontal="center"/>
    </xf>
    <xf numFmtId="0" fontId="6" fillId="0" borderId="6" xfId="37" applyFont="1" applyBorder="1"/>
    <xf numFmtId="0" fontId="6" fillId="0" borderId="0" xfId="37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78"/>
  <sheetViews>
    <sheetView tabSelected="1" zoomScaleNormal="100" workbookViewId="0"/>
  </sheetViews>
  <sheetFormatPr defaultColWidth="9" defaultRowHeight="15.45" x14ac:dyDescent="0.4"/>
  <cols>
    <col min="1" max="2" width="25.640625" style="1" customWidth="1"/>
    <col min="3" max="3" width="17.85546875" style="10" bestFit="1" customWidth="1"/>
    <col min="4" max="4" width="9.85546875" style="4" bestFit="1" customWidth="1"/>
    <col min="5" max="5" width="52.640625" style="1" customWidth="1"/>
    <col min="6" max="11" width="9" style="1"/>
    <col min="12" max="12" width="13.140625" style="1" customWidth="1"/>
    <col min="13" max="13" width="16.2109375" style="1" customWidth="1"/>
    <col min="14" max="14" width="13.640625" style="1" bestFit="1" customWidth="1"/>
    <col min="15" max="15" width="13.85546875" style="1" bestFit="1" customWidth="1"/>
    <col min="16" max="16" width="16.7109375" style="1" bestFit="1" customWidth="1"/>
    <col min="17" max="18" width="17.140625" style="1" bestFit="1" customWidth="1"/>
    <col min="19" max="19" width="17.35546875" style="1" bestFit="1" customWidth="1"/>
    <col min="20" max="20" width="15" style="1" bestFit="1" customWidth="1"/>
    <col min="21" max="22" width="15.2109375" style="1" bestFit="1" customWidth="1"/>
    <col min="23" max="23" width="15.5" style="1" bestFit="1" customWidth="1"/>
    <col min="24" max="24" width="13.35546875" style="1" bestFit="1" customWidth="1"/>
    <col min="25" max="26" width="13.640625" style="1" bestFit="1" customWidth="1"/>
    <col min="27" max="27" width="13.85546875" style="1" bestFit="1" customWidth="1"/>
    <col min="28" max="28" width="16.7109375" style="1" bestFit="1" customWidth="1"/>
    <col min="29" max="30" width="17.140625" style="1" bestFit="1" customWidth="1"/>
    <col min="31" max="31" width="17.35546875" style="1" bestFit="1" customWidth="1"/>
    <col min="32" max="32" width="15" style="1" bestFit="1" customWidth="1"/>
    <col min="33" max="34" width="15.2109375" style="1" bestFit="1" customWidth="1"/>
    <col min="35" max="35" width="15.5" style="1" bestFit="1" customWidth="1"/>
    <col min="36" max="36" width="20.2109375" style="1" bestFit="1" customWidth="1"/>
    <col min="37" max="38" width="20.5" style="1" bestFit="1" customWidth="1"/>
    <col min="39" max="39" width="20.7109375" style="1" bestFit="1" customWidth="1"/>
    <col min="40" max="40" width="23.7109375" style="1" bestFit="1" customWidth="1"/>
    <col min="41" max="42" width="24" style="1" bestFit="1" customWidth="1"/>
    <col min="43" max="43" width="24.2109375" style="1" bestFit="1" customWidth="1"/>
    <col min="44" max="44" width="22" style="1" bestFit="1" customWidth="1"/>
    <col min="45" max="46" width="22.2109375" style="1" bestFit="1" customWidth="1"/>
    <col min="47" max="47" width="22.5" style="1" bestFit="1" customWidth="1"/>
    <col min="48" max="48" width="21.7109375" style="1" bestFit="1" customWidth="1"/>
    <col min="49" max="50" width="22" style="1" bestFit="1" customWidth="1"/>
    <col min="51" max="51" width="22.2109375" style="1" bestFit="1" customWidth="1"/>
    <col min="52" max="52" width="25.140625" style="1" bestFit="1" customWidth="1"/>
    <col min="53" max="54" width="25.5" style="1" bestFit="1" customWidth="1"/>
    <col min="55" max="55" width="25.7109375" style="1" bestFit="1" customWidth="1"/>
    <col min="56" max="56" width="23.35546875" style="1" bestFit="1" customWidth="1"/>
    <col min="57" max="58" width="23.640625" style="1" bestFit="1" customWidth="1"/>
    <col min="59" max="59" width="23.85546875" style="1" bestFit="1" customWidth="1"/>
    <col min="60" max="60" width="15.85546875" style="1" bestFit="1" customWidth="1"/>
    <col min="61" max="62" width="16.140625" style="1" bestFit="1" customWidth="1"/>
    <col min="63" max="63" width="16.35546875" style="1" bestFit="1" customWidth="1"/>
    <col min="64" max="64" width="17.640625" style="1" bestFit="1" customWidth="1"/>
    <col min="65" max="66" width="17.85546875" style="1" bestFit="1" customWidth="1"/>
    <col min="67" max="68" width="18.140625" style="1" bestFit="1" customWidth="1"/>
    <col min="69" max="70" width="18.35546875" style="1" bestFit="1" customWidth="1"/>
    <col min="71" max="71" width="18.640625" style="1" bestFit="1" customWidth="1"/>
    <col min="72" max="72" width="15.2109375" style="1" bestFit="1" customWidth="1"/>
    <col min="73" max="74" width="15.5" style="1" bestFit="1" customWidth="1"/>
    <col min="75" max="75" width="15.7109375" style="1" bestFit="1" customWidth="1"/>
    <col min="76" max="76" width="20.640625" style="1" bestFit="1" customWidth="1"/>
    <col min="77" max="78" width="20.85546875" style="1" bestFit="1" customWidth="1"/>
    <col min="79" max="79" width="21.2109375" style="1" bestFit="1" customWidth="1"/>
    <col min="80" max="80" width="13.140625" style="1" bestFit="1" customWidth="1"/>
    <col min="81" max="82" width="13.35546875" style="1" bestFit="1" customWidth="1"/>
    <col min="83" max="83" width="13.640625" style="1" bestFit="1" customWidth="1"/>
    <col min="84" max="84" width="111.7109375" style="1" customWidth="1"/>
    <col min="85" max="16384" width="9" style="1"/>
  </cols>
  <sheetData>
    <row r="1" spans="1:84" x14ac:dyDescent="0.4">
      <c r="A1" s="1" t="s">
        <v>79</v>
      </c>
      <c r="B1" s="3" t="s">
        <v>102</v>
      </c>
      <c r="C1" s="9" t="s">
        <v>84</v>
      </c>
      <c r="D1" s="4" t="s">
        <v>64</v>
      </c>
      <c r="E1" s="1" t="s">
        <v>23</v>
      </c>
      <c r="F1" s="1" t="s">
        <v>24</v>
      </c>
      <c r="G1" s="1" t="s">
        <v>83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29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65</v>
      </c>
      <c r="W1" s="1" t="s">
        <v>66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63</v>
      </c>
    </row>
    <row r="2" spans="1:84" x14ac:dyDescent="0.4">
      <c r="A2" s="1" t="s">
        <v>80</v>
      </c>
      <c r="B2" s="3">
        <v>2011</v>
      </c>
      <c r="C2" s="9"/>
      <c r="D2" s="4" t="s">
        <v>149</v>
      </c>
      <c r="E2" s="1" t="s">
        <v>150</v>
      </c>
      <c r="G2" s="1">
        <f>SUM(G14,G31,G71)</f>
        <v>22680</v>
      </c>
      <c r="H2" s="1">
        <f>SUM(H14,H31,H71)</f>
        <v>5609250</v>
      </c>
      <c r="J2" s="1">
        <f>SUM(J14,J31,J71)</f>
        <v>376380</v>
      </c>
      <c r="K2" s="1">
        <f>SUM(K14,K31,K71)</f>
        <v>51913440</v>
      </c>
      <c r="L2" s="1">
        <f>SUM(L14,L31,L71)</f>
        <v>135</v>
      </c>
      <c r="M2" s="1">
        <f>SUM(M14,M31,M71)</f>
        <v>2565</v>
      </c>
      <c r="N2" s="1">
        <f>SUM(N14,N31,N71)</f>
        <v>1350</v>
      </c>
      <c r="O2" s="1">
        <f t="shared" ref="O2:BZ2" si="0">SUM(O14,O31,O71)</f>
        <v>256500</v>
      </c>
      <c r="P2" s="1">
        <f t="shared" si="0"/>
        <v>2025</v>
      </c>
      <c r="Q2" s="1">
        <f t="shared" si="0"/>
        <v>337500</v>
      </c>
      <c r="R2" s="1">
        <f t="shared" si="0"/>
        <v>202500</v>
      </c>
      <c r="S2" s="1">
        <f t="shared" si="0"/>
        <v>38475000</v>
      </c>
      <c r="T2" s="1">
        <f t="shared" si="0"/>
        <v>135</v>
      </c>
      <c r="U2" s="1">
        <f t="shared" si="0"/>
        <v>27000</v>
      </c>
      <c r="V2" s="1">
        <f t="shared" si="0"/>
        <v>54000</v>
      </c>
      <c r="W2" s="1">
        <f t="shared" si="0"/>
        <v>405000</v>
      </c>
      <c r="X2" s="1">
        <f t="shared" si="0"/>
        <v>0</v>
      </c>
      <c r="Y2" s="1">
        <f t="shared" si="0"/>
        <v>2700</v>
      </c>
      <c r="Z2" s="1">
        <f t="shared" si="0"/>
        <v>0</v>
      </c>
      <c r="AA2" s="1">
        <f t="shared" si="0"/>
        <v>8424</v>
      </c>
      <c r="AB2" s="1">
        <f t="shared" si="0"/>
        <v>0</v>
      </c>
      <c r="AC2" s="1">
        <f t="shared" si="0"/>
        <v>472500</v>
      </c>
      <c r="AD2" s="1">
        <f t="shared" si="0"/>
        <v>0</v>
      </c>
      <c r="AE2" s="1">
        <f t="shared" si="0"/>
        <v>1350000</v>
      </c>
      <c r="AF2" s="1">
        <f t="shared" si="0"/>
        <v>0</v>
      </c>
      <c r="AG2" s="1">
        <f t="shared" si="0"/>
        <v>94500</v>
      </c>
      <c r="AH2" s="1">
        <f t="shared" si="0"/>
        <v>1350</v>
      </c>
      <c r="AI2" s="1">
        <f t="shared" si="0"/>
        <v>84240</v>
      </c>
      <c r="AJ2" s="1">
        <f t="shared" si="0"/>
        <v>135</v>
      </c>
      <c r="AK2" s="1">
        <f t="shared" si="0"/>
        <v>6750</v>
      </c>
      <c r="AL2" s="1">
        <f t="shared" si="0"/>
        <v>270</v>
      </c>
      <c r="AM2" s="1">
        <f t="shared" si="0"/>
        <v>28080</v>
      </c>
      <c r="AN2" s="1">
        <f t="shared" si="0"/>
        <v>6750</v>
      </c>
      <c r="AO2" s="1">
        <f t="shared" si="0"/>
        <v>337500</v>
      </c>
      <c r="AP2" s="1">
        <f t="shared" si="0"/>
        <v>13500</v>
      </c>
      <c r="AQ2" s="1">
        <f t="shared" si="0"/>
        <v>1404000</v>
      </c>
      <c r="AR2" s="1">
        <f t="shared" si="0"/>
        <v>675</v>
      </c>
      <c r="AS2" s="1">
        <f t="shared" si="0"/>
        <v>33750</v>
      </c>
      <c r="AT2" s="1">
        <f t="shared" si="0"/>
        <v>1350</v>
      </c>
      <c r="AU2" s="1">
        <f t="shared" si="0"/>
        <v>67500</v>
      </c>
      <c r="AV2" s="1">
        <f t="shared" si="0"/>
        <v>135</v>
      </c>
      <c r="AW2" s="1">
        <f t="shared" si="0"/>
        <v>2700</v>
      </c>
      <c r="AX2" s="1">
        <f t="shared" si="0"/>
        <v>675</v>
      </c>
      <c r="AY2" s="1">
        <f t="shared" si="0"/>
        <v>6075</v>
      </c>
      <c r="AZ2" s="1">
        <f t="shared" si="0"/>
        <v>8100</v>
      </c>
      <c r="BA2" s="1">
        <f t="shared" si="0"/>
        <v>162000</v>
      </c>
      <c r="BB2" s="1">
        <f t="shared" si="0"/>
        <v>40500</v>
      </c>
      <c r="BC2" s="1">
        <f t="shared" si="0"/>
        <v>364500</v>
      </c>
      <c r="BD2" s="1">
        <f t="shared" si="0"/>
        <v>1350</v>
      </c>
      <c r="BE2" s="1">
        <f t="shared" si="0"/>
        <v>20250</v>
      </c>
      <c r="BF2" s="1">
        <f t="shared" si="0"/>
        <v>6480</v>
      </c>
      <c r="BG2" s="1">
        <f t="shared" si="0"/>
        <v>162000</v>
      </c>
      <c r="BH2" s="1">
        <f t="shared" si="0"/>
        <v>0</v>
      </c>
      <c r="BI2" s="1">
        <f t="shared" si="0"/>
        <v>945000</v>
      </c>
      <c r="BJ2" s="1">
        <f t="shared" si="0"/>
        <v>1350</v>
      </c>
      <c r="BK2" s="1">
        <f t="shared" si="0"/>
        <v>3105000</v>
      </c>
      <c r="BL2" s="1">
        <f t="shared" si="0"/>
        <v>0</v>
      </c>
      <c r="BM2" s="1">
        <f t="shared" si="0"/>
        <v>810000</v>
      </c>
      <c r="BN2" s="1">
        <f t="shared" si="0"/>
        <v>13500</v>
      </c>
      <c r="BO2" s="1">
        <f t="shared" si="0"/>
        <v>1350000</v>
      </c>
      <c r="BP2" s="1">
        <f t="shared" si="0"/>
        <v>3375</v>
      </c>
      <c r="BQ2" s="1">
        <f t="shared" si="0"/>
        <v>1215000</v>
      </c>
      <c r="BR2" s="1">
        <f t="shared" si="0"/>
        <v>40500</v>
      </c>
      <c r="BS2" s="1">
        <f t="shared" si="0"/>
        <v>2025000</v>
      </c>
      <c r="BT2" s="1">
        <f t="shared" si="0"/>
        <v>0</v>
      </c>
      <c r="BU2" s="1">
        <f t="shared" si="0"/>
        <v>135000</v>
      </c>
      <c r="BV2" s="1">
        <f t="shared" si="0"/>
        <v>0</v>
      </c>
      <c r="BW2" s="1">
        <f t="shared" si="0"/>
        <v>421200</v>
      </c>
      <c r="BX2" s="1">
        <f t="shared" si="0"/>
        <v>0</v>
      </c>
      <c r="BY2" s="1">
        <f t="shared" si="0"/>
        <v>1012500</v>
      </c>
      <c r="BZ2" s="1">
        <f t="shared" si="0"/>
        <v>0</v>
      </c>
      <c r="CA2" s="1">
        <f>SUM(CA14,CA31,CA71)</f>
        <v>2025000</v>
      </c>
      <c r="CB2" s="1">
        <f>SUM(CB14,CB31,CB71)</f>
        <v>270</v>
      </c>
      <c r="CC2" s="1">
        <f>SUM(CC14,CC31,CC71)</f>
        <v>6750</v>
      </c>
      <c r="CD2" s="1">
        <f>SUM(CD14,CD31,CD71)</f>
        <v>1350</v>
      </c>
      <c r="CE2" s="1">
        <f>SUM(CE14,CE31,CE71)</f>
        <v>675000</v>
      </c>
    </row>
    <row r="3" spans="1:84" x14ac:dyDescent="0.4">
      <c r="A3" s="1" t="s">
        <v>22</v>
      </c>
      <c r="B3" s="1" t="s">
        <v>81</v>
      </c>
      <c r="D3" s="4" t="s">
        <v>151</v>
      </c>
      <c r="E3" s="1" t="s">
        <v>152</v>
      </c>
    </row>
    <row r="4" spans="1:84" x14ac:dyDescent="0.4">
      <c r="A4" s="1" t="s">
        <v>101</v>
      </c>
      <c r="B4" s="1" t="s">
        <v>140</v>
      </c>
      <c r="D4" s="4" t="s">
        <v>153</v>
      </c>
      <c r="E4" s="1" t="s">
        <v>154</v>
      </c>
    </row>
    <row r="5" spans="1:84" x14ac:dyDescent="0.4">
      <c r="A5" s="1" t="s">
        <v>86</v>
      </c>
      <c r="B5" s="1" t="s">
        <v>300</v>
      </c>
      <c r="D5" s="4" t="s">
        <v>155</v>
      </c>
      <c r="E5" s="1" t="s">
        <v>156</v>
      </c>
    </row>
    <row r="6" spans="1:84" x14ac:dyDescent="0.4">
      <c r="A6" s="1" t="s">
        <v>0</v>
      </c>
      <c r="B6" s="1" t="s">
        <v>141</v>
      </c>
      <c r="D6" s="4" t="s">
        <v>157</v>
      </c>
      <c r="E6" s="1" t="s">
        <v>158</v>
      </c>
    </row>
    <row r="7" spans="1:84" x14ac:dyDescent="0.4">
      <c r="A7" s="1" t="s">
        <v>87</v>
      </c>
      <c r="B7" s="1" t="s">
        <v>142</v>
      </c>
      <c r="D7" s="4" t="s">
        <v>159</v>
      </c>
      <c r="E7" s="1" t="s">
        <v>160</v>
      </c>
    </row>
    <row r="8" spans="1:84" x14ac:dyDescent="0.4">
      <c r="A8" s="1" t="s">
        <v>88</v>
      </c>
      <c r="B8" s="1" t="s">
        <v>143</v>
      </c>
      <c r="D8" s="4" t="s">
        <v>161</v>
      </c>
      <c r="E8" s="1" t="s">
        <v>162</v>
      </c>
    </row>
    <row r="9" spans="1:84" x14ac:dyDescent="0.4">
      <c r="A9" s="1" t="s">
        <v>89</v>
      </c>
      <c r="D9" s="4" t="s">
        <v>163</v>
      </c>
      <c r="E9" s="1" t="s">
        <v>164</v>
      </c>
    </row>
    <row r="10" spans="1:84" x14ac:dyDescent="0.4">
      <c r="A10" s="1" t="s">
        <v>90</v>
      </c>
      <c r="D10" s="4" t="s">
        <v>165</v>
      </c>
      <c r="E10" s="1" t="s">
        <v>166</v>
      </c>
    </row>
    <row r="11" spans="1:84" s="4" customFormat="1" x14ac:dyDescent="0.4">
      <c r="A11" s="4" t="s">
        <v>91</v>
      </c>
      <c r="C11" s="10"/>
      <c r="D11" s="4" t="s">
        <v>167</v>
      </c>
      <c r="E11" s="4" t="s">
        <v>168</v>
      </c>
    </row>
    <row r="12" spans="1:84" s="4" customFormat="1" x14ac:dyDescent="0.4">
      <c r="A12" s="4" t="s">
        <v>92</v>
      </c>
      <c r="C12" s="10"/>
      <c r="D12" s="4" t="s">
        <v>169</v>
      </c>
      <c r="E12" s="4" t="s">
        <v>170</v>
      </c>
    </row>
    <row r="13" spans="1:84" s="4" customFormat="1" x14ac:dyDescent="0.4">
      <c r="A13" s="4" t="s">
        <v>93</v>
      </c>
      <c r="C13" s="10"/>
      <c r="D13" s="4" t="s">
        <v>171</v>
      </c>
      <c r="E13" s="4" t="s">
        <v>172</v>
      </c>
    </row>
    <row r="14" spans="1:84" x14ac:dyDescent="0.4">
      <c r="A14" s="1" t="s">
        <v>94</v>
      </c>
      <c r="B14" s="1" t="s">
        <v>144</v>
      </c>
      <c r="D14" s="4" t="s">
        <v>173</v>
      </c>
      <c r="E14" s="1" t="s">
        <v>174</v>
      </c>
      <c r="G14" s="1">
        <f>SUM(P14, T14, AB14, AF14, AN14, AR14, AZ14, BD14, BH14, BL14, BP14, BT14, BX14, CB14)</f>
        <v>16800</v>
      </c>
      <c r="H14" s="1">
        <f>SUM(Q14, U14, AC14, AG14, AO14, AS14, BA14, BE14, BI14, BM14, BQ14, BU14, BY14, CC14)</f>
        <v>4155000</v>
      </c>
      <c r="J14" s="1">
        <f>SUM(R14, V14, AD14, AH14, AP14, AT14, BB14, BF14, BJ14, BN14, BR14, BV14, BZ14, CD14)</f>
        <v>278800</v>
      </c>
      <c r="K14" s="1">
        <f>SUM(S14, W14, AE14, AI14, AQ14, AU14, BC14, BG14, BK14, BO14, BS14, BW14, CA14, CE14)</f>
        <v>38454400</v>
      </c>
      <c r="L14" s="1">
        <v>100</v>
      </c>
      <c r="M14" s="1">
        <v>1900</v>
      </c>
      <c r="N14" s="1">
        <v>1000</v>
      </c>
      <c r="O14" s="1">
        <v>190000</v>
      </c>
      <c r="P14" s="1">
        <v>1500</v>
      </c>
      <c r="Q14" s="1">
        <v>250000</v>
      </c>
      <c r="R14" s="1">
        <v>150000</v>
      </c>
      <c r="S14" s="1">
        <v>28500000</v>
      </c>
      <c r="T14" s="1">
        <v>100</v>
      </c>
      <c r="U14" s="1">
        <v>20000</v>
      </c>
      <c r="V14" s="1">
        <v>40000</v>
      </c>
      <c r="W14" s="1">
        <v>300000</v>
      </c>
      <c r="X14" s="1">
        <v>0</v>
      </c>
      <c r="Y14" s="1">
        <v>2000</v>
      </c>
      <c r="Z14" s="1">
        <v>0</v>
      </c>
      <c r="AA14" s="1">
        <v>6240</v>
      </c>
      <c r="AB14" s="1">
        <v>0</v>
      </c>
      <c r="AC14" s="1">
        <v>350000</v>
      </c>
      <c r="AD14" s="1">
        <v>0</v>
      </c>
      <c r="AE14" s="1">
        <v>1000000</v>
      </c>
      <c r="AF14" s="1">
        <v>0</v>
      </c>
      <c r="AG14" s="1">
        <v>70000</v>
      </c>
      <c r="AH14" s="1">
        <v>1000</v>
      </c>
      <c r="AI14" s="1">
        <v>62400</v>
      </c>
      <c r="AJ14" s="1">
        <v>100</v>
      </c>
      <c r="AK14" s="1">
        <v>5000</v>
      </c>
      <c r="AL14" s="1">
        <v>200</v>
      </c>
      <c r="AM14" s="1">
        <f>2080*10</f>
        <v>20800</v>
      </c>
      <c r="AN14" s="1">
        <v>5000</v>
      </c>
      <c r="AO14" s="1">
        <v>250000</v>
      </c>
      <c r="AP14" s="1">
        <v>10000</v>
      </c>
      <c r="AQ14" s="1">
        <v>1040000</v>
      </c>
      <c r="AR14" s="1">
        <v>500</v>
      </c>
      <c r="AS14" s="1">
        <v>25000</v>
      </c>
      <c r="AT14" s="1">
        <v>1000</v>
      </c>
      <c r="AU14" s="1">
        <v>50000</v>
      </c>
      <c r="AV14" s="1">
        <v>100</v>
      </c>
      <c r="AW14" s="1">
        <v>2000</v>
      </c>
      <c r="AX14" s="1">
        <v>500</v>
      </c>
      <c r="AY14" s="1">
        <v>4500</v>
      </c>
      <c r="AZ14" s="1">
        <v>6000</v>
      </c>
      <c r="BA14" s="1">
        <v>120000</v>
      </c>
      <c r="BB14" s="1">
        <v>30000</v>
      </c>
      <c r="BC14" s="1">
        <v>270000</v>
      </c>
      <c r="BD14" s="1">
        <v>1000</v>
      </c>
      <c r="BE14" s="1">
        <v>15000</v>
      </c>
      <c r="BF14" s="1">
        <v>4800</v>
      </c>
      <c r="BG14" s="1">
        <v>120000</v>
      </c>
      <c r="BH14" s="1">
        <v>0</v>
      </c>
      <c r="BI14" s="1">
        <v>700000</v>
      </c>
      <c r="BJ14" s="1">
        <v>1000</v>
      </c>
      <c r="BK14" s="1">
        <v>2300000</v>
      </c>
      <c r="BL14" s="1">
        <v>0</v>
      </c>
      <c r="BM14" s="1">
        <v>600000</v>
      </c>
      <c r="BN14" s="1">
        <v>10000</v>
      </c>
      <c r="BO14" s="1">
        <v>1000000</v>
      </c>
      <c r="BP14" s="1">
        <v>2500</v>
      </c>
      <c r="BQ14" s="1">
        <v>900000</v>
      </c>
      <c r="BR14" s="1">
        <v>30000</v>
      </c>
      <c r="BS14" s="1">
        <v>1500000</v>
      </c>
      <c r="BT14" s="1">
        <v>0</v>
      </c>
      <c r="BU14" s="1">
        <v>100000</v>
      </c>
      <c r="BV14" s="1">
        <v>0</v>
      </c>
      <c r="BW14" s="1">
        <v>312000</v>
      </c>
      <c r="BX14" s="1">
        <v>0</v>
      </c>
      <c r="BY14" s="1">
        <v>750000</v>
      </c>
      <c r="BZ14" s="1">
        <v>0</v>
      </c>
      <c r="CA14" s="1">
        <v>1500000</v>
      </c>
      <c r="CB14" s="1">
        <v>200</v>
      </c>
      <c r="CC14" s="1">
        <v>5000</v>
      </c>
      <c r="CD14" s="1">
        <v>1000</v>
      </c>
      <c r="CE14" s="1">
        <v>500000</v>
      </c>
    </row>
    <row r="15" spans="1:84" s="4" customFormat="1" x14ac:dyDescent="0.4">
      <c r="A15" s="4" t="s">
        <v>95</v>
      </c>
      <c r="C15" s="10"/>
      <c r="D15" s="4" t="s">
        <v>175</v>
      </c>
      <c r="E15" s="4" t="s">
        <v>176</v>
      </c>
    </row>
    <row r="16" spans="1:84" s="4" customFormat="1" x14ac:dyDescent="0.4">
      <c r="A16" s="4" t="s">
        <v>96</v>
      </c>
      <c r="C16" s="10"/>
      <c r="D16" s="4" t="s">
        <v>177</v>
      </c>
      <c r="E16" s="4" t="s">
        <v>178</v>
      </c>
    </row>
    <row r="17" spans="1:83" x14ac:dyDescent="0.4">
      <c r="A17" s="1" t="s">
        <v>97</v>
      </c>
      <c r="B17" s="1" t="s">
        <v>145</v>
      </c>
      <c r="D17" s="4" t="s">
        <v>179</v>
      </c>
      <c r="E17" s="1" t="s">
        <v>180</v>
      </c>
    </row>
    <row r="18" spans="1:83" x14ac:dyDescent="0.4">
      <c r="A18" s="1" t="s">
        <v>98</v>
      </c>
      <c r="B18" s="1" t="s">
        <v>82</v>
      </c>
      <c r="D18" s="4" t="s">
        <v>181</v>
      </c>
      <c r="E18" s="1" t="s">
        <v>182</v>
      </c>
    </row>
    <row r="19" spans="1:83" x14ac:dyDescent="0.4">
      <c r="A19" s="1" t="s">
        <v>99</v>
      </c>
      <c r="D19" s="4" t="s">
        <v>183</v>
      </c>
      <c r="E19" s="1" t="s">
        <v>184</v>
      </c>
    </row>
    <row r="20" spans="1:83" x14ac:dyDescent="0.4">
      <c r="A20" s="1" t="s">
        <v>1</v>
      </c>
      <c r="B20" s="1" t="s">
        <v>146</v>
      </c>
      <c r="D20" s="4" t="s">
        <v>185</v>
      </c>
      <c r="E20" s="1" t="s">
        <v>186</v>
      </c>
    </row>
    <row r="21" spans="1:83" x14ac:dyDescent="0.4">
      <c r="A21" s="1" t="s">
        <v>2</v>
      </c>
      <c r="D21" s="4" t="s">
        <v>187</v>
      </c>
      <c r="E21" s="1" t="s">
        <v>180</v>
      </c>
    </row>
    <row r="22" spans="1:83" x14ac:dyDescent="0.4">
      <c r="A22" s="1" t="s">
        <v>3</v>
      </c>
      <c r="B22" s="1" t="s">
        <v>298</v>
      </c>
      <c r="D22" s="4" t="s">
        <v>188</v>
      </c>
      <c r="E22" s="1" t="s">
        <v>182</v>
      </c>
    </row>
    <row r="23" spans="1:83" x14ac:dyDescent="0.4">
      <c r="A23" s="1" t="s">
        <v>4</v>
      </c>
      <c r="B23" s="8">
        <f>B53</f>
        <v>68499664.200000003</v>
      </c>
      <c r="D23" s="4" t="s">
        <v>189</v>
      </c>
      <c r="E23" s="1" t="s">
        <v>184</v>
      </c>
    </row>
    <row r="24" spans="1:83" x14ac:dyDescent="0.4">
      <c r="A24" s="1" t="s">
        <v>5</v>
      </c>
      <c r="D24" s="4" t="s">
        <v>190</v>
      </c>
      <c r="E24" s="1" t="s">
        <v>191</v>
      </c>
    </row>
    <row r="25" spans="1:83" x14ac:dyDescent="0.4">
      <c r="A25" s="1" t="s">
        <v>6</v>
      </c>
      <c r="B25" s="1" t="s">
        <v>147</v>
      </c>
      <c r="D25" s="4" t="s">
        <v>192</v>
      </c>
      <c r="E25" s="1" t="s">
        <v>193</v>
      </c>
    </row>
    <row r="26" spans="1:83" x14ac:dyDescent="0.4">
      <c r="A26" s="1" t="s">
        <v>7</v>
      </c>
      <c r="D26" s="4" t="s">
        <v>194</v>
      </c>
      <c r="E26" s="1" t="s">
        <v>195</v>
      </c>
    </row>
    <row r="27" spans="1:83" x14ac:dyDescent="0.4">
      <c r="A27" s="1" t="s">
        <v>8</v>
      </c>
      <c r="D27" s="4" t="s">
        <v>196</v>
      </c>
      <c r="E27" s="1" t="s">
        <v>197</v>
      </c>
    </row>
    <row r="28" spans="1:83" x14ac:dyDescent="0.4">
      <c r="A28" s="1" t="s">
        <v>9</v>
      </c>
      <c r="D28" s="4" t="s">
        <v>198</v>
      </c>
      <c r="E28" s="1" t="s">
        <v>199</v>
      </c>
    </row>
    <row r="29" spans="1:83" x14ac:dyDescent="0.4">
      <c r="A29" s="1" t="s">
        <v>100</v>
      </c>
      <c r="D29" s="4" t="s">
        <v>200</v>
      </c>
      <c r="E29" s="1" t="s">
        <v>201</v>
      </c>
    </row>
    <row r="30" spans="1:83" x14ac:dyDescent="0.4">
      <c r="A30" s="1" t="s">
        <v>10</v>
      </c>
      <c r="D30" s="4" t="s">
        <v>202</v>
      </c>
      <c r="E30" s="1" t="s">
        <v>203</v>
      </c>
    </row>
    <row r="31" spans="1:83" x14ac:dyDescent="0.4">
      <c r="A31" s="1" t="s">
        <v>11</v>
      </c>
      <c r="D31" s="4" t="s">
        <v>204</v>
      </c>
      <c r="E31" s="1" t="s">
        <v>205</v>
      </c>
      <c r="G31" s="1">
        <f>SUM(P31, T31, AB31, AF31, AN31, AR31, AZ31, BD31, BH31, BL31, BP31, BT31, BX31, CB31)</f>
        <v>4200</v>
      </c>
      <c r="H31" s="1">
        <f>SUM(Q31, U31, AC31, AG31, AO31, AS31, BA31, BE31, BI31, BM31, BQ31, BU31, BY31, CC31)</f>
        <v>1038750</v>
      </c>
      <c r="J31" s="1">
        <f>SUM(R31, V31, AD31, AH31, AP31, AT31, BB31, BF31, BJ31, BN31, BR31, BV31, BZ31, CD31)</f>
        <v>69700</v>
      </c>
      <c r="K31" s="1">
        <f>SUM(S31, W31, AE31, AI31, AQ31, AU31, BC31, BG31, BK31, BO31, BS31, BW31, CA31, CE31)</f>
        <v>9613600</v>
      </c>
      <c r="L31" s="1">
        <v>25</v>
      </c>
      <c r="M31" s="1">
        <v>475</v>
      </c>
      <c r="N31" s="1">
        <v>250</v>
      </c>
      <c r="O31" s="1">
        <v>47500</v>
      </c>
      <c r="P31" s="1">
        <v>375</v>
      </c>
      <c r="Q31" s="1">
        <v>62500</v>
      </c>
      <c r="R31" s="1">
        <v>37500</v>
      </c>
      <c r="S31" s="1">
        <v>7125000</v>
      </c>
      <c r="T31" s="1">
        <v>25</v>
      </c>
      <c r="U31" s="1">
        <v>5000</v>
      </c>
      <c r="V31" s="1">
        <v>10000</v>
      </c>
      <c r="W31" s="1">
        <v>75000</v>
      </c>
      <c r="X31" s="1">
        <v>0</v>
      </c>
      <c r="Y31" s="1">
        <v>500</v>
      </c>
      <c r="Z31" s="1">
        <v>0</v>
      </c>
      <c r="AA31" s="1">
        <v>1560</v>
      </c>
      <c r="AB31" s="1">
        <v>0</v>
      </c>
      <c r="AC31" s="1">
        <v>87500</v>
      </c>
      <c r="AD31" s="1">
        <v>0</v>
      </c>
      <c r="AE31" s="1">
        <v>250000</v>
      </c>
      <c r="AF31" s="1">
        <v>0</v>
      </c>
      <c r="AG31" s="1">
        <v>17500</v>
      </c>
      <c r="AH31" s="1">
        <v>250</v>
      </c>
      <c r="AI31" s="1">
        <v>15600</v>
      </c>
      <c r="AJ31" s="1">
        <v>25</v>
      </c>
      <c r="AK31" s="1">
        <v>1250</v>
      </c>
      <c r="AL31" s="1">
        <v>50</v>
      </c>
      <c r="AM31" s="1">
        <v>5200</v>
      </c>
      <c r="AN31" s="1">
        <v>1250</v>
      </c>
      <c r="AO31" s="1">
        <v>62500</v>
      </c>
      <c r="AP31" s="1">
        <v>2500</v>
      </c>
      <c r="AQ31" s="1">
        <v>260000</v>
      </c>
      <c r="AR31" s="1">
        <v>125</v>
      </c>
      <c r="AS31" s="1">
        <v>6250</v>
      </c>
      <c r="AT31" s="1">
        <v>250</v>
      </c>
      <c r="AU31" s="1">
        <v>12500</v>
      </c>
      <c r="AV31" s="1">
        <v>25</v>
      </c>
      <c r="AW31" s="1">
        <v>500</v>
      </c>
      <c r="AX31" s="1">
        <v>125</v>
      </c>
      <c r="AY31" s="1">
        <v>1125</v>
      </c>
      <c r="AZ31" s="1">
        <v>1500</v>
      </c>
      <c r="BA31" s="1">
        <v>30000</v>
      </c>
      <c r="BB31" s="1">
        <v>7500</v>
      </c>
      <c r="BC31" s="1">
        <v>67500</v>
      </c>
      <c r="BD31" s="1">
        <v>250</v>
      </c>
      <c r="BE31" s="1">
        <v>3750</v>
      </c>
      <c r="BF31" s="1">
        <v>1200</v>
      </c>
      <c r="BG31" s="1">
        <v>30000</v>
      </c>
      <c r="BH31" s="1">
        <v>0</v>
      </c>
      <c r="BI31" s="1">
        <v>175000</v>
      </c>
      <c r="BJ31" s="1">
        <v>250</v>
      </c>
      <c r="BK31" s="1">
        <v>575000</v>
      </c>
      <c r="BL31" s="1">
        <v>0</v>
      </c>
      <c r="BM31" s="1">
        <v>150000</v>
      </c>
      <c r="BN31" s="1">
        <v>2500</v>
      </c>
      <c r="BO31" s="1">
        <v>250000</v>
      </c>
      <c r="BP31" s="1">
        <v>625</v>
      </c>
      <c r="BQ31" s="1">
        <v>225000</v>
      </c>
      <c r="BR31" s="1">
        <v>7500</v>
      </c>
      <c r="BS31" s="1">
        <v>375000</v>
      </c>
      <c r="BT31" s="1">
        <v>0</v>
      </c>
      <c r="BU31" s="1">
        <v>25000</v>
      </c>
      <c r="BV31" s="1">
        <v>0</v>
      </c>
      <c r="BW31" s="1">
        <v>78000</v>
      </c>
      <c r="BX31" s="1">
        <v>0</v>
      </c>
      <c r="BY31" s="1">
        <v>187500</v>
      </c>
      <c r="BZ31" s="1">
        <v>0</v>
      </c>
      <c r="CA31" s="1">
        <v>375000</v>
      </c>
      <c r="CB31" s="1">
        <v>50</v>
      </c>
      <c r="CC31" s="1">
        <v>1250</v>
      </c>
      <c r="CD31" s="1">
        <v>250</v>
      </c>
      <c r="CE31" s="1">
        <v>125000</v>
      </c>
    </row>
    <row r="32" spans="1:83" x14ac:dyDescent="0.4">
      <c r="A32" s="1" t="s">
        <v>12</v>
      </c>
      <c r="B32" s="1" t="s">
        <v>148</v>
      </c>
      <c r="D32" s="4" t="s">
        <v>206</v>
      </c>
      <c r="E32" s="1" t="s">
        <v>207</v>
      </c>
    </row>
    <row r="33" spans="1:5" x14ac:dyDescent="0.4">
      <c r="A33" s="1" t="s">
        <v>13</v>
      </c>
      <c r="D33" s="4" t="s">
        <v>208</v>
      </c>
      <c r="E33" s="1" t="s">
        <v>209</v>
      </c>
    </row>
    <row r="34" spans="1:5" x14ac:dyDescent="0.4">
      <c r="A34" s="1" t="s">
        <v>14</v>
      </c>
      <c r="B34" s="1">
        <v>1</v>
      </c>
      <c r="D34" s="4" t="s">
        <v>210</v>
      </c>
      <c r="E34" s="1" t="s">
        <v>211</v>
      </c>
    </row>
    <row r="35" spans="1:5" x14ac:dyDescent="0.4">
      <c r="A35" s="1" t="s">
        <v>15</v>
      </c>
      <c r="D35" s="4" t="s">
        <v>212</v>
      </c>
      <c r="E35" s="1" t="s">
        <v>213</v>
      </c>
    </row>
    <row r="36" spans="1:5" x14ac:dyDescent="0.4">
      <c r="A36" s="1" t="s">
        <v>16</v>
      </c>
      <c r="B36" s="7">
        <v>42145</v>
      </c>
      <c r="D36" s="4" t="s">
        <v>214</v>
      </c>
      <c r="E36" s="1" t="s">
        <v>215</v>
      </c>
    </row>
    <row r="37" spans="1:5" x14ac:dyDescent="0.4">
      <c r="A37" s="1" t="s">
        <v>17</v>
      </c>
      <c r="D37" s="4" t="s">
        <v>216</v>
      </c>
      <c r="E37" s="1" t="s">
        <v>217</v>
      </c>
    </row>
    <row r="38" spans="1:5" x14ac:dyDescent="0.4">
      <c r="A38" s="1" t="s">
        <v>18</v>
      </c>
      <c r="D38" s="4" t="s">
        <v>218</v>
      </c>
      <c r="E38" s="1" t="s">
        <v>219</v>
      </c>
    </row>
    <row r="39" spans="1:5" x14ac:dyDescent="0.4">
      <c r="A39" s="1" t="s">
        <v>19</v>
      </c>
      <c r="B39" s="1" t="s">
        <v>299</v>
      </c>
      <c r="D39" s="4" t="s">
        <v>220</v>
      </c>
      <c r="E39" s="1" t="s">
        <v>221</v>
      </c>
    </row>
    <row r="40" spans="1:5" x14ac:dyDescent="0.4">
      <c r="A40" s="1" t="s">
        <v>20</v>
      </c>
      <c r="D40" s="4" t="s">
        <v>222</v>
      </c>
      <c r="E40" s="1" t="s">
        <v>223</v>
      </c>
    </row>
    <row r="41" spans="1:5" ht="15.9" thickBot="1" x14ac:dyDescent="0.45">
      <c r="A41" s="2" t="s">
        <v>21</v>
      </c>
      <c r="B41" s="2"/>
      <c r="D41" s="4" t="s">
        <v>224</v>
      </c>
      <c r="E41" s="1" t="s">
        <v>225</v>
      </c>
    </row>
    <row r="42" spans="1:5" x14ac:dyDescent="0.4">
      <c r="A42" s="1" t="s">
        <v>67</v>
      </c>
      <c r="B42" s="1">
        <f>SUM(G2,H2)</f>
        <v>5631930</v>
      </c>
      <c r="D42" s="4" t="s">
        <v>226</v>
      </c>
      <c r="E42" s="1" t="s">
        <v>227</v>
      </c>
    </row>
    <row r="43" spans="1:5" x14ac:dyDescent="0.4">
      <c r="A43" s="1" t="s">
        <v>68</v>
      </c>
      <c r="B43" s="1">
        <f>SUM(J2,K2)</f>
        <v>52289820</v>
      </c>
      <c r="D43" s="4" t="s">
        <v>228</v>
      </c>
      <c r="E43" s="1" t="s">
        <v>229</v>
      </c>
    </row>
    <row r="44" spans="1:5" x14ac:dyDescent="0.4">
      <c r="A44" s="1" t="s">
        <v>69</v>
      </c>
      <c r="B44" s="1">
        <f>0.1 *B42</f>
        <v>563193</v>
      </c>
      <c r="D44" s="4" t="s">
        <v>230</v>
      </c>
      <c r="E44" s="1" t="s">
        <v>231</v>
      </c>
    </row>
    <row r="45" spans="1:5" x14ac:dyDescent="0.4">
      <c r="A45" s="1" t="s">
        <v>70</v>
      </c>
      <c r="B45" s="1">
        <f>0.1*B43</f>
        <v>5228982</v>
      </c>
      <c r="D45" s="4" t="s">
        <v>232</v>
      </c>
      <c r="E45" s="1" t="s">
        <v>233</v>
      </c>
    </row>
    <row r="46" spans="1:5" x14ac:dyDescent="0.4">
      <c r="A46" s="1" t="s">
        <v>71</v>
      </c>
      <c r="D46" s="4" t="s">
        <v>234</v>
      </c>
      <c r="E46" s="1" t="s">
        <v>235</v>
      </c>
    </row>
    <row r="47" spans="1:5" x14ac:dyDescent="0.4">
      <c r="A47" s="1" t="s">
        <v>72</v>
      </c>
      <c r="D47" s="4" t="s">
        <v>236</v>
      </c>
      <c r="E47" s="1" t="s">
        <v>237</v>
      </c>
    </row>
    <row r="48" spans="1:5" x14ac:dyDescent="0.4">
      <c r="A48" s="1" t="s">
        <v>73</v>
      </c>
      <c r="B48" s="1">
        <f>0.01*B42</f>
        <v>56319.3</v>
      </c>
      <c r="D48" s="4" t="s">
        <v>238</v>
      </c>
      <c r="E48" s="1" t="s">
        <v>239</v>
      </c>
    </row>
    <row r="49" spans="1:5" x14ac:dyDescent="0.4">
      <c r="A49" s="1" t="s">
        <v>74</v>
      </c>
      <c r="B49" s="1">
        <f>0.01*B43</f>
        <v>522898.2</v>
      </c>
      <c r="D49" s="4" t="s">
        <v>240</v>
      </c>
      <c r="E49" s="1" t="s">
        <v>241</v>
      </c>
    </row>
    <row r="50" spans="1:5" x14ac:dyDescent="0.4">
      <c r="A50" s="1" t="s">
        <v>75</v>
      </c>
      <c r="B50" s="1">
        <f>0.2*B42</f>
        <v>1126386</v>
      </c>
      <c r="D50" s="4" t="s">
        <v>242</v>
      </c>
      <c r="E50" s="1" t="s">
        <v>243</v>
      </c>
    </row>
    <row r="51" spans="1:5" x14ac:dyDescent="0.4">
      <c r="A51" s="1" t="s">
        <v>76</v>
      </c>
      <c r="B51" s="1">
        <f>0.2*B43</f>
        <v>10457964</v>
      </c>
      <c r="D51" s="4" t="s">
        <v>244</v>
      </c>
      <c r="E51" s="1" t="s">
        <v>245</v>
      </c>
    </row>
    <row r="52" spans="1:5" x14ac:dyDescent="0.4">
      <c r="A52" s="1" t="s">
        <v>77</v>
      </c>
      <c r="B52" s="1">
        <f>SUM(B42,B44,B48,B50)</f>
        <v>7377828.2999999998</v>
      </c>
      <c r="D52" s="4" t="s">
        <v>246</v>
      </c>
      <c r="E52" s="1" t="s">
        <v>139</v>
      </c>
    </row>
    <row r="53" spans="1:5" ht="15.9" thickBot="1" x14ac:dyDescent="0.45">
      <c r="A53" s="2" t="s">
        <v>78</v>
      </c>
      <c r="B53" s="2">
        <f>SUM(B43,B45,B46,B47,B49,B51)</f>
        <v>68499664.200000003</v>
      </c>
      <c r="D53" s="4" t="s">
        <v>247</v>
      </c>
      <c r="E53" s="1" t="s">
        <v>248</v>
      </c>
    </row>
    <row r="54" spans="1:5" ht="15.9" thickBot="1" x14ac:dyDescent="0.45">
      <c r="A54" s="5" t="s">
        <v>85</v>
      </c>
      <c r="B54" s="6"/>
      <c r="D54" s="4" t="s">
        <v>249</v>
      </c>
      <c r="E54" s="1" t="s">
        <v>250</v>
      </c>
    </row>
    <row r="55" spans="1:5" x14ac:dyDescent="0.4">
      <c r="D55" s="4" t="s">
        <v>251</v>
      </c>
      <c r="E55" s="1" t="s">
        <v>252</v>
      </c>
    </row>
    <row r="56" spans="1:5" x14ac:dyDescent="0.4">
      <c r="D56" s="4" t="s">
        <v>253</v>
      </c>
      <c r="E56" s="1" t="s">
        <v>254</v>
      </c>
    </row>
    <row r="57" spans="1:5" x14ac:dyDescent="0.4">
      <c r="D57" s="4" t="s">
        <v>255</v>
      </c>
      <c r="E57" s="1" t="s">
        <v>256</v>
      </c>
    </row>
    <row r="58" spans="1:5" x14ac:dyDescent="0.4">
      <c r="D58" s="4" t="s">
        <v>257</v>
      </c>
      <c r="E58" s="1" t="s">
        <v>258</v>
      </c>
    </row>
    <row r="59" spans="1:5" x14ac:dyDescent="0.4">
      <c r="D59" s="4" t="s">
        <v>259</v>
      </c>
      <c r="E59" s="1" t="s">
        <v>260</v>
      </c>
    </row>
    <row r="60" spans="1:5" x14ac:dyDescent="0.4">
      <c r="D60" s="4" t="s">
        <v>261</v>
      </c>
      <c r="E60" s="1" t="s">
        <v>262</v>
      </c>
    </row>
    <row r="61" spans="1:5" x14ac:dyDescent="0.4">
      <c r="D61" s="4" t="s">
        <v>263</v>
      </c>
      <c r="E61" s="1" t="s">
        <v>264</v>
      </c>
    </row>
    <row r="62" spans="1:5" x14ac:dyDescent="0.4">
      <c r="D62" s="4" t="s">
        <v>265</v>
      </c>
      <c r="E62" s="1" t="s">
        <v>266</v>
      </c>
    </row>
    <row r="63" spans="1:5" x14ac:dyDescent="0.4">
      <c r="D63" s="4" t="s">
        <v>267</v>
      </c>
      <c r="E63" s="1" t="s">
        <v>268</v>
      </c>
    </row>
    <row r="64" spans="1:5" x14ac:dyDescent="0.4">
      <c r="D64" s="4" t="s">
        <v>269</v>
      </c>
      <c r="E64" s="1" t="s">
        <v>174</v>
      </c>
    </row>
    <row r="65" spans="4:83" x14ac:dyDescent="0.4">
      <c r="D65" s="4" t="s">
        <v>270</v>
      </c>
      <c r="E65" s="1" t="s">
        <v>271</v>
      </c>
    </row>
    <row r="66" spans="4:83" x14ac:dyDescent="0.4">
      <c r="D66" s="4" t="s">
        <v>272</v>
      </c>
      <c r="E66" s="1" t="s">
        <v>273</v>
      </c>
    </row>
    <row r="67" spans="4:83" x14ac:dyDescent="0.4">
      <c r="D67" s="4" t="s">
        <v>274</v>
      </c>
      <c r="E67" s="1" t="s">
        <v>275</v>
      </c>
    </row>
    <row r="68" spans="4:83" x14ac:dyDescent="0.4">
      <c r="D68" s="4" t="s">
        <v>276</v>
      </c>
      <c r="E68" s="1" t="s">
        <v>277</v>
      </c>
    </row>
    <row r="69" spans="4:83" x14ac:dyDescent="0.4">
      <c r="D69" s="4" t="s">
        <v>278</v>
      </c>
      <c r="E69" s="1" t="s">
        <v>279</v>
      </c>
    </row>
    <row r="70" spans="4:83" x14ac:dyDescent="0.4">
      <c r="D70" s="4" t="s">
        <v>280</v>
      </c>
      <c r="E70" s="1" t="s">
        <v>281</v>
      </c>
    </row>
    <row r="71" spans="4:83" x14ac:dyDescent="0.4">
      <c r="D71" s="4" t="s">
        <v>282</v>
      </c>
      <c r="E71" s="1" t="s">
        <v>283</v>
      </c>
      <c r="G71" s="1">
        <f>SUM(P71, T71, AB71, AF71, AN71, AR71, AZ71, BD71, BH71, BL71, BP71, BT71, BX71, CB71)</f>
        <v>1680</v>
      </c>
      <c r="H71" s="1">
        <f>SUM(Q71, U71, AC71, AG71, AO71, AS71, BA71, BE71, BI71, BM71, BQ71, BU71, BY71, CC71)</f>
        <v>415500</v>
      </c>
      <c r="J71" s="1">
        <f>SUM(R71, V71, AD71, AH71, AP71, AT71, BB71, BF71, BJ71, BN71, BR71, BV71, BZ71, CD71)</f>
        <v>27880</v>
      </c>
      <c r="K71" s="1">
        <f>SUM(S71, W71, AE71, AI71, AQ71, AU71, BC71, BG71, BK71, BO71, BS71, BW71, CA71, CE71)</f>
        <v>3845440</v>
      </c>
      <c r="L71" s="1">
        <v>10</v>
      </c>
      <c r="M71" s="1">
        <v>190</v>
      </c>
      <c r="N71" s="1">
        <v>100</v>
      </c>
      <c r="O71" s="1">
        <v>19000</v>
      </c>
      <c r="P71" s="1">
        <v>150</v>
      </c>
      <c r="Q71" s="1">
        <v>25000</v>
      </c>
      <c r="R71" s="1">
        <v>15000</v>
      </c>
      <c r="S71" s="1">
        <v>2850000</v>
      </c>
      <c r="T71" s="1">
        <v>10</v>
      </c>
      <c r="U71" s="1">
        <v>2000</v>
      </c>
      <c r="V71" s="1">
        <v>4000</v>
      </c>
      <c r="W71" s="1">
        <v>30000</v>
      </c>
      <c r="X71" s="1">
        <v>0</v>
      </c>
      <c r="Y71" s="1">
        <v>200</v>
      </c>
      <c r="Z71" s="1">
        <v>0</v>
      </c>
      <c r="AA71" s="1">
        <v>624</v>
      </c>
      <c r="AB71" s="1">
        <v>0</v>
      </c>
      <c r="AC71" s="1">
        <v>35000</v>
      </c>
      <c r="AD71" s="1">
        <v>0</v>
      </c>
      <c r="AE71" s="1">
        <v>100000</v>
      </c>
      <c r="AF71" s="1">
        <v>0</v>
      </c>
      <c r="AG71" s="1">
        <v>7000</v>
      </c>
      <c r="AH71" s="1">
        <v>100</v>
      </c>
      <c r="AI71" s="1">
        <v>6240</v>
      </c>
      <c r="AJ71" s="1">
        <v>10</v>
      </c>
      <c r="AK71" s="1">
        <v>500</v>
      </c>
      <c r="AL71" s="1">
        <v>20</v>
      </c>
      <c r="AM71" s="1">
        <v>2080</v>
      </c>
      <c r="AN71" s="1">
        <v>500</v>
      </c>
      <c r="AO71" s="1">
        <v>25000</v>
      </c>
      <c r="AP71" s="1">
        <v>1000</v>
      </c>
      <c r="AQ71" s="1">
        <v>104000</v>
      </c>
      <c r="AR71" s="1">
        <v>50</v>
      </c>
      <c r="AS71" s="1">
        <v>2500</v>
      </c>
      <c r="AT71" s="1">
        <v>100</v>
      </c>
      <c r="AU71" s="1">
        <v>5000</v>
      </c>
      <c r="AV71" s="1">
        <v>10</v>
      </c>
      <c r="AW71" s="1">
        <v>200</v>
      </c>
      <c r="AX71" s="1">
        <v>50</v>
      </c>
      <c r="AY71" s="1">
        <v>450</v>
      </c>
      <c r="AZ71" s="1">
        <v>600</v>
      </c>
      <c r="BA71" s="1">
        <v>12000</v>
      </c>
      <c r="BB71" s="1">
        <v>3000</v>
      </c>
      <c r="BC71" s="1">
        <v>27000</v>
      </c>
      <c r="BD71" s="1">
        <v>100</v>
      </c>
      <c r="BE71" s="1">
        <v>1500</v>
      </c>
      <c r="BF71" s="1">
        <v>480</v>
      </c>
      <c r="BG71" s="1">
        <v>12000</v>
      </c>
      <c r="BH71" s="1">
        <v>0</v>
      </c>
      <c r="BI71" s="1">
        <v>70000</v>
      </c>
      <c r="BJ71" s="1">
        <v>100</v>
      </c>
      <c r="BK71" s="1">
        <v>230000</v>
      </c>
      <c r="BL71" s="1">
        <v>0</v>
      </c>
      <c r="BM71" s="1">
        <v>60000</v>
      </c>
      <c r="BN71" s="1">
        <v>1000</v>
      </c>
      <c r="BO71" s="1">
        <v>100000</v>
      </c>
      <c r="BP71" s="1">
        <v>250</v>
      </c>
      <c r="BQ71" s="1">
        <v>90000</v>
      </c>
      <c r="BR71" s="1">
        <v>3000</v>
      </c>
      <c r="BS71" s="1">
        <v>150000</v>
      </c>
      <c r="BT71" s="1">
        <v>0</v>
      </c>
      <c r="BU71" s="1">
        <v>10000</v>
      </c>
      <c r="BV71" s="1">
        <v>0</v>
      </c>
      <c r="BW71" s="1">
        <v>31200</v>
      </c>
      <c r="BX71" s="1">
        <v>0</v>
      </c>
      <c r="BY71" s="1">
        <v>75000</v>
      </c>
      <c r="BZ71" s="1">
        <v>0</v>
      </c>
      <c r="CA71" s="1">
        <v>150000</v>
      </c>
      <c r="CB71" s="1">
        <v>20</v>
      </c>
      <c r="CC71" s="1">
        <v>500</v>
      </c>
      <c r="CD71" s="1">
        <v>100</v>
      </c>
      <c r="CE71" s="1">
        <v>50000</v>
      </c>
    </row>
    <row r="72" spans="4:83" x14ac:dyDescent="0.4">
      <c r="D72" s="4" t="s">
        <v>284</v>
      </c>
      <c r="E72" s="1" t="s">
        <v>285</v>
      </c>
    </row>
    <row r="73" spans="4:83" x14ac:dyDescent="0.4">
      <c r="D73" s="4" t="s">
        <v>286</v>
      </c>
      <c r="E73" s="1" t="s">
        <v>287</v>
      </c>
    </row>
    <row r="74" spans="4:83" x14ac:dyDescent="0.4">
      <c r="D74" s="4" t="s">
        <v>288</v>
      </c>
      <c r="E74" s="1" t="s">
        <v>289</v>
      </c>
    </row>
    <row r="75" spans="4:83" x14ac:dyDescent="0.4">
      <c r="D75" s="4" t="s">
        <v>290</v>
      </c>
      <c r="E75" s="1" t="s">
        <v>291</v>
      </c>
    </row>
    <row r="76" spans="4:83" x14ac:dyDescent="0.4">
      <c r="D76" s="4" t="s">
        <v>292</v>
      </c>
      <c r="E76" s="1" t="s">
        <v>293</v>
      </c>
    </row>
    <row r="77" spans="4:83" x14ac:dyDescent="0.4">
      <c r="D77" s="4" t="s">
        <v>294</v>
      </c>
      <c r="E77" s="1" t="s">
        <v>295</v>
      </c>
    </row>
    <row r="78" spans="4:83" x14ac:dyDescent="0.4">
      <c r="D78" s="4" t="s">
        <v>296</v>
      </c>
      <c r="E78" s="1" t="s">
        <v>297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5" x14ac:dyDescent="0.35"/>
  <cols>
    <col min="1" max="1" width="10" style="13" customWidth="1"/>
    <col min="2" max="2" width="28.5" style="14" bestFit="1" customWidth="1"/>
    <col min="3" max="3" width="72.7109375" style="14" bestFit="1" customWidth="1"/>
    <col min="4" max="4" width="14.640625" style="14" bestFit="1" customWidth="1"/>
    <col min="5" max="5" width="17.5" style="14" bestFit="1" customWidth="1"/>
    <col min="6" max="6" width="16.140625" style="14" bestFit="1" customWidth="1"/>
    <col min="7" max="7" width="14.35546875" style="14" customWidth="1"/>
    <col min="8" max="8" width="14.2109375" style="14" customWidth="1"/>
    <col min="9" max="9" width="23.7109375" style="14" bestFit="1" customWidth="1"/>
    <col min="10" max="10" width="33" style="14" customWidth="1"/>
    <col min="11" max="16384" width="9" style="15"/>
  </cols>
  <sheetData>
    <row r="1" spans="1:10" s="12" customFormat="1" ht="46.3" x14ac:dyDescent="0.4">
      <c r="A1" s="11" t="s">
        <v>301</v>
      </c>
      <c r="B1" s="11" t="s">
        <v>302</v>
      </c>
      <c r="C1" s="11" t="s">
        <v>303</v>
      </c>
      <c r="D1" s="11" t="s">
        <v>304</v>
      </c>
      <c r="E1" s="11" t="s">
        <v>305</v>
      </c>
      <c r="F1" s="11" t="s">
        <v>306</v>
      </c>
      <c r="G1" s="11" t="s">
        <v>307</v>
      </c>
      <c r="H1" s="11" t="s">
        <v>308</v>
      </c>
      <c r="I1" s="11" t="s">
        <v>309</v>
      </c>
      <c r="J1" s="11" t="s">
        <v>310</v>
      </c>
    </row>
    <row r="2" spans="1:10" x14ac:dyDescent="0.35">
      <c r="A2" s="13" t="s">
        <v>311</v>
      </c>
      <c r="B2" s="14" t="s">
        <v>64</v>
      </c>
      <c r="C2" s="14" t="s">
        <v>64</v>
      </c>
      <c r="D2" s="14" t="s">
        <v>312</v>
      </c>
      <c r="E2" s="14" t="s">
        <v>313</v>
      </c>
      <c r="F2" s="14" t="s">
        <v>314</v>
      </c>
      <c r="G2" s="14" t="s">
        <v>314</v>
      </c>
      <c r="H2" s="14" t="s">
        <v>314</v>
      </c>
      <c r="I2" s="14" t="s">
        <v>314</v>
      </c>
      <c r="J2" s="14" t="s">
        <v>314</v>
      </c>
    </row>
    <row r="3" spans="1:10" x14ac:dyDescent="0.35">
      <c r="A3" s="13" t="s">
        <v>315</v>
      </c>
      <c r="B3" s="14" t="s">
        <v>23</v>
      </c>
      <c r="C3" s="14" t="s">
        <v>23</v>
      </c>
      <c r="D3" s="14" t="s">
        <v>316</v>
      </c>
      <c r="E3" s="14" t="s">
        <v>317</v>
      </c>
      <c r="F3" s="14" t="s">
        <v>314</v>
      </c>
      <c r="G3" s="14" t="s">
        <v>314</v>
      </c>
      <c r="H3" s="14" t="s">
        <v>314</v>
      </c>
      <c r="I3" s="14" t="s">
        <v>314</v>
      </c>
      <c r="J3" s="14" t="s">
        <v>314</v>
      </c>
    </row>
    <row r="4" spans="1:10" x14ac:dyDescent="0.35">
      <c r="A4" s="13" t="s">
        <v>318</v>
      </c>
      <c r="B4" s="14" t="s">
        <v>24</v>
      </c>
      <c r="C4" s="14" t="s">
        <v>319</v>
      </c>
      <c r="D4" s="14" t="s">
        <v>320</v>
      </c>
      <c r="E4" s="14" t="s">
        <v>321</v>
      </c>
      <c r="F4" s="14" t="s">
        <v>322</v>
      </c>
      <c r="G4" s="14" t="s">
        <v>323</v>
      </c>
      <c r="H4" s="14" t="s">
        <v>324</v>
      </c>
      <c r="I4" s="14" t="s">
        <v>314</v>
      </c>
      <c r="J4" s="14" t="s">
        <v>314</v>
      </c>
    </row>
    <row r="5" spans="1:10" x14ac:dyDescent="0.35">
      <c r="A5" s="13" t="s">
        <v>325</v>
      </c>
      <c r="B5" s="14" t="s">
        <v>83</v>
      </c>
      <c r="C5" s="14" t="s">
        <v>326</v>
      </c>
      <c r="D5" s="14" t="s">
        <v>327</v>
      </c>
      <c r="E5" s="14" t="s">
        <v>328</v>
      </c>
      <c r="F5" s="14" t="s">
        <v>329</v>
      </c>
      <c r="G5" s="14" t="s">
        <v>323</v>
      </c>
      <c r="H5" s="14" t="s">
        <v>330</v>
      </c>
      <c r="I5" s="14" t="s">
        <v>314</v>
      </c>
      <c r="J5" s="14" t="s">
        <v>314</v>
      </c>
    </row>
    <row r="6" spans="1:10" x14ac:dyDescent="0.35">
      <c r="A6" s="13" t="s">
        <v>331</v>
      </c>
      <c r="B6" s="14" t="s">
        <v>25</v>
      </c>
      <c r="C6" s="14" t="s">
        <v>332</v>
      </c>
      <c r="D6" s="14" t="s">
        <v>333</v>
      </c>
      <c r="E6" s="14" t="s">
        <v>334</v>
      </c>
      <c r="F6" s="14" t="s">
        <v>329</v>
      </c>
      <c r="G6" s="14" t="s">
        <v>323</v>
      </c>
      <c r="H6" s="14" t="s">
        <v>324</v>
      </c>
      <c r="I6" s="14" t="s">
        <v>314</v>
      </c>
      <c r="J6" s="14" t="s">
        <v>314</v>
      </c>
    </row>
    <row r="7" spans="1:10" x14ac:dyDescent="0.35">
      <c r="A7" s="13" t="s">
        <v>335</v>
      </c>
      <c r="B7" s="14" t="s">
        <v>26</v>
      </c>
      <c r="C7" s="14" t="s">
        <v>336</v>
      </c>
      <c r="D7" s="14" t="s">
        <v>337</v>
      </c>
      <c r="E7" s="14" t="s">
        <v>338</v>
      </c>
      <c r="F7" s="14" t="s">
        <v>322</v>
      </c>
      <c r="G7" s="14" t="s">
        <v>339</v>
      </c>
      <c r="H7" s="14" t="s">
        <v>324</v>
      </c>
      <c r="I7" s="14" t="s">
        <v>314</v>
      </c>
      <c r="J7" s="14" t="s">
        <v>314</v>
      </c>
    </row>
    <row r="8" spans="1:10" x14ac:dyDescent="0.35">
      <c r="A8" s="13" t="s">
        <v>340</v>
      </c>
      <c r="B8" s="14" t="s">
        <v>27</v>
      </c>
      <c r="C8" s="14" t="s">
        <v>341</v>
      </c>
      <c r="D8" s="14" t="s">
        <v>342</v>
      </c>
      <c r="E8" s="14" t="s">
        <v>343</v>
      </c>
      <c r="F8" s="14" t="s">
        <v>329</v>
      </c>
      <c r="G8" s="14" t="s">
        <v>339</v>
      </c>
      <c r="H8" s="14" t="s">
        <v>330</v>
      </c>
      <c r="I8" s="14" t="s">
        <v>314</v>
      </c>
      <c r="J8" s="14" t="s">
        <v>314</v>
      </c>
    </row>
    <row r="9" spans="1:10" x14ac:dyDescent="0.35">
      <c r="A9" s="13" t="s">
        <v>344</v>
      </c>
      <c r="B9" s="14" t="s">
        <v>28</v>
      </c>
      <c r="C9" s="14" t="s">
        <v>345</v>
      </c>
      <c r="D9" s="14" t="s">
        <v>346</v>
      </c>
      <c r="E9" s="14" t="s">
        <v>347</v>
      </c>
      <c r="F9" s="14" t="s">
        <v>329</v>
      </c>
      <c r="G9" s="14" t="s">
        <v>339</v>
      </c>
      <c r="H9" s="14" t="s">
        <v>324</v>
      </c>
      <c r="I9" s="14" t="s">
        <v>314</v>
      </c>
      <c r="J9" s="14" t="s">
        <v>314</v>
      </c>
    </row>
    <row r="10" spans="1:10" x14ac:dyDescent="0.35">
      <c r="A10" s="13" t="s">
        <v>348</v>
      </c>
      <c r="B10" s="14" t="s">
        <v>30</v>
      </c>
      <c r="C10" s="14" t="s">
        <v>349</v>
      </c>
      <c r="D10" s="14" t="s">
        <v>314</v>
      </c>
      <c r="E10" s="14" t="s">
        <v>350</v>
      </c>
      <c r="F10" s="14" t="s">
        <v>351</v>
      </c>
      <c r="G10" s="14" t="s">
        <v>323</v>
      </c>
      <c r="H10" s="14" t="s">
        <v>330</v>
      </c>
      <c r="I10" s="14" t="s">
        <v>352</v>
      </c>
      <c r="J10" s="14" t="s">
        <v>353</v>
      </c>
    </row>
    <row r="11" spans="1:10" x14ac:dyDescent="0.35">
      <c r="A11" s="13" t="s">
        <v>354</v>
      </c>
      <c r="B11" s="14" t="s">
        <v>29</v>
      </c>
      <c r="C11" s="14" t="s">
        <v>355</v>
      </c>
      <c r="D11" s="14" t="s">
        <v>314</v>
      </c>
      <c r="E11" s="14" t="s">
        <v>356</v>
      </c>
      <c r="F11" s="14" t="s">
        <v>351</v>
      </c>
      <c r="G11" s="14" t="s">
        <v>323</v>
      </c>
      <c r="H11" s="14" t="s">
        <v>324</v>
      </c>
      <c r="I11" s="14" t="s">
        <v>352</v>
      </c>
      <c r="J11" s="14" t="s">
        <v>353</v>
      </c>
    </row>
    <row r="12" spans="1:10" x14ac:dyDescent="0.35">
      <c r="A12" s="13" t="s">
        <v>357</v>
      </c>
      <c r="B12" s="14" t="s">
        <v>31</v>
      </c>
      <c r="C12" s="14" t="s">
        <v>358</v>
      </c>
      <c r="D12" s="14" t="s">
        <v>314</v>
      </c>
      <c r="E12" s="14" t="s">
        <v>359</v>
      </c>
      <c r="F12" s="14" t="s">
        <v>351</v>
      </c>
      <c r="G12" s="14" t="s">
        <v>339</v>
      </c>
      <c r="H12" s="14" t="s">
        <v>330</v>
      </c>
      <c r="I12" s="14" t="s">
        <v>352</v>
      </c>
      <c r="J12" s="14" t="s">
        <v>353</v>
      </c>
    </row>
    <row r="13" spans="1:10" x14ac:dyDescent="0.35">
      <c r="A13" s="13" t="s">
        <v>360</v>
      </c>
      <c r="B13" s="14" t="s">
        <v>32</v>
      </c>
      <c r="C13" s="14" t="s">
        <v>361</v>
      </c>
      <c r="D13" s="14" t="s">
        <v>314</v>
      </c>
      <c r="E13" s="14" t="s">
        <v>362</v>
      </c>
      <c r="F13" s="14" t="s">
        <v>351</v>
      </c>
      <c r="G13" s="14" t="s">
        <v>339</v>
      </c>
      <c r="H13" s="14" t="s">
        <v>324</v>
      </c>
      <c r="I13" s="14" t="s">
        <v>352</v>
      </c>
      <c r="J13" s="14" t="s">
        <v>353</v>
      </c>
    </row>
    <row r="14" spans="1:10" x14ac:dyDescent="0.35">
      <c r="A14" s="13" t="s">
        <v>363</v>
      </c>
      <c r="B14" s="14" t="s">
        <v>33</v>
      </c>
      <c r="C14" s="14" t="s">
        <v>364</v>
      </c>
      <c r="D14" s="14" t="s">
        <v>314</v>
      </c>
      <c r="E14" s="14" t="s">
        <v>365</v>
      </c>
      <c r="F14" s="14" t="s">
        <v>329</v>
      </c>
      <c r="G14" s="14" t="s">
        <v>323</v>
      </c>
      <c r="H14" s="14" t="s">
        <v>330</v>
      </c>
      <c r="I14" s="14" t="s">
        <v>352</v>
      </c>
      <c r="J14" s="14" t="s">
        <v>353</v>
      </c>
    </row>
    <row r="15" spans="1:10" x14ac:dyDescent="0.35">
      <c r="A15" s="13" t="s">
        <v>366</v>
      </c>
      <c r="B15" s="14" t="s">
        <v>34</v>
      </c>
      <c r="C15" s="14" t="s">
        <v>367</v>
      </c>
      <c r="D15" s="14" t="s">
        <v>314</v>
      </c>
      <c r="E15" s="14" t="s">
        <v>368</v>
      </c>
      <c r="F15" s="14" t="s">
        <v>329</v>
      </c>
      <c r="G15" s="14" t="s">
        <v>323</v>
      </c>
      <c r="H15" s="14" t="s">
        <v>324</v>
      </c>
      <c r="I15" s="14" t="s">
        <v>352</v>
      </c>
      <c r="J15" s="14" t="s">
        <v>353</v>
      </c>
    </row>
    <row r="16" spans="1:10" x14ac:dyDescent="0.35">
      <c r="A16" s="13" t="s">
        <v>369</v>
      </c>
      <c r="B16" s="14" t="s">
        <v>35</v>
      </c>
      <c r="C16" s="14" t="s">
        <v>370</v>
      </c>
      <c r="D16" s="14" t="s">
        <v>314</v>
      </c>
      <c r="E16" s="14" t="s">
        <v>371</v>
      </c>
      <c r="F16" s="14" t="s">
        <v>329</v>
      </c>
      <c r="G16" s="14" t="s">
        <v>339</v>
      </c>
      <c r="H16" s="14" t="s">
        <v>330</v>
      </c>
      <c r="I16" s="14" t="s">
        <v>352</v>
      </c>
      <c r="J16" s="14" t="s">
        <v>353</v>
      </c>
    </row>
    <row r="17" spans="1:10" x14ac:dyDescent="0.35">
      <c r="A17" s="13" t="s">
        <v>372</v>
      </c>
      <c r="B17" s="14" t="s">
        <v>36</v>
      </c>
      <c r="C17" s="14" t="s">
        <v>373</v>
      </c>
      <c r="D17" s="14" t="s">
        <v>314</v>
      </c>
      <c r="E17" s="14" t="s">
        <v>374</v>
      </c>
      <c r="F17" s="14" t="s">
        <v>329</v>
      </c>
      <c r="G17" s="14" t="s">
        <v>339</v>
      </c>
      <c r="H17" s="14" t="s">
        <v>324</v>
      </c>
      <c r="I17" s="14" t="s">
        <v>352</v>
      </c>
      <c r="J17" s="14" t="s">
        <v>375</v>
      </c>
    </row>
    <row r="18" spans="1:10" x14ac:dyDescent="0.35">
      <c r="A18" s="13" t="s">
        <v>376</v>
      </c>
      <c r="B18" s="14" t="s">
        <v>37</v>
      </c>
      <c r="C18" s="14" t="s">
        <v>377</v>
      </c>
      <c r="D18" s="14" t="s">
        <v>314</v>
      </c>
      <c r="E18" s="14" t="s">
        <v>378</v>
      </c>
      <c r="F18" s="14" t="s">
        <v>329</v>
      </c>
      <c r="G18" s="14" t="s">
        <v>323</v>
      </c>
      <c r="H18" s="14" t="s">
        <v>330</v>
      </c>
      <c r="I18" s="14" t="s">
        <v>352</v>
      </c>
      <c r="J18" s="14" t="s">
        <v>375</v>
      </c>
    </row>
    <row r="19" spans="1:10" x14ac:dyDescent="0.35">
      <c r="A19" s="13" t="s">
        <v>379</v>
      </c>
      <c r="B19" s="14" t="s">
        <v>38</v>
      </c>
      <c r="C19" s="14" t="s">
        <v>380</v>
      </c>
      <c r="D19" s="14" t="s">
        <v>314</v>
      </c>
      <c r="E19" s="14" t="s">
        <v>381</v>
      </c>
      <c r="F19" s="14" t="s">
        <v>329</v>
      </c>
      <c r="G19" s="14" t="s">
        <v>323</v>
      </c>
      <c r="H19" s="14" t="s">
        <v>324</v>
      </c>
      <c r="I19" s="14" t="s">
        <v>352</v>
      </c>
      <c r="J19" s="14" t="s">
        <v>375</v>
      </c>
    </row>
    <row r="20" spans="1:10" x14ac:dyDescent="0.35">
      <c r="A20" s="13" t="s">
        <v>382</v>
      </c>
      <c r="B20" s="14" t="s">
        <v>65</v>
      </c>
      <c r="C20" s="14" t="s">
        <v>383</v>
      </c>
      <c r="D20" s="14" t="s">
        <v>314</v>
      </c>
      <c r="E20" s="14" t="s">
        <v>384</v>
      </c>
      <c r="F20" s="14" t="s">
        <v>329</v>
      </c>
      <c r="G20" s="14" t="s">
        <v>339</v>
      </c>
      <c r="H20" s="14" t="s">
        <v>330</v>
      </c>
      <c r="I20" s="14" t="s">
        <v>352</v>
      </c>
      <c r="J20" s="14" t="s">
        <v>375</v>
      </c>
    </row>
    <row r="21" spans="1:10" x14ac:dyDescent="0.35">
      <c r="A21" s="13" t="s">
        <v>385</v>
      </c>
      <c r="B21" s="14" t="s">
        <v>66</v>
      </c>
      <c r="C21" s="14" t="s">
        <v>386</v>
      </c>
      <c r="D21" s="14" t="s">
        <v>314</v>
      </c>
      <c r="E21" s="14" t="s">
        <v>387</v>
      </c>
      <c r="F21" s="14" t="s">
        <v>329</v>
      </c>
      <c r="G21" s="14" t="s">
        <v>339</v>
      </c>
      <c r="H21" s="14" t="s">
        <v>324</v>
      </c>
      <c r="I21" s="14" t="s">
        <v>352</v>
      </c>
      <c r="J21" s="14" t="s">
        <v>375</v>
      </c>
    </row>
    <row r="22" spans="1:10" x14ac:dyDescent="0.35">
      <c r="A22" s="13" t="s">
        <v>388</v>
      </c>
      <c r="B22" s="14" t="s">
        <v>103</v>
      </c>
      <c r="C22" s="14" t="s">
        <v>389</v>
      </c>
      <c r="D22" s="14" t="s">
        <v>314</v>
      </c>
      <c r="E22" s="14" t="s">
        <v>390</v>
      </c>
      <c r="F22" s="14" t="s">
        <v>351</v>
      </c>
      <c r="G22" s="14" t="s">
        <v>323</v>
      </c>
      <c r="H22" s="14" t="s">
        <v>330</v>
      </c>
      <c r="I22" s="14" t="s">
        <v>139</v>
      </c>
      <c r="J22" s="14" t="s">
        <v>391</v>
      </c>
    </row>
    <row r="23" spans="1:10" x14ac:dyDescent="0.35">
      <c r="A23" s="13" t="s">
        <v>392</v>
      </c>
      <c r="B23" s="14" t="s">
        <v>104</v>
      </c>
      <c r="C23" s="14" t="s">
        <v>393</v>
      </c>
      <c r="D23" s="14" t="s">
        <v>314</v>
      </c>
      <c r="E23" s="14" t="s">
        <v>394</v>
      </c>
      <c r="F23" s="14" t="s">
        <v>351</v>
      </c>
      <c r="G23" s="14" t="s">
        <v>323</v>
      </c>
      <c r="H23" s="14" t="s">
        <v>324</v>
      </c>
      <c r="I23" s="14" t="s">
        <v>139</v>
      </c>
      <c r="J23" s="14" t="s">
        <v>391</v>
      </c>
    </row>
    <row r="24" spans="1:10" x14ac:dyDescent="0.35">
      <c r="A24" s="13" t="s">
        <v>395</v>
      </c>
      <c r="B24" s="14" t="s">
        <v>105</v>
      </c>
      <c r="C24" s="14" t="s">
        <v>396</v>
      </c>
      <c r="D24" s="14" t="s">
        <v>314</v>
      </c>
      <c r="E24" s="14" t="s">
        <v>397</v>
      </c>
      <c r="F24" s="14" t="s">
        <v>351</v>
      </c>
      <c r="G24" s="14" t="s">
        <v>339</v>
      </c>
      <c r="H24" s="14" t="s">
        <v>330</v>
      </c>
      <c r="I24" s="14" t="s">
        <v>139</v>
      </c>
      <c r="J24" s="14" t="s">
        <v>391</v>
      </c>
    </row>
    <row r="25" spans="1:10" x14ac:dyDescent="0.35">
      <c r="A25" s="13" t="s">
        <v>398</v>
      </c>
      <c r="B25" s="14" t="s">
        <v>106</v>
      </c>
      <c r="C25" s="14" t="s">
        <v>399</v>
      </c>
      <c r="D25" s="14" t="s">
        <v>314</v>
      </c>
      <c r="E25" s="14" t="s">
        <v>400</v>
      </c>
      <c r="F25" s="14" t="s">
        <v>351</v>
      </c>
      <c r="G25" s="14" t="s">
        <v>339</v>
      </c>
      <c r="H25" s="14" t="s">
        <v>324</v>
      </c>
      <c r="I25" s="14" t="s">
        <v>139</v>
      </c>
      <c r="J25" s="14" t="s">
        <v>391</v>
      </c>
    </row>
    <row r="26" spans="1:10" x14ac:dyDescent="0.35">
      <c r="A26" s="13" t="s">
        <v>401</v>
      </c>
      <c r="B26" s="14" t="s">
        <v>107</v>
      </c>
      <c r="C26" s="14" t="s">
        <v>402</v>
      </c>
      <c r="D26" s="14" t="s">
        <v>314</v>
      </c>
      <c r="E26" s="14" t="s">
        <v>403</v>
      </c>
      <c r="F26" s="14" t="s">
        <v>329</v>
      </c>
      <c r="G26" s="14" t="s">
        <v>323</v>
      </c>
      <c r="H26" s="14" t="s">
        <v>330</v>
      </c>
      <c r="I26" s="14" t="s">
        <v>139</v>
      </c>
      <c r="J26" s="14" t="s">
        <v>391</v>
      </c>
    </row>
    <row r="27" spans="1:10" x14ac:dyDescent="0.35">
      <c r="A27" s="13" t="s">
        <v>404</v>
      </c>
      <c r="B27" s="14" t="s">
        <v>108</v>
      </c>
      <c r="C27" s="14" t="s">
        <v>405</v>
      </c>
      <c r="D27" s="14" t="s">
        <v>314</v>
      </c>
      <c r="E27" s="14" t="s">
        <v>406</v>
      </c>
      <c r="F27" s="14" t="s">
        <v>329</v>
      </c>
      <c r="G27" s="14" t="s">
        <v>323</v>
      </c>
      <c r="H27" s="14" t="s">
        <v>324</v>
      </c>
      <c r="I27" s="14" t="s">
        <v>139</v>
      </c>
      <c r="J27" s="14" t="s">
        <v>391</v>
      </c>
    </row>
    <row r="28" spans="1:10" x14ac:dyDescent="0.35">
      <c r="A28" s="13" t="s">
        <v>407</v>
      </c>
      <c r="B28" s="14" t="s">
        <v>109</v>
      </c>
      <c r="C28" s="14" t="s">
        <v>408</v>
      </c>
      <c r="D28" s="14" t="s">
        <v>314</v>
      </c>
      <c r="E28" s="14" t="s">
        <v>409</v>
      </c>
      <c r="F28" s="14" t="s">
        <v>329</v>
      </c>
      <c r="G28" s="14" t="s">
        <v>339</v>
      </c>
      <c r="H28" s="14" t="s">
        <v>330</v>
      </c>
      <c r="I28" s="14" t="s">
        <v>139</v>
      </c>
      <c r="J28" s="14" t="s">
        <v>391</v>
      </c>
    </row>
    <row r="29" spans="1:10" x14ac:dyDescent="0.35">
      <c r="A29" s="13" t="s">
        <v>410</v>
      </c>
      <c r="B29" s="14" t="s">
        <v>110</v>
      </c>
      <c r="C29" s="14" t="s">
        <v>411</v>
      </c>
      <c r="D29" s="14" t="s">
        <v>314</v>
      </c>
      <c r="E29" s="14" t="s">
        <v>412</v>
      </c>
      <c r="F29" s="14" t="s">
        <v>329</v>
      </c>
      <c r="G29" s="14" t="s">
        <v>339</v>
      </c>
      <c r="H29" s="14" t="s">
        <v>324</v>
      </c>
      <c r="I29" s="14" t="s">
        <v>139</v>
      </c>
      <c r="J29" s="14" t="s">
        <v>413</v>
      </c>
    </row>
    <row r="30" spans="1:10" x14ac:dyDescent="0.35">
      <c r="A30" s="13" t="s">
        <v>414</v>
      </c>
      <c r="B30" s="14" t="s">
        <v>111</v>
      </c>
      <c r="C30" s="14" t="s">
        <v>415</v>
      </c>
      <c r="D30" s="14" t="s">
        <v>314</v>
      </c>
      <c r="E30" s="14" t="s">
        <v>416</v>
      </c>
      <c r="F30" s="14" t="s">
        <v>329</v>
      </c>
      <c r="G30" s="14" t="s">
        <v>323</v>
      </c>
      <c r="H30" s="14" t="s">
        <v>330</v>
      </c>
      <c r="I30" s="14" t="s">
        <v>139</v>
      </c>
      <c r="J30" s="14" t="s">
        <v>413</v>
      </c>
    </row>
    <row r="31" spans="1:10" x14ac:dyDescent="0.35">
      <c r="A31" s="13" t="s">
        <v>417</v>
      </c>
      <c r="B31" s="14" t="s">
        <v>112</v>
      </c>
      <c r="C31" s="14" t="s">
        <v>418</v>
      </c>
      <c r="D31" s="14" t="s">
        <v>314</v>
      </c>
      <c r="E31" s="14" t="s">
        <v>419</v>
      </c>
      <c r="F31" s="14" t="s">
        <v>329</v>
      </c>
      <c r="G31" s="14" t="s">
        <v>323</v>
      </c>
      <c r="H31" s="14" t="s">
        <v>324</v>
      </c>
      <c r="I31" s="14" t="s">
        <v>139</v>
      </c>
      <c r="J31" s="14" t="s">
        <v>413</v>
      </c>
    </row>
    <row r="32" spans="1:10" x14ac:dyDescent="0.35">
      <c r="A32" s="13" t="s">
        <v>420</v>
      </c>
      <c r="B32" s="14" t="s">
        <v>113</v>
      </c>
      <c r="C32" s="14" t="s">
        <v>421</v>
      </c>
      <c r="D32" s="14" t="s">
        <v>314</v>
      </c>
      <c r="E32" s="14" t="s">
        <v>422</v>
      </c>
      <c r="F32" s="14" t="s">
        <v>329</v>
      </c>
      <c r="G32" s="14" t="s">
        <v>339</v>
      </c>
      <c r="H32" s="14" t="s">
        <v>330</v>
      </c>
      <c r="I32" s="14" t="s">
        <v>139</v>
      </c>
      <c r="J32" s="14" t="s">
        <v>413</v>
      </c>
    </row>
    <row r="33" spans="1:10" x14ac:dyDescent="0.35">
      <c r="A33" s="13" t="s">
        <v>423</v>
      </c>
      <c r="B33" s="14" t="s">
        <v>114</v>
      </c>
      <c r="C33" s="14" t="s">
        <v>424</v>
      </c>
      <c r="D33" s="14" t="s">
        <v>314</v>
      </c>
      <c r="E33" s="14" t="s">
        <v>425</v>
      </c>
      <c r="F33" s="14" t="s">
        <v>329</v>
      </c>
      <c r="G33" s="14" t="s">
        <v>339</v>
      </c>
      <c r="H33" s="14" t="s">
        <v>324</v>
      </c>
      <c r="I33" s="14" t="s">
        <v>139</v>
      </c>
      <c r="J33" s="14" t="s">
        <v>413</v>
      </c>
    </row>
    <row r="34" spans="1:10" x14ac:dyDescent="0.35">
      <c r="A34" s="13" t="s">
        <v>426</v>
      </c>
      <c r="B34" s="14" t="s">
        <v>115</v>
      </c>
      <c r="C34" s="14" t="s">
        <v>427</v>
      </c>
      <c r="D34" s="14" t="s">
        <v>314</v>
      </c>
      <c r="E34" s="14" t="s">
        <v>428</v>
      </c>
      <c r="F34" s="14" t="s">
        <v>351</v>
      </c>
      <c r="G34" s="14" t="s">
        <v>323</v>
      </c>
      <c r="H34" s="14" t="s">
        <v>330</v>
      </c>
      <c r="I34" s="14" t="s">
        <v>429</v>
      </c>
      <c r="J34" s="14" t="s">
        <v>430</v>
      </c>
    </row>
    <row r="35" spans="1:10" x14ac:dyDescent="0.35">
      <c r="A35" s="13" t="s">
        <v>431</v>
      </c>
      <c r="B35" s="14" t="s">
        <v>116</v>
      </c>
      <c r="C35" s="14" t="s">
        <v>432</v>
      </c>
      <c r="D35" s="14" t="s">
        <v>314</v>
      </c>
      <c r="E35" s="14" t="s">
        <v>433</v>
      </c>
      <c r="F35" s="14" t="s">
        <v>351</v>
      </c>
      <c r="G35" s="14" t="s">
        <v>323</v>
      </c>
      <c r="H35" s="14" t="s">
        <v>324</v>
      </c>
      <c r="I35" s="14" t="s">
        <v>429</v>
      </c>
      <c r="J35" s="14" t="s">
        <v>430</v>
      </c>
    </row>
    <row r="36" spans="1:10" x14ac:dyDescent="0.35">
      <c r="A36" s="13" t="s">
        <v>434</v>
      </c>
      <c r="B36" s="14" t="s">
        <v>117</v>
      </c>
      <c r="C36" s="14" t="s">
        <v>435</v>
      </c>
      <c r="D36" s="14" t="s">
        <v>314</v>
      </c>
      <c r="E36" s="14" t="s">
        <v>436</v>
      </c>
      <c r="F36" s="14" t="s">
        <v>351</v>
      </c>
      <c r="G36" s="14" t="s">
        <v>339</v>
      </c>
      <c r="H36" s="14" t="s">
        <v>330</v>
      </c>
      <c r="I36" s="14" t="s">
        <v>429</v>
      </c>
      <c r="J36" s="14" t="s">
        <v>430</v>
      </c>
    </row>
    <row r="37" spans="1:10" x14ac:dyDescent="0.35">
      <c r="A37" s="13" t="s">
        <v>437</v>
      </c>
      <c r="B37" s="14" t="s">
        <v>118</v>
      </c>
      <c r="C37" s="14" t="s">
        <v>438</v>
      </c>
      <c r="D37" s="14" t="s">
        <v>314</v>
      </c>
      <c r="E37" s="14" t="s">
        <v>439</v>
      </c>
      <c r="F37" s="14" t="s">
        <v>351</v>
      </c>
      <c r="G37" s="14" t="s">
        <v>339</v>
      </c>
      <c r="H37" s="14" t="s">
        <v>324</v>
      </c>
      <c r="I37" s="14" t="s">
        <v>429</v>
      </c>
      <c r="J37" s="14" t="s">
        <v>430</v>
      </c>
    </row>
    <row r="38" spans="1:10" x14ac:dyDescent="0.35">
      <c r="A38" s="13" t="s">
        <v>440</v>
      </c>
      <c r="B38" s="14" t="s">
        <v>119</v>
      </c>
      <c r="C38" s="14" t="s">
        <v>441</v>
      </c>
      <c r="D38" s="14" t="s">
        <v>314</v>
      </c>
      <c r="E38" s="14" t="s">
        <v>442</v>
      </c>
      <c r="F38" s="14" t="s">
        <v>329</v>
      </c>
      <c r="G38" s="14" t="s">
        <v>323</v>
      </c>
      <c r="H38" s="14" t="s">
        <v>330</v>
      </c>
      <c r="I38" s="14" t="s">
        <v>429</v>
      </c>
      <c r="J38" s="14" t="s">
        <v>430</v>
      </c>
    </row>
    <row r="39" spans="1:10" x14ac:dyDescent="0.35">
      <c r="A39" s="13" t="s">
        <v>443</v>
      </c>
      <c r="B39" s="14" t="s">
        <v>120</v>
      </c>
      <c r="C39" s="14" t="s">
        <v>444</v>
      </c>
      <c r="D39" s="14" t="s">
        <v>314</v>
      </c>
      <c r="E39" s="14" t="s">
        <v>445</v>
      </c>
      <c r="F39" s="14" t="s">
        <v>329</v>
      </c>
      <c r="G39" s="14" t="s">
        <v>323</v>
      </c>
      <c r="H39" s="14" t="s">
        <v>324</v>
      </c>
      <c r="I39" s="14" t="s">
        <v>429</v>
      </c>
      <c r="J39" s="14" t="s">
        <v>430</v>
      </c>
    </row>
    <row r="40" spans="1:10" x14ac:dyDescent="0.35">
      <c r="A40" s="13" t="s">
        <v>446</v>
      </c>
      <c r="B40" s="14" t="s">
        <v>121</v>
      </c>
      <c r="C40" s="14" t="s">
        <v>447</v>
      </c>
      <c r="D40" s="14" t="s">
        <v>314</v>
      </c>
      <c r="E40" s="14" t="s">
        <v>448</v>
      </c>
      <c r="F40" s="14" t="s">
        <v>329</v>
      </c>
      <c r="G40" s="14" t="s">
        <v>339</v>
      </c>
      <c r="H40" s="14" t="s">
        <v>330</v>
      </c>
      <c r="I40" s="14" t="s">
        <v>429</v>
      </c>
      <c r="J40" s="14" t="s">
        <v>430</v>
      </c>
    </row>
    <row r="41" spans="1:10" x14ac:dyDescent="0.35">
      <c r="A41" s="13" t="s">
        <v>449</v>
      </c>
      <c r="B41" s="14" t="s">
        <v>122</v>
      </c>
      <c r="C41" s="14" t="s">
        <v>450</v>
      </c>
      <c r="D41" s="14" t="s">
        <v>314</v>
      </c>
      <c r="E41" s="14" t="s">
        <v>451</v>
      </c>
      <c r="F41" s="14" t="s">
        <v>329</v>
      </c>
      <c r="G41" s="14" t="s">
        <v>339</v>
      </c>
      <c r="H41" s="14" t="s">
        <v>324</v>
      </c>
      <c r="I41" s="14" t="s">
        <v>429</v>
      </c>
      <c r="J41" s="14" t="s">
        <v>430</v>
      </c>
    </row>
    <row r="42" spans="1:10" x14ac:dyDescent="0.35">
      <c r="A42" s="13" t="s">
        <v>452</v>
      </c>
      <c r="B42" s="14" t="s">
        <v>123</v>
      </c>
      <c r="C42" s="14" t="s">
        <v>453</v>
      </c>
      <c r="D42" s="14" t="s">
        <v>314</v>
      </c>
      <c r="E42" s="14" t="s">
        <v>454</v>
      </c>
      <c r="F42" s="14" t="s">
        <v>329</v>
      </c>
      <c r="G42" s="14" t="s">
        <v>323</v>
      </c>
      <c r="H42" s="14" t="s">
        <v>330</v>
      </c>
      <c r="I42" s="14" t="s">
        <v>429</v>
      </c>
      <c r="J42" s="14" t="s">
        <v>455</v>
      </c>
    </row>
    <row r="43" spans="1:10" x14ac:dyDescent="0.35">
      <c r="A43" s="13" t="s">
        <v>456</v>
      </c>
      <c r="B43" s="14" t="s">
        <v>124</v>
      </c>
      <c r="C43" s="14" t="s">
        <v>457</v>
      </c>
      <c r="D43" s="14" t="s">
        <v>314</v>
      </c>
      <c r="E43" s="14" t="s">
        <v>458</v>
      </c>
      <c r="F43" s="14" t="s">
        <v>329</v>
      </c>
      <c r="G43" s="14" t="s">
        <v>323</v>
      </c>
      <c r="H43" s="14" t="s">
        <v>324</v>
      </c>
      <c r="I43" s="14" t="s">
        <v>429</v>
      </c>
      <c r="J43" s="14" t="s">
        <v>455</v>
      </c>
    </row>
    <row r="44" spans="1:10" x14ac:dyDescent="0.35">
      <c r="A44" s="13" t="s">
        <v>459</v>
      </c>
      <c r="B44" s="14" t="s">
        <v>125</v>
      </c>
      <c r="C44" s="14" t="s">
        <v>460</v>
      </c>
      <c r="D44" s="14" t="s">
        <v>314</v>
      </c>
      <c r="E44" s="14" t="s">
        <v>461</v>
      </c>
      <c r="F44" s="14" t="s">
        <v>329</v>
      </c>
      <c r="G44" s="14" t="s">
        <v>339</v>
      </c>
      <c r="H44" s="14" t="s">
        <v>330</v>
      </c>
      <c r="I44" s="14" t="s">
        <v>429</v>
      </c>
      <c r="J44" s="14" t="s">
        <v>455</v>
      </c>
    </row>
    <row r="45" spans="1:10" x14ac:dyDescent="0.35">
      <c r="A45" s="13" t="s">
        <v>462</v>
      </c>
      <c r="B45" s="14" t="s">
        <v>126</v>
      </c>
      <c r="C45" s="14" t="s">
        <v>463</v>
      </c>
      <c r="D45" s="14" t="s">
        <v>314</v>
      </c>
      <c r="E45" s="14" t="s">
        <v>464</v>
      </c>
      <c r="F45" s="14" t="s">
        <v>329</v>
      </c>
      <c r="G45" s="14" t="s">
        <v>339</v>
      </c>
      <c r="H45" s="14" t="s">
        <v>324</v>
      </c>
      <c r="I45" s="14" t="s">
        <v>429</v>
      </c>
      <c r="J45" s="14" t="s">
        <v>455</v>
      </c>
    </row>
    <row r="46" spans="1:10" x14ac:dyDescent="0.35">
      <c r="A46" s="13" t="s">
        <v>465</v>
      </c>
      <c r="B46" s="14" t="s">
        <v>127</v>
      </c>
      <c r="C46" s="14" t="s">
        <v>466</v>
      </c>
      <c r="D46" s="14" t="s">
        <v>314</v>
      </c>
      <c r="E46" s="14" t="s">
        <v>467</v>
      </c>
      <c r="F46" s="14" t="s">
        <v>351</v>
      </c>
      <c r="G46" s="14" t="s">
        <v>323</v>
      </c>
      <c r="H46" s="14" t="s">
        <v>330</v>
      </c>
      <c r="I46" s="14" t="s">
        <v>468</v>
      </c>
      <c r="J46" s="14" t="s">
        <v>469</v>
      </c>
    </row>
    <row r="47" spans="1:10" x14ac:dyDescent="0.35">
      <c r="A47" s="13" t="s">
        <v>470</v>
      </c>
      <c r="B47" s="14" t="s">
        <v>128</v>
      </c>
      <c r="C47" s="14" t="s">
        <v>471</v>
      </c>
      <c r="D47" s="14" t="s">
        <v>314</v>
      </c>
      <c r="E47" s="14" t="s">
        <v>472</v>
      </c>
      <c r="F47" s="14" t="s">
        <v>351</v>
      </c>
      <c r="G47" s="14" t="s">
        <v>323</v>
      </c>
      <c r="H47" s="14" t="s">
        <v>324</v>
      </c>
      <c r="I47" s="14" t="s">
        <v>468</v>
      </c>
      <c r="J47" s="14" t="s">
        <v>469</v>
      </c>
    </row>
    <row r="48" spans="1:10" x14ac:dyDescent="0.35">
      <c r="A48" s="13" t="s">
        <v>473</v>
      </c>
      <c r="B48" s="14" t="s">
        <v>129</v>
      </c>
      <c r="C48" s="14" t="s">
        <v>474</v>
      </c>
      <c r="D48" s="14" t="s">
        <v>314</v>
      </c>
      <c r="E48" s="14" t="s">
        <v>475</v>
      </c>
      <c r="F48" s="14" t="s">
        <v>351</v>
      </c>
      <c r="G48" s="14" t="s">
        <v>339</v>
      </c>
      <c r="H48" s="14" t="s">
        <v>330</v>
      </c>
      <c r="I48" s="14" t="s">
        <v>468</v>
      </c>
      <c r="J48" s="14" t="s">
        <v>469</v>
      </c>
    </row>
    <row r="49" spans="1:10" x14ac:dyDescent="0.35">
      <c r="A49" s="13" t="s">
        <v>476</v>
      </c>
      <c r="B49" s="14" t="s">
        <v>130</v>
      </c>
      <c r="C49" s="14" t="s">
        <v>477</v>
      </c>
      <c r="D49" s="14" t="s">
        <v>314</v>
      </c>
      <c r="E49" s="14" t="s">
        <v>478</v>
      </c>
      <c r="F49" s="14" t="s">
        <v>351</v>
      </c>
      <c r="G49" s="14" t="s">
        <v>339</v>
      </c>
      <c r="H49" s="14" t="s">
        <v>324</v>
      </c>
      <c r="I49" s="14" t="s">
        <v>468</v>
      </c>
      <c r="J49" s="14" t="s">
        <v>469</v>
      </c>
    </row>
    <row r="50" spans="1:10" x14ac:dyDescent="0.35">
      <c r="A50" s="13" t="s">
        <v>479</v>
      </c>
      <c r="B50" s="14" t="s">
        <v>131</v>
      </c>
      <c r="C50" s="14" t="s">
        <v>480</v>
      </c>
      <c r="D50" s="14" t="s">
        <v>314</v>
      </c>
      <c r="E50" s="14" t="s">
        <v>481</v>
      </c>
      <c r="F50" s="14" t="s">
        <v>329</v>
      </c>
      <c r="G50" s="14" t="s">
        <v>323</v>
      </c>
      <c r="H50" s="14" t="s">
        <v>330</v>
      </c>
      <c r="I50" s="14" t="s">
        <v>468</v>
      </c>
      <c r="J50" s="14" t="s">
        <v>469</v>
      </c>
    </row>
    <row r="51" spans="1:10" x14ac:dyDescent="0.35">
      <c r="A51" s="13" t="s">
        <v>482</v>
      </c>
      <c r="B51" s="14" t="s">
        <v>132</v>
      </c>
      <c r="C51" s="14" t="s">
        <v>483</v>
      </c>
      <c r="D51" s="14" t="s">
        <v>314</v>
      </c>
      <c r="E51" s="14" t="s">
        <v>484</v>
      </c>
      <c r="F51" s="14" t="s">
        <v>329</v>
      </c>
      <c r="G51" s="14" t="s">
        <v>323</v>
      </c>
      <c r="H51" s="14" t="s">
        <v>324</v>
      </c>
      <c r="I51" s="14" t="s">
        <v>468</v>
      </c>
      <c r="J51" s="14" t="s">
        <v>469</v>
      </c>
    </row>
    <row r="52" spans="1:10" x14ac:dyDescent="0.35">
      <c r="A52" s="13" t="s">
        <v>485</v>
      </c>
      <c r="B52" s="14" t="s">
        <v>133</v>
      </c>
      <c r="C52" s="14" t="s">
        <v>486</v>
      </c>
      <c r="D52" s="14" t="s">
        <v>314</v>
      </c>
      <c r="E52" s="14" t="s">
        <v>487</v>
      </c>
      <c r="F52" s="14" t="s">
        <v>329</v>
      </c>
      <c r="G52" s="14" t="s">
        <v>339</v>
      </c>
      <c r="H52" s="14" t="s">
        <v>330</v>
      </c>
      <c r="I52" s="14" t="s">
        <v>468</v>
      </c>
      <c r="J52" s="14" t="s">
        <v>469</v>
      </c>
    </row>
    <row r="53" spans="1:10" x14ac:dyDescent="0.35">
      <c r="A53" s="13" t="s">
        <v>488</v>
      </c>
      <c r="B53" s="14" t="s">
        <v>134</v>
      </c>
      <c r="C53" s="14" t="s">
        <v>489</v>
      </c>
      <c r="D53" s="14" t="s">
        <v>314</v>
      </c>
      <c r="E53" s="14" t="s">
        <v>490</v>
      </c>
      <c r="F53" s="14" t="s">
        <v>329</v>
      </c>
      <c r="G53" s="14" t="s">
        <v>339</v>
      </c>
      <c r="H53" s="14" t="s">
        <v>324</v>
      </c>
      <c r="I53" s="14" t="s">
        <v>468</v>
      </c>
      <c r="J53" s="14" t="s">
        <v>469</v>
      </c>
    </row>
    <row r="54" spans="1:10" x14ac:dyDescent="0.35">
      <c r="A54" s="13" t="s">
        <v>491</v>
      </c>
      <c r="B54" s="14" t="s">
        <v>135</v>
      </c>
      <c r="C54" s="14" t="s">
        <v>492</v>
      </c>
      <c r="D54" s="14" t="s">
        <v>314</v>
      </c>
      <c r="E54" s="14" t="s">
        <v>493</v>
      </c>
      <c r="F54" s="14" t="s">
        <v>329</v>
      </c>
      <c r="G54" s="14" t="s">
        <v>323</v>
      </c>
      <c r="H54" s="14" t="s">
        <v>330</v>
      </c>
      <c r="I54" s="14" t="s">
        <v>468</v>
      </c>
      <c r="J54" s="14" t="s">
        <v>494</v>
      </c>
    </row>
    <row r="55" spans="1:10" x14ac:dyDescent="0.35">
      <c r="A55" s="13" t="s">
        <v>495</v>
      </c>
      <c r="B55" s="14" t="s">
        <v>136</v>
      </c>
      <c r="C55" s="14" t="s">
        <v>496</v>
      </c>
      <c r="D55" s="14" t="s">
        <v>314</v>
      </c>
      <c r="E55" s="14" t="s">
        <v>497</v>
      </c>
      <c r="F55" s="14" t="s">
        <v>329</v>
      </c>
      <c r="G55" s="14" t="s">
        <v>323</v>
      </c>
      <c r="H55" s="14" t="s">
        <v>324</v>
      </c>
      <c r="I55" s="14" t="s">
        <v>468</v>
      </c>
      <c r="J55" s="14" t="s">
        <v>494</v>
      </c>
    </row>
    <row r="56" spans="1:10" x14ac:dyDescent="0.35">
      <c r="A56" s="13" t="s">
        <v>498</v>
      </c>
      <c r="B56" s="14" t="s">
        <v>137</v>
      </c>
      <c r="C56" s="14" t="s">
        <v>499</v>
      </c>
      <c r="D56" s="14" t="s">
        <v>314</v>
      </c>
      <c r="E56" s="14" t="s">
        <v>500</v>
      </c>
      <c r="F56" s="14" t="s">
        <v>329</v>
      </c>
      <c r="G56" s="14" t="s">
        <v>339</v>
      </c>
      <c r="H56" s="14" t="s">
        <v>330</v>
      </c>
      <c r="I56" s="14" t="s">
        <v>468</v>
      </c>
      <c r="J56" s="14" t="s">
        <v>494</v>
      </c>
    </row>
    <row r="57" spans="1:10" x14ac:dyDescent="0.35">
      <c r="A57" s="13" t="s">
        <v>501</v>
      </c>
      <c r="B57" s="14" t="s">
        <v>138</v>
      </c>
      <c r="C57" s="14" t="s">
        <v>502</v>
      </c>
      <c r="D57" s="14" t="s">
        <v>314</v>
      </c>
      <c r="E57" s="14" t="s">
        <v>503</v>
      </c>
      <c r="F57" s="14" t="s">
        <v>329</v>
      </c>
      <c r="G57" s="14" t="s">
        <v>339</v>
      </c>
      <c r="H57" s="14" t="s">
        <v>324</v>
      </c>
      <c r="I57" s="14" t="s">
        <v>468</v>
      </c>
      <c r="J57" s="14" t="s">
        <v>494</v>
      </c>
    </row>
    <row r="58" spans="1:10" x14ac:dyDescent="0.35">
      <c r="A58" s="13" t="s">
        <v>504</v>
      </c>
      <c r="B58" s="14" t="s">
        <v>39</v>
      </c>
      <c r="C58" s="14" t="s">
        <v>505</v>
      </c>
      <c r="D58" s="14" t="s">
        <v>314</v>
      </c>
      <c r="E58" s="14" t="s">
        <v>506</v>
      </c>
      <c r="F58" s="14" t="s">
        <v>329</v>
      </c>
      <c r="G58" s="14" t="s">
        <v>323</v>
      </c>
      <c r="H58" s="14" t="s">
        <v>330</v>
      </c>
      <c r="I58" s="14" t="s">
        <v>507</v>
      </c>
      <c r="J58" s="14" t="s">
        <v>508</v>
      </c>
    </row>
    <row r="59" spans="1:10" x14ac:dyDescent="0.35">
      <c r="A59" s="13" t="s">
        <v>509</v>
      </c>
      <c r="B59" s="14" t="s">
        <v>40</v>
      </c>
      <c r="C59" s="14" t="s">
        <v>510</v>
      </c>
      <c r="D59" s="14" t="s">
        <v>314</v>
      </c>
      <c r="E59" s="14" t="s">
        <v>511</v>
      </c>
      <c r="F59" s="14" t="s">
        <v>329</v>
      </c>
      <c r="G59" s="14" t="s">
        <v>323</v>
      </c>
      <c r="H59" s="14" t="s">
        <v>324</v>
      </c>
      <c r="I59" s="14" t="s">
        <v>507</v>
      </c>
      <c r="J59" s="14" t="s">
        <v>508</v>
      </c>
    </row>
    <row r="60" spans="1:10" x14ac:dyDescent="0.35">
      <c r="A60" s="13" t="s">
        <v>512</v>
      </c>
      <c r="B60" s="14" t="s">
        <v>41</v>
      </c>
      <c r="C60" s="14" t="s">
        <v>513</v>
      </c>
      <c r="D60" s="14" t="s">
        <v>314</v>
      </c>
      <c r="E60" s="14" t="s">
        <v>514</v>
      </c>
      <c r="F60" s="14" t="s">
        <v>329</v>
      </c>
      <c r="G60" s="14" t="s">
        <v>339</v>
      </c>
      <c r="H60" s="14" t="s">
        <v>330</v>
      </c>
      <c r="I60" s="14" t="s">
        <v>507</v>
      </c>
      <c r="J60" s="14" t="s">
        <v>508</v>
      </c>
    </row>
    <row r="61" spans="1:10" x14ac:dyDescent="0.35">
      <c r="A61" s="13" t="s">
        <v>515</v>
      </c>
      <c r="B61" s="14" t="s">
        <v>42</v>
      </c>
      <c r="C61" s="14" t="s">
        <v>516</v>
      </c>
      <c r="D61" s="14" t="s">
        <v>314</v>
      </c>
      <c r="E61" s="14" t="s">
        <v>517</v>
      </c>
      <c r="F61" s="14" t="s">
        <v>329</v>
      </c>
      <c r="G61" s="14" t="s">
        <v>339</v>
      </c>
      <c r="H61" s="14" t="s">
        <v>324</v>
      </c>
      <c r="I61" s="14" t="s">
        <v>507</v>
      </c>
      <c r="J61" s="14" t="s">
        <v>508</v>
      </c>
    </row>
    <row r="62" spans="1:10" x14ac:dyDescent="0.35">
      <c r="A62" s="13" t="s">
        <v>518</v>
      </c>
      <c r="B62" s="14" t="s">
        <v>43</v>
      </c>
      <c r="C62" s="14" t="s">
        <v>519</v>
      </c>
      <c r="D62" s="14" t="s">
        <v>314</v>
      </c>
      <c r="E62" s="14" t="s">
        <v>520</v>
      </c>
      <c r="F62" s="14" t="s">
        <v>329</v>
      </c>
      <c r="G62" s="14" t="s">
        <v>323</v>
      </c>
      <c r="H62" s="14" t="s">
        <v>330</v>
      </c>
      <c r="I62" s="14" t="s">
        <v>507</v>
      </c>
      <c r="J62" s="14" t="s">
        <v>521</v>
      </c>
    </row>
    <row r="63" spans="1:10" x14ac:dyDescent="0.35">
      <c r="A63" s="13" t="s">
        <v>522</v>
      </c>
      <c r="B63" s="14" t="s">
        <v>44</v>
      </c>
      <c r="C63" s="14" t="s">
        <v>523</v>
      </c>
      <c r="D63" s="14" t="s">
        <v>314</v>
      </c>
      <c r="E63" s="14" t="s">
        <v>524</v>
      </c>
      <c r="F63" s="14" t="s">
        <v>329</v>
      </c>
      <c r="G63" s="14" t="s">
        <v>323</v>
      </c>
      <c r="H63" s="14" t="s">
        <v>324</v>
      </c>
      <c r="I63" s="14" t="s">
        <v>507</v>
      </c>
      <c r="J63" s="14" t="s">
        <v>521</v>
      </c>
    </row>
    <row r="64" spans="1:10" x14ac:dyDescent="0.35">
      <c r="A64" s="13" t="s">
        <v>525</v>
      </c>
      <c r="B64" s="14" t="s">
        <v>45</v>
      </c>
      <c r="C64" s="14" t="s">
        <v>526</v>
      </c>
      <c r="D64" s="14" t="s">
        <v>314</v>
      </c>
      <c r="E64" s="14" t="s">
        <v>527</v>
      </c>
      <c r="F64" s="14" t="s">
        <v>329</v>
      </c>
      <c r="G64" s="14" t="s">
        <v>339</v>
      </c>
      <c r="H64" s="14" t="s">
        <v>330</v>
      </c>
      <c r="I64" s="14" t="s">
        <v>507</v>
      </c>
      <c r="J64" s="14" t="s">
        <v>521</v>
      </c>
    </row>
    <row r="65" spans="1:10" x14ac:dyDescent="0.35">
      <c r="A65" s="13" t="s">
        <v>528</v>
      </c>
      <c r="B65" s="14" t="s">
        <v>46</v>
      </c>
      <c r="C65" s="14" t="s">
        <v>529</v>
      </c>
      <c r="D65" s="14" t="s">
        <v>314</v>
      </c>
      <c r="E65" s="14" t="s">
        <v>530</v>
      </c>
      <c r="F65" s="14" t="s">
        <v>329</v>
      </c>
      <c r="G65" s="14" t="s">
        <v>339</v>
      </c>
      <c r="H65" s="14" t="s">
        <v>324</v>
      </c>
      <c r="I65" s="14" t="s">
        <v>507</v>
      </c>
      <c r="J65" s="14" t="s">
        <v>521</v>
      </c>
    </row>
    <row r="66" spans="1:10" x14ac:dyDescent="0.35">
      <c r="A66" s="13" t="s">
        <v>531</v>
      </c>
      <c r="B66" s="14" t="s">
        <v>47</v>
      </c>
      <c r="C66" s="14" t="s">
        <v>532</v>
      </c>
      <c r="D66" s="14" t="s">
        <v>314</v>
      </c>
      <c r="E66" s="14" t="s">
        <v>533</v>
      </c>
      <c r="F66" s="14" t="s">
        <v>329</v>
      </c>
      <c r="G66" s="14" t="s">
        <v>323</v>
      </c>
      <c r="H66" s="14" t="s">
        <v>330</v>
      </c>
      <c r="I66" s="14" t="s">
        <v>507</v>
      </c>
      <c r="J66" s="14" t="s">
        <v>534</v>
      </c>
    </row>
    <row r="67" spans="1:10" x14ac:dyDescent="0.35">
      <c r="A67" s="13" t="s">
        <v>535</v>
      </c>
      <c r="B67" s="14" t="s">
        <v>48</v>
      </c>
      <c r="C67" s="14" t="s">
        <v>536</v>
      </c>
      <c r="D67" s="14" t="s">
        <v>314</v>
      </c>
      <c r="E67" s="14" t="s">
        <v>537</v>
      </c>
      <c r="F67" s="14" t="s">
        <v>329</v>
      </c>
      <c r="G67" s="14" t="s">
        <v>323</v>
      </c>
      <c r="H67" s="14" t="s">
        <v>324</v>
      </c>
      <c r="I67" s="14" t="s">
        <v>507</v>
      </c>
      <c r="J67" s="14" t="s">
        <v>534</v>
      </c>
    </row>
    <row r="68" spans="1:10" x14ac:dyDescent="0.35">
      <c r="A68" s="13" t="s">
        <v>538</v>
      </c>
      <c r="B68" s="14" t="s">
        <v>49</v>
      </c>
      <c r="C68" s="14" t="s">
        <v>539</v>
      </c>
      <c r="D68" s="14" t="s">
        <v>314</v>
      </c>
      <c r="E68" s="14" t="s">
        <v>540</v>
      </c>
      <c r="F68" s="14" t="s">
        <v>329</v>
      </c>
      <c r="G68" s="14" t="s">
        <v>339</v>
      </c>
      <c r="H68" s="14" t="s">
        <v>330</v>
      </c>
      <c r="I68" s="14" t="s">
        <v>507</v>
      </c>
      <c r="J68" s="14" t="s">
        <v>534</v>
      </c>
    </row>
    <row r="69" spans="1:10" x14ac:dyDescent="0.35">
      <c r="A69" s="13" t="s">
        <v>541</v>
      </c>
      <c r="B69" s="14" t="s">
        <v>50</v>
      </c>
      <c r="C69" s="14" t="s">
        <v>542</v>
      </c>
      <c r="D69" s="14" t="s">
        <v>314</v>
      </c>
      <c r="E69" s="14" t="s">
        <v>543</v>
      </c>
      <c r="F69" s="14" t="s">
        <v>329</v>
      </c>
      <c r="G69" s="14" t="s">
        <v>339</v>
      </c>
      <c r="H69" s="14" t="s">
        <v>324</v>
      </c>
      <c r="I69" s="14" t="s">
        <v>507</v>
      </c>
      <c r="J69" s="14" t="s">
        <v>534</v>
      </c>
    </row>
    <row r="70" spans="1:10" x14ac:dyDescent="0.35">
      <c r="A70" s="13" t="s">
        <v>544</v>
      </c>
      <c r="B70" s="14" t="s">
        <v>51</v>
      </c>
      <c r="C70" s="14" t="s">
        <v>545</v>
      </c>
      <c r="D70" s="14" t="s">
        <v>314</v>
      </c>
      <c r="E70" s="14" t="s">
        <v>546</v>
      </c>
      <c r="F70" s="14" t="s">
        <v>329</v>
      </c>
      <c r="G70" s="14" t="s">
        <v>323</v>
      </c>
      <c r="H70" s="14" t="s">
        <v>330</v>
      </c>
      <c r="I70" s="14" t="s">
        <v>507</v>
      </c>
      <c r="J70" s="14" t="s">
        <v>547</v>
      </c>
    </row>
    <row r="71" spans="1:10" x14ac:dyDescent="0.35">
      <c r="A71" s="13" t="s">
        <v>548</v>
      </c>
      <c r="B71" s="14" t="s">
        <v>52</v>
      </c>
      <c r="C71" s="14" t="s">
        <v>549</v>
      </c>
      <c r="D71" s="14" t="s">
        <v>314</v>
      </c>
      <c r="E71" s="14" t="s">
        <v>550</v>
      </c>
      <c r="F71" s="14" t="s">
        <v>329</v>
      </c>
      <c r="G71" s="14" t="s">
        <v>323</v>
      </c>
      <c r="H71" s="14" t="s">
        <v>324</v>
      </c>
      <c r="I71" s="14" t="s">
        <v>507</v>
      </c>
      <c r="J71" s="14" t="s">
        <v>547</v>
      </c>
    </row>
    <row r="72" spans="1:10" x14ac:dyDescent="0.35">
      <c r="A72" s="13" t="s">
        <v>551</v>
      </c>
      <c r="B72" s="14" t="s">
        <v>53</v>
      </c>
      <c r="C72" s="14" t="s">
        <v>552</v>
      </c>
      <c r="D72" s="14" t="s">
        <v>314</v>
      </c>
      <c r="E72" s="14" t="s">
        <v>553</v>
      </c>
      <c r="F72" s="14" t="s">
        <v>329</v>
      </c>
      <c r="G72" s="14" t="s">
        <v>339</v>
      </c>
      <c r="H72" s="14" t="s">
        <v>330</v>
      </c>
      <c r="I72" s="14" t="s">
        <v>507</v>
      </c>
      <c r="J72" s="14" t="s">
        <v>547</v>
      </c>
    </row>
    <row r="73" spans="1:10" x14ac:dyDescent="0.35">
      <c r="A73" s="13" t="s">
        <v>554</v>
      </c>
      <c r="B73" s="14" t="s">
        <v>54</v>
      </c>
      <c r="C73" s="14" t="s">
        <v>555</v>
      </c>
      <c r="D73" s="14" t="s">
        <v>314</v>
      </c>
      <c r="E73" s="14" t="s">
        <v>556</v>
      </c>
      <c r="F73" s="14" t="s">
        <v>329</v>
      </c>
      <c r="G73" s="14" t="s">
        <v>339</v>
      </c>
      <c r="H73" s="14" t="s">
        <v>324</v>
      </c>
      <c r="I73" s="14" t="s">
        <v>507</v>
      </c>
      <c r="J73" s="14" t="s">
        <v>547</v>
      </c>
    </row>
    <row r="74" spans="1:10" x14ac:dyDescent="0.35">
      <c r="A74" s="13" t="s">
        <v>557</v>
      </c>
      <c r="B74" s="14" t="s">
        <v>55</v>
      </c>
      <c r="C74" s="14" t="s">
        <v>558</v>
      </c>
      <c r="D74" s="14" t="s">
        <v>314</v>
      </c>
      <c r="E74" s="14" t="s">
        <v>559</v>
      </c>
      <c r="F74" s="14" t="s">
        <v>329</v>
      </c>
      <c r="G74" s="14" t="s">
        <v>323</v>
      </c>
      <c r="H74" s="14" t="s">
        <v>330</v>
      </c>
      <c r="I74" s="14" t="s">
        <v>507</v>
      </c>
      <c r="J74" s="14" t="s">
        <v>560</v>
      </c>
    </row>
    <row r="75" spans="1:10" x14ac:dyDescent="0.35">
      <c r="A75" s="13" t="s">
        <v>561</v>
      </c>
      <c r="B75" s="14" t="s">
        <v>56</v>
      </c>
      <c r="C75" s="14" t="s">
        <v>562</v>
      </c>
      <c r="D75" s="14" t="s">
        <v>314</v>
      </c>
      <c r="E75" s="14" t="s">
        <v>563</v>
      </c>
      <c r="F75" s="14" t="s">
        <v>329</v>
      </c>
      <c r="G75" s="14" t="s">
        <v>323</v>
      </c>
      <c r="H75" s="14" t="s">
        <v>324</v>
      </c>
      <c r="I75" s="14" t="s">
        <v>507</v>
      </c>
      <c r="J75" s="14" t="s">
        <v>560</v>
      </c>
    </row>
    <row r="76" spans="1:10" x14ac:dyDescent="0.35">
      <c r="A76" s="13" t="s">
        <v>564</v>
      </c>
      <c r="B76" s="14" t="s">
        <v>57</v>
      </c>
      <c r="C76" s="14" t="s">
        <v>565</v>
      </c>
      <c r="D76" s="14" t="s">
        <v>314</v>
      </c>
      <c r="E76" s="14" t="s">
        <v>566</v>
      </c>
      <c r="F76" s="14" t="s">
        <v>329</v>
      </c>
      <c r="G76" s="14" t="s">
        <v>339</v>
      </c>
      <c r="H76" s="14" t="s">
        <v>330</v>
      </c>
      <c r="I76" s="14" t="s">
        <v>507</v>
      </c>
      <c r="J76" s="14" t="s">
        <v>560</v>
      </c>
    </row>
    <row r="77" spans="1:10" x14ac:dyDescent="0.35">
      <c r="A77" s="13" t="s">
        <v>82</v>
      </c>
      <c r="B77" s="14" t="s">
        <v>58</v>
      </c>
      <c r="C77" s="14" t="s">
        <v>567</v>
      </c>
      <c r="D77" s="14" t="s">
        <v>314</v>
      </c>
      <c r="E77" s="14" t="s">
        <v>568</v>
      </c>
      <c r="F77" s="14" t="s">
        <v>329</v>
      </c>
      <c r="G77" s="14" t="s">
        <v>339</v>
      </c>
      <c r="H77" s="14" t="s">
        <v>324</v>
      </c>
      <c r="I77" s="14" t="s">
        <v>507</v>
      </c>
      <c r="J77" s="14" t="s">
        <v>560</v>
      </c>
    </row>
    <row r="78" spans="1:10" x14ac:dyDescent="0.35">
      <c r="A78" s="13" t="s">
        <v>569</v>
      </c>
      <c r="B78" s="14" t="s">
        <v>59</v>
      </c>
      <c r="C78" s="14" t="s">
        <v>570</v>
      </c>
      <c r="D78" s="14" t="s">
        <v>314</v>
      </c>
      <c r="E78" s="14" t="s">
        <v>571</v>
      </c>
      <c r="F78" s="14" t="s">
        <v>329</v>
      </c>
      <c r="G78" s="14" t="s">
        <v>323</v>
      </c>
      <c r="H78" s="14" t="s">
        <v>330</v>
      </c>
      <c r="I78" s="14" t="s">
        <v>572</v>
      </c>
      <c r="J78" s="14" t="s">
        <v>573</v>
      </c>
    </row>
    <row r="79" spans="1:10" x14ac:dyDescent="0.35">
      <c r="A79" s="13" t="s">
        <v>574</v>
      </c>
      <c r="B79" s="14" t="s">
        <v>60</v>
      </c>
      <c r="C79" s="14" t="s">
        <v>575</v>
      </c>
      <c r="D79" s="14" t="s">
        <v>314</v>
      </c>
      <c r="E79" s="14" t="s">
        <v>576</v>
      </c>
      <c r="F79" s="14" t="s">
        <v>329</v>
      </c>
      <c r="G79" s="14" t="s">
        <v>323</v>
      </c>
      <c r="H79" s="14" t="s">
        <v>324</v>
      </c>
      <c r="I79" s="14" t="s">
        <v>572</v>
      </c>
      <c r="J79" s="14" t="s">
        <v>573</v>
      </c>
    </row>
    <row r="80" spans="1:10" x14ac:dyDescent="0.35">
      <c r="A80" s="13" t="s">
        <v>577</v>
      </c>
      <c r="B80" s="14" t="s">
        <v>61</v>
      </c>
      <c r="C80" s="14" t="s">
        <v>578</v>
      </c>
      <c r="D80" s="14" t="s">
        <v>314</v>
      </c>
      <c r="E80" s="14" t="s">
        <v>579</v>
      </c>
      <c r="F80" s="14" t="s">
        <v>329</v>
      </c>
      <c r="G80" s="14" t="s">
        <v>339</v>
      </c>
      <c r="H80" s="14" t="s">
        <v>330</v>
      </c>
      <c r="I80" s="14" t="s">
        <v>572</v>
      </c>
      <c r="J80" s="14" t="s">
        <v>573</v>
      </c>
    </row>
    <row r="81" spans="1:10" x14ac:dyDescent="0.35">
      <c r="A81" s="13" t="s">
        <v>580</v>
      </c>
      <c r="B81" s="14" t="s">
        <v>62</v>
      </c>
      <c r="C81" s="14" t="s">
        <v>581</v>
      </c>
      <c r="D81" s="14" t="s">
        <v>314</v>
      </c>
      <c r="E81" s="14" t="s">
        <v>582</v>
      </c>
      <c r="F81" s="14" t="s">
        <v>329</v>
      </c>
      <c r="G81" s="14" t="s">
        <v>339</v>
      </c>
      <c r="H81" s="14" t="s">
        <v>324</v>
      </c>
      <c r="I81" s="14" t="s">
        <v>572</v>
      </c>
      <c r="J81" s="14" t="s">
        <v>573</v>
      </c>
    </row>
    <row r="82" spans="1:10" x14ac:dyDescent="0.35">
      <c r="A82" s="13" t="s">
        <v>583</v>
      </c>
      <c r="B82" s="14" t="s">
        <v>63</v>
      </c>
      <c r="C82" s="14" t="s">
        <v>63</v>
      </c>
      <c r="D82" s="14" t="s">
        <v>314</v>
      </c>
      <c r="E82" s="14" t="s">
        <v>584</v>
      </c>
      <c r="F82" s="14" t="s">
        <v>314</v>
      </c>
      <c r="G82" s="14" t="s">
        <v>314</v>
      </c>
      <c r="H82" s="14" t="s">
        <v>314</v>
      </c>
      <c r="I82" s="14" t="s">
        <v>314</v>
      </c>
      <c r="J82" s="14" t="s">
        <v>314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Definitions</vt:lpstr>
      <vt:lpstr>TD_Eng_Dollars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McIntosh, Charlotte M CTR (US)</dc:creator>
  <cp:lastModifiedBy>Daniel Germony</cp:lastModifiedBy>
  <cp:lastPrinted>2009-10-08T13:09:45Z</cp:lastPrinted>
  <dcterms:created xsi:type="dcterms:W3CDTF">2009-05-15T17:23:23Z</dcterms:created>
  <dcterms:modified xsi:type="dcterms:W3CDTF">2019-08-05T08:52:40Z</dcterms:modified>
</cp:coreProperties>
</file>