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nan/Documents/Gitlab/wm-insights/Media_Investment_Planner/mip/src/"/>
    </mc:Choice>
  </mc:AlternateContent>
  <xr:revisionPtr revIDLastSave="0" documentId="8_{A35A3B7F-8660-3944-9ADC-B1A3895D5075}" xr6:coauthVersionLast="36" xr6:coauthVersionMax="36" xr10:uidLastSave="{00000000-0000-0000-0000-000000000000}"/>
  <bookViews>
    <workbookView xWindow="380" yWindow="460" windowWidth="28040" windowHeight="16380" xr2:uid="{16DB9A4C-9D40-E449-96B9-D563D3E3C3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6" i="1"/>
  <c r="B11" i="1"/>
  <c r="C17" i="1" s="1"/>
  <c r="C16" i="1" l="1"/>
  <c r="I16" i="1" s="1"/>
  <c r="C20" i="1"/>
  <c r="C15" i="1"/>
  <c r="C24" i="1"/>
  <c r="I24" i="1" s="1"/>
  <c r="C13" i="1"/>
  <c r="C23" i="1"/>
  <c r="G23" i="1" s="1"/>
  <c r="C12" i="1"/>
  <c r="E12" i="1" s="1"/>
  <c r="C14" i="1"/>
  <c r="G14" i="1" s="1"/>
  <c r="C22" i="1"/>
  <c r="H22" i="1" s="1"/>
  <c r="C21" i="1"/>
  <c r="F17" i="1"/>
  <c r="E17" i="1"/>
  <c r="H17" i="1"/>
  <c r="G17" i="1"/>
  <c r="I17" i="1"/>
  <c r="H16" i="1"/>
  <c r="E16" i="1"/>
  <c r="G16" i="1"/>
  <c r="F16" i="1"/>
  <c r="G22" i="1"/>
  <c r="H20" i="1"/>
  <c r="I15" i="1"/>
  <c r="C19" i="1"/>
  <c r="H15" i="1"/>
  <c r="C18" i="1"/>
  <c r="I21" i="1"/>
  <c r="F20" i="1"/>
  <c r="G15" i="1"/>
  <c r="C11" i="1"/>
  <c r="C25" i="1"/>
  <c r="F22" i="1" l="1"/>
  <c r="H24" i="1"/>
  <c r="F14" i="1"/>
  <c r="G24" i="1"/>
  <c r="H14" i="1"/>
  <c r="H13" i="1"/>
  <c r="E13" i="1"/>
  <c r="F13" i="1"/>
  <c r="G13" i="1"/>
  <c r="F23" i="1"/>
  <c r="E23" i="1"/>
  <c r="G12" i="1"/>
  <c r="F12" i="1"/>
  <c r="H23" i="1"/>
  <c r="F24" i="1"/>
  <c r="F15" i="1"/>
  <c r="E15" i="1"/>
  <c r="E14" i="1"/>
  <c r="I14" i="1"/>
  <c r="I12" i="1"/>
  <c r="H21" i="1"/>
  <c r="E21" i="1"/>
  <c r="F21" i="1"/>
  <c r="G21" i="1"/>
  <c r="E20" i="1"/>
  <c r="G20" i="1"/>
  <c r="I20" i="1"/>
  <c r="I23" i="1"/>
  <c r="I13" i="1"/>
  <c r="H12" i="1"/>
  <c r="E24" i="1"/>
  <c r="E22" i="1"/>
  <c r="I22" i="1"/>
  <c r="E19" i="1"/>
  <c r="F19" i="1"/>
  <c r="G19" i="1"/>
  <c r="I19" i="1"/>
  <c r="H19" i="1"/>
  <c r="E25" i="1"/>
  <c r="F25" i="1"/>
  <c r="H25" i="1"/>
  <c r="G25" i="1"/>
  <c r="I25" i="1"/>
  <c r="G18" i="1"/>
  <c r="E18" i="1"/>
  <c r="H18" i="1"/>
  <c r="I18" i="1"/>
  <c r="F18" i="1"/>
  <c r="H11" i="1"/>
  <c r="I11" i="1"/>
  <c r="F11" i="1"/>
  <c r="E11" i="1"/>
  <c r="G11" i="1"/>
  <c r="H27" i="1" l="1"/>
  <c r="I27" i="1"/>
  <c r="G27" i="1"/>
  <c r="E27" i="1"/>
  <c r="F27" i="1"/>
</calcChain>
</file>

<file path=xl/sharedStrings.xml><?xml version="1.0" encoding="utf-8"?>
<sst xmlns="http://schemas.openxmlformats.org/spreadsheetml/2006/main" count="30" uniqueCount="19">
  <si>
    <t>Medias</t>
  </si>
  <si>
    <t>Optimal Investment</t>
  </si>
  <si>
    <t>Share of Investment</t>
  </si>
  <si>
    <t>Expected Clicks</t>
  </si>
  <si>
    <t>Share of Clicks</t>
  </si>
  <si>
    <t>Expected Impressions</t>
  </si>
  <si>
    <t>Share of Impressions</t>
  </si>
  <si>
    <t>Expected Acquisition</t>
  </si>
  <si>
    <t>Share of Acquisition</t>
  </si>
  <si>
    <t>media_1</t>
  </si>
  <si>
    <t>media_2</t>
  </si>
  <si>
    <t>media_3</t>
  </si>
  <si>
    <t>media_4</t>
  </si>
  <si>
    <t>media_5</t>
  </si>
  <si>
    <t>Dia</t>
  </si>
  <si>
    <t>Uniforme</t>
  </si>
  <si>
    <t>Crescente</t>
  </si>
  <si>
    <t>no dia 0 é $0</t>
  </si>
  <si>
    <t>ao fim da duração a soma total é o investimento da mídia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</si>
</sst>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83C7-B6E6-8747-AC2D-A2C32074D101}">
  <dimension ref="A1:I50"/>
  <sheetViews>
    <sheetView tabSelected="1" zoomScale="120" zoomScaleNormal="120" workbookViewId="0">
      <selection activeCell="H50" sqref="H36:H50"/>
    </sheetView>
  </sheetViews>
  <sheetFormatPr baseColWidth="10" defaultRowHeight="16" x14ac:dyDescent="0.2"/>
  <cols>
    <col min="1" max="1" width="8.33203125" bestFit="1" customWidth="1"/>
    <col min="2" max="2" width="17.6640625" bestFit="1" customWidth="1"/>
    <col min="3" max="3" width="17.83203125" bestFit="1" customWidth="1"/>
    <col min="4" max="4" width="13.5" bestFit="1" customWidth="1"/>
    <col min="5" max="5" width="13" bestFit="1" customWidth="1"/>
    <col min="6" max="6" width="19" bestFit="1" customWidth="1"/>
    <col min="7" max="7" width="18.5" bestFit="1" customWidth="1"/>
    <col min="8" max="8" width="18.1640625" bestFit="1" customWidth="1"/>
    <col min="9" max="9" width="17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2000</v>
      </c>
      <c r="C2">
        <v>0.17391304347826</v>
      </c>
      <c r="D2">
        <v>2</v>
      </c>
      <c r="E2">
        <v>4.3224551545277702E-4</v>
      </c>
      <c r="F2">
        <v>159363</v>
      </c>
      <c r="G2">
        <v>0.255516771980907</v>
      </c>
      <c r="H2">
        <v>36</v>
      </c>
      <c r="I2">
        <v>0.24489795918367299</v>
      </c>
    </row>
    <row r="3" spans="1:9" x14ac:dyDescent="0.2">
      <c r="A3" t="s">
        <v>10</v>
      </c>
      <c r="B3">
        <v>3000</v>
      </c>
      <c r="C3">
        <v>0.26086956521739102</v>
      </c>
      <c r="D3">
        <v>2482</v>
      </c>
      <c r="E3">
        <v>0.53641668467689596</v>
      </c>
      <c r="F3">
        <v>143266</v>
      </c>
      <c r="G3">
        <v>0.229707434314217</v>
      </c>
      <c r="H3">
        <v>38</v>
      </c>
      <c r="I3">
        <v>0.25850340136054401</v>
      </c>
    </row>
    <row r="4" spans="1:9" x14ac:dyDescent="0.2">
      <c r="A4" t="s">
        <v>11</v>
      </c>
      <c r="B4">
        <v>1500</v>
      </c>
      <c r="C4">
        <v>0.13043478260869501</v>
      </c>
      <c r="D4">
        <v>268</v>
      </c>
      <c r="E4">
        <v>5.7920899070672098E-2</v>
      </c>
      <c r="F4">
        <v>86009</v>
      </c>
      <c r="G4">
        <v>0.137903666731335</v>
      </c>
      <c r="H4">
        <v>18</v>
      </c>
      <c r="I4">
        <v>0.122448979591836</v>
      </c>
    </row>
    <row r="5" spans="1:9" x14ac:dyDescent="0.2">
      <c r="A5" t="s">
        <v>12</v>
      </c>
      <c r="B5">
        <v>2000</v>
      </c>
      <c r="C5">
        <v>0.17391304347826</v>
      </c>
      <c r="D5">
        <v>1298</v>
      </c>
      <c r="E5">
        <v>0.280527339528852</v>
      </c>
      <c r="F5">
        <v>82068</v>
      </c>
      <c r="G5">
        <v>0.131584812302285</v>
      </c>
      <c r="H5">
        <v>21</v>
      </c>
      <c r="I5">
        <v>0.14285714285714199</v>
      </c>
    </row>
    <row r="6" spans="1:9" x14ac:dyDescent="0.2">
      <c r="A6" t="s">
        <v>13</v>
      </c>
      <c r="B6">
        <v>3000</v>
      </c>
      <c r="C6">
        <v>0.26086956521739102</v>
      </c>
      <c r="D6">
        <v>577</v>
      </c>
      <c r="E6">
        <v>0.124702831208126</v>
      </c>
      <c r="F6">
        <v>152983</v>
      </c>
      <c r="G6">
        <v>0.245287314671254</v>
      </c>
      <c r="H6">
        <v>34</v>
      </c>
      <c r="I6">
        <v>0.23129251700680201</v>
      </c>
    </row>
    <row r="8" spans="1:9" x14ac:dyDescent="0.2">
      <c r="D8" t="s">
        <v>15</v>
      </c>
    </row>
    <row r="10" spans="1:9" x14ac:dyDescent="0.2">
      <c r="D10" s="2" t="s">
        <v>14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</row>
    <row r="11" spans="1:9" x14ac:dyDescent="0.2">
      <c r="B11">
        <f>SUM(B2:B6)</f>
        <v>11500</v>
      </c>
      <c r="C11" s="1">
        <f>$B$11/15</f>
        <v>766.66666666666663</v>
      </c>
      <c r="D11" s="2">
        <v>1</v>
      </c>
      <c r="E11" s="3">
        <f>$C11*VLOOKUP(E$10,$A$2:$C$6,3,FALSE)</f>
        <v>133.33333333333266</v>
      </c>
      <c r="F11" s="3">
        <f>$C11*VLOOKUP(F$10,$A$2:$C$6,3,FALSE)</f>
        <v>199.99999999999977</v>
      </c>
      <c r="G11" s="3">
        <f>$C11*VLOOKUP(G$10,$A$2:$C$6,3,FALSE)</f>
        <v>99.999999999999503</v>
      </c>
      <c r="H11" s="3">
        <f>$C11*VLOOKUP(H$10,$A$2:$C$6,3,FALSE)</f>
        <v>133.33333333333266</v>
      </c>
      <c r="I11" s="3">
        <f>$C11*VLOOKUP(I$10,$A$2:$C$6,3,FALSE)</f>
        <v>199.99999999999977</v>
      </c>
    </row>
    <row r="12" spans="1:9" x14ac:dyDescent="0.2">
      <c r="C12" s="1">
        <f t="shared" ref="C12:C25" si="0">$B$11/15</f>
        <v>766.66666666666663</v>
      </c>
      <c r="D12" s="2">
        <v>2</v>
      </c>
      <c r="E12" s="3">
        <f>$C12*VLOOKUP(E$10,$A$2:$C$6,3,FALSE)</f>
        <v>133.33333333333266</v>
      </c>
      <c r="F12" s="3">
        <f>$C12*VLOOKUP(F$10,$A$2:$C$6,3,FALSE)</f>
        <v>199.99999999999977</v>
      </c>
      <c r="G12" s="3">
        <f>$C12*VLOOKUP(G$10,$A$2:$C$6,3,FALSE)</f>
        <v>99.999999999999503</v>
      </c>
      <c r="H12" s="3">
        <f>$C12*VLOOKUP(H$10,$A$2:$C$6,3,FALSE)</f>
        <v>133.33333333333266</v>
      </c>
      <c r="I12" s="3">
        <f>$C12*VLOOKUP(I$10,$A$2:$C$6,3,FALSE)</f>
        <v>199.99999999999977</v>
      </c>
    </row>
    <row r="13" spans="1:9" x14ac:dyDescent="0.2">
      <c r="C13" s="1">
        <f t="shared" si="0"/>
        <v>766.66666666666663</v>
      </c>
      <c r="D13" s="2">
        <v>3</v>
      </c>
      <c r="E13" s="3">
        <f>$C13*VLOOKUP(E$10,$A$2:$C$6,3,FALSE)</f>
        <v>133.33333333333266</v>
      </c>
      <c r="F13" s="3">
        <f>$C13*VLOOKUP(F$10,$A$2:$C$6,3,FALSE)</f>
        <v>199.99999999999977</v>
      </c>
      <c r="G13" s="3">
        <f>$C13*VLOOKUP(G$10,$A$2:$C$6,3,FALSE)</f>
        <v>99.999999999999503</v>
      </c>
      <c r="H13" s="3">
        <f>$C13*VLOOKUP(H$10,$A$2:$C$6,3,FALSE)</f>
        <v>133.33333333333266</v>
      </c>
      <c r="I13" s="3">
        <f>$C13*VLOOKUP(I$10,$A$2:$C$6,3,FALSE)</f>
        <v>199.99999999999977</v>
      </c>
    </row>
    <row r="14" spans="1:9" x14ac:dyDescent="0.2">
      <c r="C14" s="1">
        <f t="shared" si="0"/>
        <v>766.66666666666663</v>
      </c>
      <c r="D14" s="2">
        <v>4</v>
      </c>
      <c r="E14" s="3">
        <f>$C14*VLOOKUP(E$10,$A$2:$C$6,3,FALSE)</f>
        <v>133.33333333333266</v>
      </c>
      <c r="F14" s="3">
        <f>$C14*VLOOKUP(F$10,$A$2:$C$6,3,FALSE)</f>
        <v>199.99999999999977</v>
      </c>
      <c r="G14" s="3">
        <f>$C14*VLOOKUP(G$10,$A$2:$C$6,3,FALSE)</f>
        <v>99.999999999999503</v>
      </c>
      <c r="H14" s="3">
        <f>$C14*VLOOKUP(H$10,$A$2:$C$6,3,FALSE)</f>
        <v>133.33333333333266</v>
      </c>
      <c r="I14" s="3">
        <f>$C14*VLOOKUP(I$10,$A$2:$C$6,3,FALSE)</f>
        <v>199.99999999999977</v>
      </c>
    </row>
    <row r="15" spans="1:9" x14ac:dyDescent="0.2">
      <c r="C15" s="1">
        <f t="shared" si="0"/>
        <v>766.66666666666663</v>
      </c>
      <c r="D15" s="2">
        <v>5</v>
      </c>
      <c r="E15" s="3">
        <f>$C15*VLOOKUP(E$10,$A$2:$C$6,3,FALSE)</f>
        <v>133.33333333333266</v>
      </c>
      <c r="F15" s="3">
        <f>$C15*VLOOKUP(F$10,$A$2:$C$6,3,FALSE)</f>
        <v>199.99999999999977</v>
      </c>
      <c r="G15" s="3">
        <f>$C15*VLOOKUP(G$10,$A$2:$C$6,3,FALSE)</f>
        <v>99.999999999999503</v>
      </c>
      <c r="H15" s="3">
        <f>$C15*VLOOKUP(H$10,$A$2:$C$6,3,FALSE)</f>
        <v>133.33333333333266</v>
      </c>
      <c r="I15" s="3">
        <f>$C15*VLOOKUP(I$10,$A$2:$C$6,3,FALSE)</f>
        <v>199.99999999999977</v>
      </c>
    </row>
    <row r="16" spans="1:9" x14ac:dyDescent="0.2">
      <c r="C16" s="1">
        <f t="shared" si="0"/>
        <v>766.66666666666663</v>
      </c>
      <c r="D16" s="2">
        <v>6</v>
      </c>
      <c r="E16" s="3">
        <f>$C16*VLOOKUP(E$10,$A$2:$C$6,3,FALSE)</f>
        <v>133.33333333333266</v>
      </c>
      <c r="F16" s="3">
        <f>$C16*VLOOKUP(F$10,$A$2:$C$6,3,FALSE)</f>
        <v>199.99999999999977</v>
      </c>
      <c r="G16" s="3">
        <f>$C16*VLOOKUP(G$10,$A$2:$C$6,3,FALSE)</f>
        <v>99.999999999999503</v>
      </c>
      <c r="H16" s="3">
        <f>$C16*VLOOKUP(H$10,$A$2:$C$6,3,FALSE)</f>
        <v>133.33333333333266</v>
      </c>
      <c r="I16" s="3">
        <f>$C16*VLOOKUP(I$10,$A$2:$C$6,3,FALSE)</f>
        <v>199.99999999999977</v>
      </c>
    </row>
    <row r="17" spans="3:9" x14ac:dyDescent="0.2">
      <c r="C17" s="1">
        <f t="shared" si="0"/>
        <v>766.66666666666663</v>
      </c>
      <c r="D17" s="2">
        <v>7</v>
      </c>
      <c r="E17" s="3">
        <f>$C17*VLOOKUP(E$10,$A$2:$C$6,3,FALSE)</f>
        <v>133.33333333333266</v>
      </c>
      <c r="F17" s="3">
        <f>$C17*VLOOKUP(F$10,$A$2:$C$6,3,FALSE)</f>
        <v>199.99999999999977</v>
      </c>
      <c r="G17" s="3">
        <f>$C17*VLOOKUP(G$10,$A$2:$C$6,3,FALSE)</f>
        <v>99.999999999999503</v>
      </c>
      <c r="H17" s="3">
        <f>$C17*VLOOKUP(H$10,$A$2:$C$6,3,FALSE)</f>
        <v>133.33333333333266</v>
      </c>
      <c r="I17" s="3">
        <f>$C17*VLOOKUP(I$10,$A$2:$C$6,3,FALSE)</f>
        <v>199.99999999999977</v>
      </c>
    </row>
    <row r="18" spans="3:9" x14ac:dyDescent="0.2">
      <c r="C18" s="1">
        <f t="shared" si="0"/>
        <v>766.66666666666663</v>
      </c>
      <c r="D18" s="2">
        <v>8</v>
      </c>
      <c r="E18" s="3">
        <f>$C18*VLOOKUP(E$10,$A$2:$C$6,3,FALSE)</f>
        <v>133.33333333333266</v>
      </c>
      <c r="F18" s="3">
        <f>$C18*VLOOKUP(F$10,$A$2:$C$6,3,FALSE)</f>
        <v>199.99999999999977</v>
      </c>
      <c r="G18" s="3">
        <f>$C18*VLOOKUP(G$10,$A$2:$C$6,3,FALSE)</f>
        <v>99.999999999999503</v>
      </c>
      <c r="H18" s="3">
        <f>$C18*VLOOKUP(H$10,$A$2:$C$6,3,FALSE)</f>
        <v>133.33333333333266</v>
      </c>
      <c r="I18" s="3">
        <f>$C18*VLOOKUP(I$10,$A$2:$C$6,3,FALSE)</f>
        <v>199.99999999999977</v>
      </c>
    </row>
    <row r="19" spans="3:9" x14ac:dyDescent="0.2">
      <c r="C19" s="1">
        <f t="shared" si="0"/>
        <v>766.66666666666663</v>
      </c>
      <c r="D19" s="2">
        <v>9</v>
      </c>
      <c r="E19" s="3">
        <f>$C19*VLOOKUP(E$10,$A$2:$C$6,3,FALSE)</f>
        <v>133.33333333333266</v>
      </c>
      <c r="F19" s="3">
        <f>$C19*VLOOKUP(F$10,$A$2:$C$6,3,FALSE)</f>
        <v>199.99999999999977</v>
      </c>
      <c r="G19" s="3">
        <f>$C19*VLOOKUP(G$10,$A$2:$C$6,3,FALSE)</f>
        <v>99.999999999999503</v>
      </c>
      <c r="H19" s="3">
        <f>$C19*VLOOKUP(H$10,$A$2:$C$6,3,FALSE)</f>
        <v>133.33333333333266</v>
      </c>
      <c r="I19" s="3">
        <f>$C19*VLOOKUP(I$10,$A$2:$C$6,3,FALSE)</f>
        <v>199.99999999999977</v>
      </c>
    </row>
    <row r="20" spans="3:9" x14ac:dyDescent="0.2">
      <c r="C20" s="1">
        <f t="shared" si="0"/>
        <v>766.66666666666663</v>
      </c>
      <c r="D20" s="2">
        <v>10</v>
      </c>
      <c r="E20" s="3">
        <f>$C20*VLOOKUP(E$10,$A$2:$C$6,3,FALSE)</f>
        <v>133.33333333333266</v>
      </c>
      <c r="F20" s="3">
        <f>$C20*VLOOKUP(F$10,$A$2:$C$6,3,FALSE)</f>
        <v>199.99999999999977</v>
      </c>
      <c r="G20" s="3">
        <f>$C20*VLOOKUP(G$10,$A$2:$C$6,3,FALSE)</f>
        <v>99.999999999999503</v>
      </c>
      <c r="H20" s="3">
        <f>$C20*VLOOKUP(H$10,$A$2:$C$6,3,FALSE)</f>
        <v>133.33333333333266</v>
      </c>
      <c r="I20" s="3">
        <f>$C20*VLOOKUP(I$10,$A$2:$C$6,3,FALSE)</f>
        <v>199.99999999999977</v>
      </c>
    </row>
    <row r="21" spans="3:9" x14ac:dyDescent="0.2">
      <c r="C21" s="1">
        <f t="shared" si="0"/>
        <v>766.66666666666663</v>
      </c>
      <c r="D21" s="2">
        <v>11</v>
      </c>
      <c r="E21" s="3">
        <f>$C21*VLOOKUP(E$10,$A$2:$C$6,3,FALSE)</f>
        <v>133.33333333333266</v>
      </c>
      <c r="F21" s="3">
        <f>$C21*VLOOKUP(F$10,$A$2:$C$6,3,FALSE)</f>
        <v>199.99999999999977</v>
      </c>
      <c r="G21" s="3">
        <f>$C21*VLOOKUP(G$10,$A$2:$C$6,3,FALSE)</f>
        <v>99.999999999999503</v>
      </c>
      <c r="H21" s="3">
        <f>$C21*VLOOKUP(H$10,$A$2:$C$6,3,FALSE)</f>
        <v>133.33333333333266</v>
      </c>
      <c r="I21" s="3">
        <f>$C21*VLOOKUP(I$10,$A$2:$C$6,3,FALSE)</f>
        <v>199.99999999999977</v>
      </c>
    </row>
    <row r="22" spans="3:9" x14ac:dyDescent="0.2">
      <c r="C22" s="1">
        <f t="shared" si="0"/>
        <v>766.66666666666663</v>
      </c>
      <c r="D22" s="2">
        <v>12</v>
      </c>
      <c r="E22" s="3">
        <f>$C22*VLOOKUP(E$10,$A$2:$C$6,3,FALSE)</f>
        <v>133.33333333333266</v>
      </c>
      <c r="F22" s="3">
        <f>$C22*VLOOKUP(F$10,$A$2:$C$6,3,FALSE)</f>
        <v>199.99999999999977</v>
      </c>
      <c r="G22" s="3">
        <f>$C22*VLOOKUP(G$10,$A$2:$C$6,3,FALSE)</f>
        <v>99.999999999999503</v>
      </c>
      <c r="H22" s="3">
        <f>$C22*VLOOKUP(H$10,$A$2:$C$6,3,FALSE)</f>
        <v>133.33333333333266</v>
      </c>
      <c r="I22" s="3">
        <f>$C22*VLOOKUP(I$10,$A$2:$C$6,3,FALSE)</f>
        <v>199.99999999999977</v>
      </c>
    </row>
    <row r="23" spans="3:9" x14ac:dyDescent="0.2">
      <c r="C23" s="1">
        <f t="shared" si="0"/>
        <v>766.66666666666663</v>
      </c>
      <c r="D23" s="2">
        <v>13</v>
      </c>
      <c r="E23" s="3">
        <f>$C23*VLOOKUP(E$10,$A$2:$C$6,3,FALSE)</f>
        <v>133.33333333333266</v>
      </c>
      <c r="F23" s="3">
        <f>$C23*VLOOKUP(F$10,$A$2:$C$6,3,FALSE)</f>
        <v>199.99999999999977</v>
      </c>
      <c r="G23" s="3">
        <f>$C23*VLOOKUP(G$10,$A$2:$C$6,3,FALSE)</f>
        <v>99.999999999999503</v>
      </c>
      <c r="H23" s="3">
        <f>$C23*VLOOKUP(H$10,$A$2:$C$6,3,FALSE)</f>
        <v>133.33333333333266</v>
      </c>
      <c r="I23" s="3">
        <f>$C23*VLOOKUP(I$10,$A$2:$C$6,3,FALSE)</f>
        <v>199.99999999999977</v>
      </c>
    </row>
    <row r="24" spans="3:9" x14ac:dyDescent="0.2">
      <c r="C24" s="1">
        <f t="shared" si="0"/>
        <v>766.66666666666663</v>
      </c>
      <c r="D24" s="2">
        <v>14</v>
      </c>
      <c r="E24" s="3">
        <f>$C24*VLOOKUP(E$10,$A$2:$C$6,3,FALSE)</f>
        <v>133.33333333333266</v>
      </c>
      <c r="F24" s="3">
        <f>$C24*VLOOKUP(F$10,$A$2:$C$6,3,FALSE)</f>
        <v>199.99999999999977</v>
      </c>
      <c r="G24" s="3">
        <f>$C24*VLOOKUP(G$10,$A$2:$C$6,3,FALSE)</f>
        <v>99.999999999999503</v>
      </c>
      <c r="H24" s="3">
        <f>$C24*VLOOKUP(H$10,$A$2:$C$6,3,FALSE)</f>
        <v>133.33333333333266</v>
      </c>
      <c r="I24" s="3">
        <f>$C24*VLOOKUP(I$10,$A$2:$C$6,3,FALSE)</f>
        <v>199.99999999999977</v>
      </c>
    </row>
    <row r="25" spans="3:9" x14ac:dyDescent="0.2">
      <c r="C25" s="1">
        <f t="shared" si="0"/>
        <v>766.66666666666663</v>
      </c>
      <c r="D25" s="2">
        <v>15</v>
      </c>
      <c r="E25" s="3">
        <f>$C25*VLOOKUP(E$10,$A$2:$C$6,3,FALSE)</f>
        <v>133.33333333333266</v>
      </c>
      <c r="F25" s="3">
        <f>$C25*VLOOKUP(F$10,$A$2:$C$6,3,FALSE)</f>
        <v>199.99999999999977</v>
      </c>
      <c r="G25" s="3">
        <f>$C25*VLOOKUP(G$10,$A$2:$C$6,3,FALSE)</f>
        <v>99.999999999999503</v>
      </c>
      <c r="H25" s="3">
        <f>$C25*VLOOKUP(H$10,$A$2:$C$6,3,FALSE)</f>
        <v>133.33333333333266</v>
      </c>
      <c r="I25" s="3">
        <f>$C25*VLOOKUP(I$10,$A$2:$C$6,3,FALSE)</f>
        <v>199.99999999999977</v>
      </c>
    </row>
    <row r="27" spans="3:9" x14ac:dyDescent="0.2">
      <c r="E27" s="1">
        <f>SUM(E11:E25)</f>
        <v>1999.9999999999893</v>
      </c>
      <c r="F27" s="1">
        <f t="shared" ref="F27:I27" si="1">SUM(F11:F25)</f>
        <v>2999.9999999999973</v>
      </c>
      <c r="G27" s="1">
        <f t="shared" si="1"/>
        <v>1499.999999999993</v>
      </c>
      <c r="H27" s="1">
        <f t="shared" si="1"/>
        <v>1999.9999999999893</v>
      </c>
      <c r="I27" s="1">
        <f t="shared" si="1"/>
        <v>2999.9999999999973</v>
      </c>
    </row>
    <row r="31" spans="3:9" x14ac:dyDescent="0.2">
      <c r="D31" t="s">
        <v>16</v>
      </c>
    </row>
    <row r="32" spans="3:9" x14ac:dyDescent="0.2">
      <c r="D32" t="s">
        <v>17</v>
      </c>
    </row>
    <row r="33" spans="4:9" x14ac:dyDescent="0.2">
      <c r="D33" t="s">
        <v>18</v>
      </c>
    </row>
    <row r="35" spans="4:9" x14ac:dyDescent="0.2">
      <c r="D35" s="2" t="s">
        <v>14</v>
      </c>
      <c r="E35" s="2" t="s">
        <v>9</v>
      </c>
      <c r="F35" s="2" t="s">
        <v>10</v>
      </c>
      <c r="G35" s="2" t="s">
        <v>11</v>
      </c>
      <c r="H35" s="2" t="s">
        <v>12</v>
      </c>
      <c r="I35" s="2" t="s">
        <v>13</v>
      </c>
    </row>
    <row r="36" spans="4:9" x14ac:dyDescent="0.2">
      <c r="D36" s="2">
        <v>1</v>
      </c>
      <c r="E36" s="3">
        <f>$D36*2*$B$11*VLOOKUP(E$10,$A$2:$C$6,3,FALSE)/((15+1)*15)</f>
        <v>16.666666666666583</v>
      </c>
      <c r="F36" s="3">
        <f t="shared" ref="F36:I36" si="2">$D36*2*$B$11*VLOOKUP(F$10,$A$2:$C$6,3,FALSE)/((15+1)*15)</f>
        <v>24.999999999999975</v>
      </c>
      <c r="G36" s="3">
        <f t="shared" si="2"/>
        <v>12.49999999999994</v>
      </c>
      <c r="H36" s="3">
        <f t="shared" si="2"/>
        <v>16.666666666666583</v>
      </c>
      <c r="I36" s="3">
        <f t="shared" si="2"/>
        <v>24.999999999999975</v>
      </c>
    </row>
    <row r="37" spans="4:9" x14ac:dyDescent="0.2">
      <c r="D37" s="2">
        <v>2</v>
      </c>
      <c r="E37" s="3">
        <f t="shared" ref="E37:I50" si="3">$D37*2*$B$11*VLOOKUP(E$10,$A$2:$C$6,3,FALSE)/((15+1)*15)</f>
        <v>33.333333333333165</v>
      </c>
      <c r="F37" s="3">
        <f t="shared" si="3"/>
        <v>49.99999999999995</v>
      </c>
      <c r="G37" s="3">
        <f t="shared" si="3"/>
        <v>24.999999999999879</v>
      </c>
      <c r="H37" s="3">
        <f t="shared" si="3"/>
        <v>33.333333333333165</v>
      </c>
      <c r="I37" s="3">
        <f t="shared" si="3"/>
        <v>49.99999999999995</v>
      </c>
    </row>
    <row r="38" spans="4:9" x14ac:dyDescent="0.2">
      <c r="D38" s="2">
        <v>3</v>
      </c>
      <c r="E38" s="3">
        <f t="shared" si="3"/>
        <v>49.999999999999751</v>
      </c>
      <c r="F38" s="3">
        <f t="shared" si="3"/>
        <v>74.999999999999929</v>
      </c>
      <c r="G38" s="3">
        <f t="shared" si="3"/>
        <v>37.499999999999815</v>
      </c>
      <c r="H38" s="3">
        <f t="shared" si="3"/>
        <v>49.999999999999751</v>
      </c>
      <c r="I38" s="3">
        <f t="shared" si="3"/>
        <v>74.999999999999929</v>
      </c>
    </row>
    <row r="39" spans="4:9" x14ac:dyDescent="0.2">
      <c r="D39" s="2">
        <v>4</v>
      </c>
      <c r="E39" s="3">
        <f t="shared" si="3"/>
        <v>66.66666666666633</v>
      </c>
      <c r="F39" s="3">
        <f t="shared" si="3"/>
        <v>99.999999999999901</v>
      </c>
      <c r="G39" s="3">
        <f t="shared" si="3"/>
        <v>49.999999999999758</v>
      </c>
      <c r="H39" s="3">
        <f t="shared" si="3"/>
        <v>66.66666666666633</v>
      </c>
      <c r="I39" s="3">
        <f t="shared" si="3"/>
        <v>99.999999999999901</v>
      </c>
    </row>
    <row r="40" spans="4:9" x14ac:dyDescent="0.2">
      <c r="D40" s="2">
        <v>5</v>
      </c>
      <c r="E40" s="3">
        <f t="shared" si="3"/>
        <v>83.333333333332931</v>
      </c>
      <c r="F40" s="3">
        <f t="shared" si="3"/>
        <v>124.99999999999986</v>
      </c>
      <c r="G40" s="3">
        <f t="shared" si="3"/>
        <v>62.499999999999687</v>
      </c>
      <c r="H40" s="3">
        <f t="shared" si="3"/>
        <v>83.333333333332931</v>
      </c>
      <c r="I40" s="3">
        <f t="shared" si="3"/>
        <v>124.99999999999986</v>
      </c>
    </row>
    <row r="41" spans="4:9" x14ac:dyDescent="0.2">
      <c r="D41" s="2">
        <v>6</v>
      </c>
      <c r="E41" s="3">
        <f t="shared" si="3"/>
        <v>99.999999999999503</v>
      </c>
      <c r="F41" s="3">
        <f t="shared" si="3"/>
        <v>149.99999999999986</v>
      </c>
      <c r="G41" s="3">
        <f t="shared" si="3"/>
        <v>74.999999999999631</v>
      </c>
      <c r="H41" s="3">
        <f t="shared" si="3"/>
        <v>99.999999999999503</v>
      </c>
      <c r="I41" s="3">
        <f t="shared" si="3"/>
        <v>149.99999999999986</v>
      </c>
    </row>
    <row r="42" spans="4:9" x14ac:dyDescent="0.2">
      <c r="D42" s="2">
        <v>7</v>
      </c>
      <c r="E42" s="3">
        <f t="shared" si="3"/>
        <v>116.66666666666609</v>
      </c>
      <c r="F42" s="3">
        <f t="shared" si="3"/>
        <v>174.99999999999983</v>
      </c>
      <c r="G42" s="3">
        <f t="shared" si="3"/>
        <v>87.499999999999574</v>
      </c>
      <c r="H42" s="3">
        <f t="shared" si="3"/>
        <v>116.66666666666609</v>
      </c>
      <c r="I42" s="3">
        <f t="shared" si="3"/>
        <v>174.99999999999983</v>
      </c>
    </row>
    <row r="43" spans="4:9" x14ac:dyDescent="0.2">
      <c r="D43" s="2">
        <v>8</v>
      </c>
      <c r="E43" s="3">
        <f t="shared" si="3"/>
        <v>133.33333333333266</v>
      </c>
      <c r="F43" s="3">
        <f t="shared" si="3"/>
        <v>199.9999999999998</v>
      </c>
      <c r="G43" s="3">
        <f t="shared" si="3"/>
        <v>99.999999999999517</v>
      </c>
      <c r="H43" s="3">
        <f t="shared" si="3"/>
        <v>133.33333333333266</v>
      </c>
      <c r="I43" s="3">
        <f t="shared" si="3"/>
        <v>199.9999999999998</v>
      </c>
    </row>
    <row r="44" spans="4:9" x14ac:dyDescent="0.2">
      <c r="D44" s="2">
        <v>9</v>
      </c>
      <c r="E44" s="3">
        <f t="shared" si="3"/>
        <v>149.99999999999923</v>
      </c>
      <c r="F44" s="3">
        <f t="shared" si="3"/>
        <v>224.99999999999974</v>
      </c>
      <c r="G44" s="3">
        <f t="shared" si="3"/>
        <v>112.49999999999945</v>
      </c>
      <c r="H44" s="3">
        <f t="shared" si="3"/>
        <v>149.99999999999923</v>
      </c>
      <c r="I44" s="3">
        <f t="shared" si="3"/>
        <v>224.99999999999974</v>
      </c>
    </row>
    <row r="45" spans="4:9" x14ac:dyDescent="0.2">
      <c r="D45" s="2">
        <v>10</v>
      </c>
      <c r="E45" s="3">
        <f t="shared" si="3"/>
        <v>166.66666666666586</v>
      </c>
      <c r="F45" s="3">
        <f t="shared" si="3"/>
        <v>249.99999999999972</v>
      </c>
      <c r="G45" s="3">
        <f t="shared" si="3"/>
        <v>124.99999999999937</v>
      </c>
      <c r="H45" s="3">
        <f t="shared" si="3"/>
        <v>166.66666666666586</v>
      </c>
      <c r="I45" s="3">
        <f t="shared" si="3"/>
        <v>249.99999999999972</v>
      </c>
    </row>
    <row r="46" spans="4:9" x14ac:dyDescent="0.2">
      <c r="D46" s="2">
        <v>11</v>
      </c>
      <c r="E46" s="3">
        <f t="shared" si="3"/>
        <v>183.33333333333243</v>
      </c>
      <c r="F46" s="3">
        <f t="shared" si="3"/>
        <v>274.99999999999972</v>
      </c>
      <c r="G46" s="3">
        <f t="shared" si="3"/>
        <v>137.49999999999935</v>
      </c>
      <c r="H46" s="3">
        <f t="shared" si="3"/>
        <v>183.33333333333243</v>
      </c>
      <c r="I46" s="3">
        <f t="shared" si="3"/>
        <v>274.99999999999972</v>
      </c>
    </row>
    <row r="47" spans="4:9" x14ac:dyDescent="0.2">
      <c r="D47" s="2">
        <v>12</v>
      </c>
      <c r="E47" s="3">
        <f t="shared" si="3"/>
        <v>199.99999999999901</v>
      </c>
      <c r="F47" s="3">
        <f t="shared" si="3"/>
        <v>299.99999999999972</v>
      </c>
      <c r="G47" s="3">
        <f t="shared" si="3"/>
        <v>149.99999999999926</v>
      </c>
      <c r="H47" s="3">
        <f t="shared" si="3"/>
        <v>199.99999999999901</v>
      </c>
      <c r="I47" s="3">
        <f t="shared" si="3"/>
        <v>299.99999999999972</v>
      </c>
    </row>
    <row r="48" spans="4:9" x14ac:dyDescent="0.2">
      <c r="D48" s="2">
        <v>13</v>
      </c>
      <c r="E48" s="3">
        <f t="shared" si="3"/>
        <v>216.66666666666558</v>
      </c>
      <c r="F48" s="3">
        <f t="shared" si="3"/>
        <v>324.99999999999966</v>
      </c>
      <c r="G48" s="3">
        <f t="shared" si="3"/>
        <v>162.4999999999992</v>
      </c>
      <c r="H48" s="3">
        <f t="shared" si="3"/>
        <v>216.66666666666558</v>
      </c>
      <c r="I48" s="3">
        <f t="shared" si="3"/>
        <v>324.99999999999966</v>
      </c>
    </row>
    <row r="49" spans="4:9" x14ac:dyDescent="0.2">
      <c r="D49" s="2">
        <v>14</v>
      </c>
      <c r="E49" s="3">
        <f t="shared" si="3"/>
        <v>233.33333333333218</v>
      </c>
      <c r="F49" s="3">
        <f t="shared" si="3"/>
        <v>349.99999999999966</v>
      </c>
      <c r="G49" s="3">
        <f t="shared" si="3"/>
        <v>174.99999999999915</v>
      </c>
      <c r="H49" s="3">
        <f t="shared" si="3"/>
        <v>233.33333333333218</v>
      </c>
      <c r="I49" s="3">
        <f t="shared" si="3"/>
        <v>349.99999999999966</v>
      </c>
    </row>
    <row r="50" spans="4:9" x14ac:dyDescent="0.2">
      <c r="D50" s="2">
        <v>15</v>
      </c>
      <c r="E50" s="3">
        <f t="shared" si="3"/>
        <v>249.99999999999875</v>
      </c>
      <c r="F50" s="3">
        <f t="shared" si="3"/>
        <v>374.9999999999996</v>
      </c>
      <c r="G50" s="3">
        <f t="shared" si="3"/>
        <v>187.49999999999909</v>
      </c>
      <c r="H50" s="3">
        <f t="shared" si="3"/>
        <v>249.99999999999875</v>
      </c>
      <c r="I50" s="3">
        <f t="shared" si="3"/>
        <v>374.9999999999996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2021-02-10T17:41:34Z</dcterms:created>
  <dcterms:modified xsi:type="dcterms:W3CDTF">2021-02-10T18:03:54Z</dcterms:modified>
</cp:coreProperties>
</file>