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<sst xmlns="http://schemas.openxmlformats.org/spreadsheetml/2006/main" count="248" uniqueCount="84">
  <si>
    <t xml:space="preserve">Field</t>
  </si>
  <si>
    <t xml:space="preserve">Variety</t>
  </si>
  <si>
    <t xml:space="preserve">Field Variety</t>
  </si>
  <si>
    <t xml:space="preserve">Nitrogen</t>
  </si>
  <si>
    <t xml:space="preserve">Field Nitrogen</t>
  </si>
  <si>
    <t xml:space="preserve">Variety Nitrogen</t>
  </si>
  <si>
    <t xml:space="preserve">Yield</t>
  </si>
  <si>
    <t xml:space="preserve">Yield^2</t>
  </si>
  <si>
    <t xml:space="preserve">Total</t>
  </si>
  <si>
    <t xml:space="preserve">Total^2</t>
  </si>
  <si>
    <t xml:space="preserve">TC</t>
  </si>
  <si>
    <t xml:space="preserve">I</t>
  </si>
  <si>
    <t xml:space="preserve">Victory</t>
  </si>
  <si>
    <t xml:space="preserve">II</t>
  </si>
  <si>
    <t xml:space="preserve">III</t>
  </si>
  <si>
    <t xml:space="preserve">IV</t>
  </si>
  <si>
    <t xml:space="preserve">Golden,rain</t>
  </si>
  <si>
    <t xml:space="preserve">V</t>
  </si>
  <si>
    <t xml:space="preserve">VI</t>
  </si>
  <si>
    <t xml:space="preserve">Marvellous</t>
  </si>
  <si>
    <t xml:space="preserve">Fonte</t>
  </si>
  <si>
    <t xml:space="preserve">SQ</t>
  </si>
  <si>
    <t xml:space="preserve">GL</t>
  </si>
  <si>
    <t xml:space="preserve">QM</t>
  </si>
  <si>
    <t xml:space="preserve">F</t>
  </si>
  <si>
    <t xml:space="preserve">P-valor</t>
  </si>
  <si>
    <t xml:space="preserve">Field x Variety</t>
  </si>
  <si>
    <t xml:space="preserve">Field x Nitrogen</t>
  </si>
  <si>
    <t xml:space="preserve">Variety x Nitrogen</t>
  </si>
  <si>
    <t xml:space="preserve">Field x Variety x Nitrogen</t>
  </si>
  <si>
    <t xml:space="preserve">I Victory</t>
  </si>
  <si>
    <t xml:space="preserve">I Golden,rain</t>
  </si>
  <si>
    <t xml:space="preserve">I Marvellous</t>
  </si>
  <si>
    <t xml:space="preserve">II Victory</t>
  </si>
  <si>
    <t xml:space="preserve">II Golden,rain</t>
  </si>
  <si>
    <t xml:space="preserve">II Marvellous</t>
  </si>
  <si>
    <t xml:space="preserve">III Victory</t>
  </si>
  <si>
    <t xml:space="preserve">III Golden,rain</t>
  </si>
  <si>
    <t xml:space="preserve">III Marvellous</t>
  </si>
  <si>
    <t xml:space="preserve">IV Victory</t>
  </si>
  <si>
    <t xml:space="preserve">IV Golden,rain</t>
  </si>
  <si>
    <t xml:space="preserve">IV Marvellous</t>
  </si>
  <si>
    <t xml:space="preserve">V Victory</t>
  </si>
  <si>
    <t xml:space="preserve">V Golden,rain</t>
  </si>
  <si>
    <t xml:space="preserve">V Marvellous</t>
  </si>
  <si>
    <t xml:space="preserve">VI Victory</t>
  </si>
  <si>
    <t xml:space="preserve">VI Golden,rain</t>
  </si>
  <si>
    <t xml:space="preserve">VI Marvellous</t>
  </si>
  <si>
    <t xml:space="preserve">I 0</t>
  </si>
  <si>
    <t xml:space="preserve">I 0,2</t>
  </si>
  <si>
    <t xml:space="preserve">I 0,4</t>
  </si>
  <si>
    <t xml:space="preserve">I 0,6</t>
  </si>
  <si>
    <t xml:space="preserve">II 0</t>
  </si>
  <si>
    <t xml:space="preserve">II 0,2</t>
  </si>
  <si>
    <t xml:space="preserve">II 0,4</t>
  </si>
  <si>
    <t xml:space="preserve">II 0,6</t>
  </si>
  <si>
    <t xml:space="preserve">III 0</t>
  </si>
  <si>
    <t xml:space="preserve">III 0,2</t>
  </si>
  <si>
    <t xml:space="preserve">III 0,4</t>
  </si>
  <si>
    <t xml:space="preserve">III 0,6</t>
  </si>
  <si>
    <t xml:space="preserve">IV 0</t>
  </si>
  <si>
    <t xml:space="preserve">IV 0,2</t>
  </si>
  <si>
    <t xml:space="preserve">IV 0,4</t>
  </si>
  <si>
    <t xml:space="preserve">IV 0,6</t>
  </si>
  <si>
    <t xml:space="preserve">V 0</t>
  </si>
  <si>
    <t xml:space="preserve">V 0,2</t>
  </si>
  <si>
    <t xml:space="preserve">V 0,4</t>
  </si>
  <si>
    <t xml:space="preserve">V 0,6</t>
  </si>
  <si>
    <t xml:space="preserve">VI 0</t>
  </si>
  <si>
    <t xml:space="preserve">VI 0,2</t>
  </si>
  <si>
    <t xml:space="preserve">VI 0,4</t>
  </si>
  <si>
    <t xml:space="preserve">VI 0,6</t>
  </si>
  <si>
    <t xml:space="preserve">Victory 0</t>
  </si>
  <si>
    <t xml:space="preserve">Victory 0,2</t>
  </si>
  <si>
    <t xml:space="preserve">Victory 0,4</t>
  </si>
  <si>
    <t xml:space="preserve">Victory 0,6</t>
  </si>
  <si>
    <t xml:space="preserve">Golden,rain 0</t>
  </si>
  <si>
    <t xml:space="preserve">Golden,rain 0,2</t>
  </si>
  <si>
    <t xml:space="preserve">Golden,rain 0,4</t>
  </si>
  <si>
    <t xml:space="preserve">Golden,rain 0,6</t>
  </si>
  <si>
    <t xml:space="preserve">Marvellous 0</t>
  </si>
  <si>
    <t xml:space="preserve">Marvellous 0,2</t>
  </si>
  <si>
    <t xml:space="preserve">Marvellous 0,4</t>
  </si>
  <si>
    <t xml:space="preserve">Marvellous 0,6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</si>
</sst>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8"/>
  <sheetViews>
    <sheetView showFormulas="false" showGridLines="true" showRowColHeaders="true" showZeros="true" rightToLeft="false" tabSelected="true" showOutlineSymbols="true" defaultGridColor="true" view="normal" topLeftCell="L1" colorId="64" zoomScale="160" zoomScaleNormal="160" zoomScalePageLayoutView="100" workbookViewId="0">
      <selection pane="topLeft" activeCell="Q15" activeCellId="0" sqref="Q15:Q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"/>
    <col collapsed="false" customWidth="true" hidden="false" outlineLevel="0" max="2" min="2" style="0" width="11.65"/>
    <col collapsed="false" customWidth="true" hidden="false" outlineLevel="0" max="4" min="3" style="0" width="8.58"/>
    <col collapsed="false" customWidth="true" hidden="false" outlineLevel="0" max="5" min="5" style="0" width="13.18"/>
    <col collapsed="false" customWidth="true" hidden="false" outlineLevel="0" max="6" min="6" style="0" width="14.75"/>
    <col collapsed="false" customWidth="true" hidden="false" outlineLevel="0" max="7" min="7" style="0" width="5.62"/>
    <col collapsed="false" customWidth="true" hidden="false" outlineLevel="0" max="8" min="8" style="0" width="7.53"/>
    <col collapsed="false" customWidth="true" hidden="false" outlineLevel="0" max="14" min="14" style="0" width="22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0</v>
      </c>
      <c r="K1" s="0" t="s">
        <v>8</v>
      </c>
      <c r="L1" s="0" t="s">
        <v>9</v>
      </c>
      <c r="N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str">
        <f aca="false">A2&amp;" "&amp;B2</f>
        <v>I Victory</v>
      </c>
      <c r="D2" s="0" t="n">
        <v>0</v>
      </c>
      <c r="E2" s="0" t="str">
        <f aca="false">A2&amp;" "&amp;D2</f>
        <v>I 0</v>
      </c>
      <c r="F2" s="0" t="str">
        <f aca="false">B2&amp;" "&amp;D2</f>
        <v>Victory 0</v>
      </c>
      <c r="G2" s="0" t="n">
        <v>111</v>
      </c>
      <c r="H2" s="0" t="n">
        <f aca="false">G2^2</f>
        <v>12321</v>
      </c>
      <c r="J2" s="0" t="s">
        <v>11</v>
      </c>
      <c r="K2" s="1" t="n">
        <f aca="false">SUMIF(A:A,J2,G:G)</f>
        <v>1624</v>
      </c>
      <c r="L2" s="1" t="n">
        <f aca="false">K2^2</f>
        <v>2637376</v>
      </c>
      <c r="N2" s="0" t="n">
        <f aca="false">SUM(G2:G73)^2/72</f>
        <v>778336.055555556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tr">
        <f aca="false">A3&amp;" "&amp;B3</f>
        <v>I Victory</v>
      </c>
      <c r="D3" s="0" t="n">
        <v>0.2</v>
      </c>
      <c r="E3" s="0" t="str">
        <f aca="false">A3&amp;" "&amp;D3</f>
        <v>I 0,2</v>
      </c>
      <c r="F3" s="0" t="str">
        <f aca="false">B3&amp;" "&amp;D3</f>
        <v>Victory 0,2</v>
      </c>
      <c r="G3" s="0" t="n">
        <v>130</v>
      </c>
      <c r="H3" s="0" t="n">
        <f aca="false">G3^2</f>
        <v>16900</v>
      </c>
      <c r="J3" s="0" t="s">
        <v>13</v>
      </c>
      <c r="K3" s="1" t="n">
        <f aca="false">SUMIF(A:A,J3,G:G)</f>
        <v>1287</v>
      </c>
      <c r="L3" s="1" t="n">
        <f aca="false">K3^2</f>
        <v>1656369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tr">
        <f aca="false">A4&amp;" "&amp;B4</f>
        <v>I Victory</v>
      </c>
      <c r="D4" s="0" t="n">
        <v>0.4</v>
      </c>
      <c r="E4" s="0" t="str">
        <f aca="false">A4&amp;" "&amp;D4</f>
        <v>I 0,4</v>
      </c>
      <c r="F4" s="0" t="str">
        <f aca="false">B4&amp;" "&amp;D4</f>
        <v>Victory 0,4</v>
      </c>
      <c r="G4" s="0" t="n">
        <v>157</v>
      </c>
      <c r="H4" s="0" t="n">
        <f aca="false">G4^2</f>
        <v>24649</v>
      </c>
      <c r="J4" s="0" t="s">
        <v>14</v>
      </c>
      <c r="K4" s="1" t="n">
        <f aca="false">SUMIF(A:A,J4,G:G)</f>
        <v>1151</v>
      </c>
      <c r="L4" s="1" t="n">
        <f aca="false">K4^2</f>
        <v>1324801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tr">
        <f aca="false">A5&amp;" "&amp;B5</f>
        <v>I Victory</v>
      </c>
      <c r="D5" s="0" t="n">
        <v>0.6</v>
      </c>
      <c r="E5" s="0" t="str">
        <f aca="false">A5&amp;" "&amp;D5</f>
        <v>I 0,6</v>
      </c>
      <c r="F5" s="0" t="str">
        <f aca="false">B5&amp;" "&amp;D5</f>
        <v>Victory 0,6</v>
      </c>
      <c r="G5" s="0" t="n">
        <v>174</v>
      </c>
      <c r="H5" s="0" t="n">
        <f aca="false">G5^2</f>
        <v>30276</v>
      </c>
      <c r="J5" s="0" t="s">
        <v>15</v>
      </c>
      <c r="K5" s="1" t="n">
        <f aca="false">SUMIF(A:A,J5,G:G)</f>
        <v>1178</v>
      </c>
      <c r="L5" s="1" t="n">
        <f aca="false">K5^2</f>
        <v>1387684</v>
      </c>
    </row>
    <row r="6" customFormat="false" ht="12.8" hidden="false" customHeight="false" outlineLevel="0" collapsed="false">
      <c r="A6" s="0" t="s">
        <v>11</v>
      </c>
      <c r="B6" s="0" t="s">
        <v>16</v>
      </c>
      <c r="C6" s="0" t="str">
        <f aca="false">A6&amp;" "&amp;B6</f>
        <v>I Golden,rain</v>
      </c>
      <c r="D6" s="0" t="n">
        <v>0</v>
      </c>
      <c r="E6" s="0" t="str">
        <f aca="false">A6&amp;" "&amp;D6</f>
        <v>I 0</v>
      </c>
      <c r="F6" s="0" t="str">
        <f aca="false">B6&amp;" "&amp;D6</f>
        <v>Golden,rain 0</v>
      </c>
      <c r="G6" s="0" t="n">
        <v>117</v>
      </c>
      <c r="H6" s="0" t="n">
        <f aca="false">G6^2</f>
        <v>13689</v>
      </c>
      <c r="J6" s="0" t="s">
        <v>17</v>
      </c>
      <c r="K6" s="1" t="n">
        <f aca="false">SUMIF(A:A,J6,G:G)</f>
        <v>1091</v>
      </c>
      <c r="L6" s="1" t="n">
        <f aca="false">K6^2</f>
        <v>1190281</v>
      </c>
    </row>
    <row r="7" customFormat="false" ht="12.8" hidden="false" customHeight="false" outlineLevel="0" collapsed="false">
      <c r="A7" s="0" t="s">
        <v>11</v>
      </c>
      <c r="B7" s="0" t="s">
        <v>16</v>
      </c>
      <c r="C7" s="0" t="str">
        <f aca="false">A7&amp;" "&amp;B7</f>
        <v>I Golden,rain</v>
      </c>
      <c r="D7" s="0" t="n">
        <v>0.2</v>
      </c>
      <c r="E7" s="0" t="str">
        <f aca="false">A7&amp;" "&amp;D7</f>
        <v>I 0,2</v>
      </c>
      <c r="F7" s="0" t="str">
        <f aca="false">B7&amp;" "&amp;D7</f>
        <v>Golden,rain 0,2</v>
      </c>
      <c r="G7" s="0" t="n">
        <v>114</v>
      </c>
      <c r="H7" s="0" t="n">
        <f aca="false">G7^2</f>
        <v>12996</v>
      </c>
      <c r="J7" s="0" t="s">
        <v>18</v>
      </c>
      <c r="K7" s="1" t="n">
        <f aca="false">SUMIF(A:A,J7,G:G)</f>
        <v>1155</v>
      </c>
      <c r="L7" s="1" t="n">
        <f aca="false">K7^2</f>
        <v>1334025</v>
      </c>
    </row>
    <row r="8" customFormat="false" ht="12.8" hidden="false" customHeight="false" outlineLevel="0" collapsed="false">
      <c r="A8" s="0" t="s">
        <v>11</v>
      </c>
      <c r="B8" s="0" t="s">
        <v>16</v>
      </c>
      <c r="C8" s="0" t="str">
        <f aca="false">A8&amp;" "&amp;B8</f>
        <v>I Golden,rain</v>
      </c>
      <c r="D8" s="0" t="n">
        <v>0.4</v>
      </c>
      <c r="E8" s="0" t="str">
        <f aca="false">A8&amp;" "&amp;D8</f>
        <v>I 0,4</v>
      </c>
      <c r="F8" s="0" t="str">
        <f aca="false">B8&amp;" "&amp;D8</f>
        <v>Golden,rain 0,4</v>
      </c>
      <c r="G8" s="0" t="n">
        <v>161</v>
      </c>
      <c r="H8" s="0" t="n">
        <f aca="false">G8^2</f>
        <v>25921</v>
      </c>
    </row>
    <row r="9" customFormat="false" ht="12.8" hidden="false" customHeight="false" outlineLevel="0" collapsed="false">
      <c r="A9" s="0" t="s">
        <v>11</v>
      </c>
      <c r="B9" s="0" t="s">
        <v>16</v>
      </c>
      <c r="C9" s="0" t="str">
        <f aca="false">A9&amp;" "&amp;B9</f>
        <v>I Golden,rain</v>
      </c>
      <c r="D9" s="0" t="n">
        <v>0.6</v>
      </c>
      <c r="E9" s="0" t="str">
        <f aca="false">A9&amp;" "&amp;D9</f>
        <v>I 0,6</v>
      </c>
      <c r="F9" s="0" t="str">
        <f aca="false">B9&amp;" "&amp;D9</f>
        <v>Golden,rain 0,6</v>
      </c>
      <c r="G9" s="0" t="n">
        <v>141</v>
      </c>
      <c r="H9" s="0" t="n">
        <f aca="false">G9^2</f>
        <v>19881</v>
      </c>
      <c r="J9" s="1" t="s">
        <v>1</v>
      </c>
      <c r="K9" s="1" t="s">
        <v>8</v>
      </c>
      <c r="L9" s="0" t="s">
        <v>9</v>
      </c>
    </row>
    <row r="10" customFormat="false" ht="12.8" hidden="false" customHeight="false" outlineLevel="0" collapsed="false">
      <c r="A10" s="0" t="s">
        <v>11</v>
      </c>
      <c r="B10" s="0" t="s">
        <v>19</v>
      </c>
      <c r="C10" s="0" t="str">
        <f aca="false">A10&amp;" "&amp;B10</f>
        <v>I Marvellous</v>
      </c>
      <c r="D10" s="0" t="n">
        <v>0</v>
      </c>
      <c r="E10" s="0" t="str">
        <f aca="false">A10&amp;" "&amp;D10</f>
        <v>I 0</v>
      </c>
      <c r="F10" s="0" t="str">
        <f aca="false">B10&amp;" "&amp;D10</f>
        <v>Marvellous 0</v>
      </c>
      <c r="G10" s="0" t="n">
        <v>105</v>
      </c>
      <c r="H10" s="0" t="n">
        <f aca="false">G10^2</f>
        <v>11025</v>
      </c>
      <c r="J10" s="1" t="s">
        <v>12</v>
      </c>
      <c r="K10" s="1" t="n">
        <f aca="false">SUMIF(B:B,J10,G:G)</f>
        <v>2343</v>
      </c>
      <c r="L10" s="0" t="n">
        <f aca="false">K10^2</f>
        <v>5489649</v>
      </c>
    </row>
    <row r="11" customFormat="false" ht="12.8" hidden="false" customHeight="false" outlineLevel="0" collapsed="false">
      <c r="A11" s="0" t="s">
        <v>11</v>
      </c>
      <c r="B11" s="0" t="s">
        <v>19</v>
      </c>
      <c r="C11" s="0" t="str">
        <f aca="false">A11&amp;" "&amp;B11</f>
        <v>I Marvellous</v>
      </c>
      <c r="D11" s="0" t="n">
        <v>0.2</v>
      </c>
      <c r="E11" s="0" t="str">
        <f aca="false">A11&amp;" "&amp;D11</f>
        <v>I 0,2</v>
      </c>
      <c r="F11" s="0" t="str">
        <f aca="false">B11&amp;" "&amp;D11</f>
        <v>Marvellous 0,2</v>
      </c>
      <c r="G11" s="0" t="n">
        <v>140</v>
      </c>
      <c r="H11" s="0" t="n">
        <f aca="false">G11^2</f>
        <v>19600</v>
      </c>
      <c r="J11" s="1" t="s">
        <v>16</v>
      </c>
      <c r="K11" s="1" t="n">
        <f aca="false">SUMIF(B:B,J11,G:G)</f>
        <v>2508</v>
      </c>
      <c r="L11" s="1" t="n">
        <f aca="false">K11^2</f>
        <v>6290064</v>
      </c>
    </row>
    <row r="12" customFormat="false" ht="12.8" hidden="false" customHeight="false" outlineLevel="0" collapsed="false">
      <c r="A12" s="0" t="s">
        <v>11</v>
      </c>
      <c r="B12" s="0" t="s">
        <v>19</v>
      </c>
      <c r="C12" s="0" t="str">
        <f aca="false">A12&amp;" "&amp;B12</f>
        <v>I Marvellous</v>
      </c>
      <c r="D12" s="0" t="n">
        <v>0.4</v>
      </c>
      <c r="E12" s="0" t="str">
        <f aca="false">A12&amp;" "&amp;D12</f>
        <v>I 0,4</v>
      </c>
      <c r="F12" s="0" t="str">
        <f aca="false">B12&amp;" "&amp;D12</f>
        <v>Marvellous 0,4</v>
      </c>
      <c r="G12" s="0" t="n">
        <v>118</v>
      </c>
      <c r="H12" s="0" t="n">
        <f aca="false">G12^2</f>
        <v>13924</v>
      </c>
      <c r="J12" s="1" t="s">
        <v>19</v>
      </c>
      <c r="K12" s="1" t="n">
        <f aca="false">SUMIF(B:B,J12,G:G)</f>
        <v>2635</v>
      </c>
      <c r="L12" s="1" t="n">
        <f aca="false">K12^2</f>
        <v>6943225</v>
      </c>
    </row>
    <row r="13" customFormat="false" ht="12.8" hidden="false" customHeight="false" outlineLevel="0" collapsed="false">
      <c r="A13" s="0" t="s">
        <v>11</v>
      </c>
      <c r="B13" s="0" t="s">
        <v>19</v>
      </c>
      <c r="C13" s="0" t="str">
        <f aca="false">A13&amp;" "&amp;B13</f>
        <v>I Marvellous</v>
      </c>
      <c r="D13" s="0" t="n">
        <v>0.6</v>
      </c>
      <c r="E13" s="0" t="str">
        <f aca="false">A13&amp;" "&amp;D13</f>
        <v>I 0,6</v>
      </c>
      <c r="F13" s="0" t="str">
        <f aca="false">B13&amp;" "&amp;D13</f>
        <v>Marvellous 0,6</v>
      </c>
      <c r="G13" s="0" t="n">
        <v>156</v>
      </c>
      <c r="H13" s="0" t="n">
        <f aca="false">G13^2</f>
        <v>24336</v>
      </c>
      <c r="N13" s="2" t="s">
        <v>20</v>
      </c>
      <c r="O13" s="2" t="s">
        <v>21</v>
      </c>
      <c r="P13" s="2" t="s">
        <v>22</v>
      </c>
      <c r="Q13" s="2" t="s">
        <v>23</v>
      </c>
      <c r="R13" s="0" t="s">
        <v>24</v>
      </c>
      <c r="S13" s="0" t="s">
        <v>25</v>
      </c>
    </row>
    <row r="14" customFormat="false" ht="12.8" hidden="false" customHeight="false" outlineLevel="0" collapsed="false">
      <c r="A14" s="0" t="s">
        <v>13</v>
      </c>
      <c r="B14" s="0" t="s">
        <v>12</v>
      </c>
      <c r="C14" s="0" t="str">
        <f aca="false">A14&amp;" "&amp;B14</f>
        <v>II Victory</v>
      </c>
      <c r="D14" s="0" t="n">
        <v>0</v>
      </c>
      <c r="E14" s="0" t="str">
        <f aca="false">A14&amp;" "&amp;D14</f>
        <v>II 0</v>
      </c>
      <c r="F14" s="0" t="str">
        <f aca="false">B14&amp;" "&amp;D14</f>
        <v>Victory 0</v>
      </c>
      <c r="G14" s="0" t="n">
        <v>61</v>
      </c>
      <c r="H14" s="0" t="n">
        <f aca="false">G14^2</f>
        <v>3721</v>
      </c>
      <c r="J14" s="0" t="s">
        <v>3</v>
      </c>
      <c r="K14" s="0" t="s">
        <v>8</v>
      </c>
      <c r="L14" s="1" t="s">
        <v>9</v>
      </c>
      <c r="N14" s="0" t="s">
        <v>0</v>
      </c>
      <c r="O14" s="0" t="n">
        <f aca="false">SUM(L2:L7)/12-N2</f>
        <v>15875.2777777779</v>
      </c>
      <c r="P14" s="0" t="n">
        <v>5</v>
      </c>
      <c r="Q14" s="1" t="n">
        <f aca="false">O14/P14</f>
        <v>3175.05555555557</v>
      </c>
    </row>
    <row r="15" customFormat="false" ht="12.8" hidden="false" customHeight="false" outlineLevel="0" collapsed="false">
      <c r="A15" s="0" t="s">
        <v>13</v>
      </c>
      <c r="B15" s="0" t="s">
        <v>12</v>
      </c>
      <c r="C15" s="0" t="str">
        <f aca="false">A15&amp;" "&amp;B15</f>
        <v>II Victory</v>
      </c>
      <c r="D15" s="0" t="n">
        <v>0.2</v>
      </c>
      <c r="E15" s="0" t="str">
        <f aca="false">A15&amp;" "&amp;D15</f>
        <v>II 0,2</v>
      </c>
      <c r="F15" s="0" t="str">
        <f aca="false">B15&amp;" "&amp;D15</f>
        <v>Victory 0,2</v>
      </c>
      <c r="G15" s="0" t="n">
        <v>91</v>
      </c>
      <c r="H15" s="0" t="n">
        <f aca="false">G15^2</f>
        <v>8281</v>
      </c>
      <c r="J15" s="0" t="n">
        <v>0</v>
      </c>
      <c r="K15" s="1" t="n">
        <f aca="false">SUMIF(D:D,J15,G:G)</f>
        <v>1429</v>
      </c>
      <c r="L15" s="0" t="n">
        <f aca="false">K15^2</f>
        <v>2042041</v>
      </c>
      <c r="N15" s="0" t="s">
        <v>1</v>
      </c>
      <c r="O15" s="0" t="n">
        <f aca="false">SUM(L10:L12)/24-N2</f>
        <v>1786.36111111112</v>
      </c>
      <c r="P15" s="0" t="n">
        <v>2</v>
      </c>
      <c r="Q15" s="1" t="n">
        <f aca="false">O15/P15</f>
        <v>893.180555555562</v>
      </c>
      <c r="R15" s="0" t="n">
        <f aca="false">Q15/Q16</f>
        <v>1.48534037943637</v>
      </c>
      <c r="S15" s="0" t="n">
        <f aca="false">_xlfn.F.DIST.RT(R15,P15,P16)</f>
        <v>0.272386856735201</v>
      </c>
    </row>
    <row r="16" customFormat="false" ht="12.8" hidden="false" customHeight="false" outlineLevel="0" collapsed="false">
      <c r="A16" s="0" t="s">
        <v>13</v>
      </c>
      <c r="B16" s="0" t="s">
        <v>12</v>
      </c>
      <c r="C16" s="0" t="str">
        <f aca="false">A16&amp;" "&amp;B16</f>
        <v>II Victory</v>
      </c>
      <c r="D16" s="0" t="n">
        <v>0.4</v>
      </c>
      <c r="E16" s="0" t="str">
        <f aca="false">A16&amp;" "&amp;D16</f>
        <v>II 0,4</v>
      </c>
      <c r="F16" s="0" t="str">
        <f aca="false">B16&amp;" "&amp;D16</f>
        <v>Victory 0,4</v>
      </c>
      <c r="G16" s="0" t="n">
        <v>97</v>
      </c>
      <c r="H16" s="0" t="n">
        <f aca="false">G16^2</f>
        <v>9409</v>
      </c>
      <c r="J16" s="0" t="n">
        <v>0.2</v>
      </c>
      <c r="K16" s="1" t="n">
        <f aca="false">SUMIF(D:D,J16,G:G)</f>
        <v>1780</v>
      </c>
      <c r="L16" s="1" t="n">
        <f aca="false">K16^2</f>
        <v>3168400</v>
      </c>
      <c r="N16" s="3" t="s">
        <v>26</v>
      </c>
      <c r="O16" s="3" t="n">
        <f aca="false">SUM(L21:L38)/4-N2-O14-O15</f>
        <v>6013.3055555555</v>
      </c>
      <c r="P16" s="3" t="n">
        <v>10</v>
      </c>
      <c r="Q16" s="3" t="n">
        <f aca="false">O16/P16</f>
        <v>601.33055555555</v>
      </c>
    </row>
    <row r="17" customFormat="false" ht="12.8" hidden="false" customHeight="false" outlineLevel="0" collapsed="false">
      <c r="A17" s="0" t="s">
        <v>13</v>
      </c>
      <c r="B17" s="0" t="s">
        <v>12</v>
      </c>
      <c r="C17" s="0" t="str">
        <f aca="false">A17&amp;" "&amp;B17</f>
        <v>II Victory</v>
      </c>
      <c r="D17" s="0" t="n">
        <v>0.6</v>
      </c>
      <c r="E17" s="0" t="str">
        <f aca="false">A17&amp;" "&amp;D17</f>
        <v>II 0,6</v>
      </c>
      <c r="F17" s="0" t="str">
        <f aca="false">B17&amp;" "&amp;D17</f>
        <v>Victory 0,6</v>
      </c>
      <c r="G17" s="0" t="n">
        <v>100</v>
      </c>
      <c r="H17" s="0" t="n">
        <f aca="false">G17^2</f>
        <v>10000</v>
      </c>
      <c r="J17" s="0" t="n">
        <v>0.4</v>
      </c>
      <c r="K17" s="1" t="n">
        <f aca="false">SUMIF(D:D,J17,G:G)</f>
        <v>2056</v>
      </c>
      <c r="L17" s="1" t="n">
        <f aca="false">K17^2</f>
        <v>4227136</v>
      </c>
      <c r="N17" s="0" t="s">
        <v>3</v>
      </c>
      <c r="O17" s="0" t="n">
        <f aca="false">SUM(L15:L18)/18-N2</f>
        <v>20020.5</v>
      </c>
      <c r="P17" s="0" t="n">
        <v>3</v>
      </c>
      <c r="Q17" s="1" t="n">
        <f aca="false">O17/P17</f>
        <v>6673.5</v>
      </c>
      <c r="R17" s="0" t="n">
        <f aca="false">Q17/Q20</f>
        <v>32.3925735165233</v>
      </c>
      <c r="S17" s="0" t="n">
        <f aca="false">_xlfn.F.DIST.RT(R17,P17,P20)</f>
        <v>1.53987940555295E-009</v>
      </c>
    </row>
    <row r="18" customFormat="false" ht="12.8" hidden="false" customHeight="false" outlineLevel="0" collapsed="false">
      <c r="A18" s="0" t="s">
        <v>13</v>
      </c>
      <c r="B18" s="0" t="s">
        <v>16</v>
      </c>
      <c r="C18" s="0" t="str">
        <f aca="false">A18&amp;" "&amp;B18</f>
        <v>II Golden,rain</v>
      </c>
      <c r="D18" s="0" t="n">
        <v>0</v>
      </c>
      <c r="E18" s="0" t="str">
        <f aca="false">A18&amp;" "&amp;D18</f>
        <v>II 0</v>
      </c>
      <c r="F18" s="0" t="str">
        <f aca="false">B18&amp;" "&amp;D18</f>
        <v>Golden,rain 0</v>
      </c>
      <c r="G18" s="0" t="n">
        <v>70</v>
      </c>
      <c r="H18" s="0" t="n">
        <f aca="false">G18^2</f>
        <v>4900</v>
      </c>
      <c r="J18" s="0" t="n">
        <v>0.6</v>
      </c>
      <c r="K18" s="1" t="n">
        <f aca="false">SUMIF(D:D,J18,G:G)</f>
        <v>2221</v>
      </c>
      <c r="L18" s="1" t="n">
        <f aca="false">K18^2</f>
        <v>4932841</v>
      </c>
      <c r="N18" s="0" t="s">
        <v>27</v>
      </c>
      <c r="O18" s="0" t="n">
        <f aca="false">SUM(L41:L64)/3-N2-O14-O17</f>
        <v>1788.16666666663</v>
      </c>
      <c r="P18" s="0" t="n">
        <v>15</v>
      </c>
      <c r="Q18" s="1" t="n">
        <f aca="false">O18/P18</f>
        <v>119.211111111109</v>
      </c>
    </row>
    <row r="19" customFormat="false" ht="12.8" hidden="false" customHeight="false" outlineLevel="0" collapsed="false">
      <c r="A19" s="0" t="s">
        <v>13</v>
      </c>
      <c r="B19" s="0" t="s">
        <v>16</v>
      </c>
      <c r="C19" s="0" t="str">
        <f aca="false">A19&amp;" "&amp;B19</f>
        <v>II Golden,rain</v>
      </c>
      <c r="D19" s="0" t="n">
        <v>0.2</v>
      </c>
      <c r="E19" s="0" t="str">
        <f aca="false">A19&amp;" "&amp;D19</f>
        <v>II 0,2</v>
      </c>
      <c r="F19" s="0" t="str">
        <f aca="false">B19&amp;" "&amp;D19</f>
        <v>Golden,rain 0,2</v>
      </c>
      <c r="G19" s="0" t="n">
        <v>108</v>
      </c>
      <c r="H19" s="0" t="n">
        <f aca="false">G19^2</f>
        <v>11664</v>
      </c>
      <c r="N19" s="0" t="s">
        <v>28</v>
      </c>
      <c r="O19" s="0" t="n">
        <f aca="false">SUM(L67:L78)/6-N2-O15-O17</f>
        <v>321.75</v>
      </c>
      <c r="P19" s="0" t="n">
        <v>6</v>
      </c>
      <c r="Q19" s="1" t="n">
        <f aca="false">O19/P19</f>
        <v>53.625</v>
      </c>
      <c r="R19" s="0" t="n">
        <f aca="false">Q19/Q20</f>
        <v>0.260290964984425</v>
      </c>
      <c r="S19" s="0" t="n">
        <f aca="false">_xlfn.F.DIST.RT(R19,P19,P20)</f>
        <v>0.951026339580879</v>
      </c>
    </row>
    <row r="20" customFormat="false" ht="12.8" hidden="false" customHeight="false" outlineLevel="0" collapsed="false">
      <c r="A20" s="0" t="s">
        <v>13</v>
      </c>
      <c r="B20" s="0" t="s">
        <v>16</v>
      </c>
      <c r="C20" s="0" t="str">
        <f aca="false">A20&amp;" "&amp;B20</f>
        <v>II Golden,rain</v>
      </c>
      <c r="D20" s="0" t="n">
        <v>0.4</v>
      </c>
      <c r="E20" s="0" t="str">
        <f aca="false">A20&amp;" "&amp;D20</f>
        <v>II 0,4</v>
      </c>
      <c r="F20" s="0" t="str">
        <f aca="false">B20&amp;" "&amp;D20</f>
        <v>Golden,rain 0,4</v>
      </c>
      <c r="G20" s="0" t="n">
        <v>126</v>
      </c>
      <c r="H20" s="0" t="n">
        <f aca="false">G20^2</f>
        <v>15876</v>
      </c>
      <c r="J20" s="0" t="s">
        <v>2</v>
      </c>
      <c r="K20" s="0" t="s">
        <v>8</v>
      </c>
      <c r="L20" s="0" t="s">
        <v>9</v>
      </c>
      <c r="N20" s="1" t="s">
        <v>29</v>
      </c>
      <c r="O20" s="0" t="n">
        <f aca="false">O21-SUM(O14:O19)</f>
        <v>6180.58333333337</v>
      </c>
      <c r="P20" s="0" t="n">
        <v>30</v>
      </c>
      <c r="Q20" s="1" t="n">
        <f aca="false">O20/P20</f>
        <v>206.019444444446</v>
      </c>
    </row>
    <row r="21" customFormat="false" ht="12.8" hidden="false" customHeight="false" outlineLevel="0" collapsed="false">
      <c r="A21" s="0" t="s">
        <v>13</v>
      </c>
      <c r="B21" s="0" t="s">
        <v>16</v>
      </c>
      <c r="C21" s="0" t="str">
        <f aca="false">A21&amp;" "&amp;B21</f>
        <v>II Golden,rain</v>
      </c>
      <c r="D21" s="0" t="n">
        <v>0.6</v>
      </c>
      <c r="E21" s="0" t="str">
        <f aca="false">A21&amp;" "&amp;D21</f>
        <v>II 0,6</v>
      </c>
      <c r="F21" s="0" t="str">
        <f aca="false">B21&amp;" "&amp;D21</f>
        <v>Golden,rain 0,6</v>
      </c>
      <c r="G21" s="0" t="n">
        <v>149</v>
      </c>
      <c r="H21" s="0" t="n">
        <f aca="false">G21^2</f>
        <v>22201</v>
      </c>
      <c r="J21" s="0" t="s">
        <v>30</v>
      </c>
      <c r="K21" s="1" t="n">
        <f aca="false">SUMIF(C:C,J21,G:G)</f>
        <v>572</v>
      </c>
      <c r="L21" s="0" t="n">
        <f aca="false">K21^2</f>
        <v>327184</v>
      </c>
      <c r="N21" s="2" t="s">
        <v>8</v>
      </c>
      <c r="O21" s="2" t="n">
        <f aca="false">SUM(H2:H73)-N2</f>
        <v>51985.9444444445</v>
      </c>
      <c r="P21" s="2" t="n">
        <f aca="false">SUM(P14:P20)</f>
        <v>71</v>
      </c>
      <c r="Q21" s="2"/>
    </row>
    <row r="22" customFormat="false" ht="12.8" hidden="false" customHeight="false" outlineLevel="0" collapsed="false">
      <c r="A22" s="0" t="s">
        <v>13</v>
      </c>
      <c r="B22" s="0" t="s">
        <v>19</v>
      </c>
      <c r="C22" s="0" t="str">
        <f aca="false">A22&amp;" "&amp;B22</f>
        <v>II Marvellous</v>
      </c>
      <c r="D22" s="0" t="n">
        <v>0</v>
      </c>
      <c r="E22" s="0" t="str">
        <f aca="false">A22&amp;" "&amp;D22</f>
        <v>II 0</v>
      </c>
      <c r="F22" s="0" t="str">
        <f aca="false">B22&amp;" "&amp;D22</f>
        <v>Marvellous 0</v>
      </c>
      <c r="G22" s="0" t="n">
        <v>96</v>
      </c>
      <c r="H22" s="0" t="n">
        <f aca="false">G22^2</f>
        <v>9216</v>
      </c>
      <c r="J22" s="0" t="s">
        <v>31</v>
      </c>
      <c r="K22" s="1" t="n">
        <f aca="false">SUMIF(C:C,J22,G:G)</f>
        <v>533</v>
      </c>
      <c r="L22" s="0" t="n">
        <f aca="false">K22^2</f>
        <v>284089</v>
      </c>
    </row>
    <row r="23" customFormat="false" ht="12.8" hidden="false" customHeight="false" outlineLevel="0" collapsed="false">
      <c r="A23" s="0" t="s">
        <v>13</v>
      </c>
      <c r="B23" s="0" t="s">
        <v>19</v>
      </c>
      <c r="C23" s="0" t="str">
        <f aca="false">A23&amp;" "&amp;B23</f>
        <v>II Marvellous</v>
      </c>
      <c r="D23" s="0" t="n">
        <v>0.2</v>
      </c>
      <c r="E23" s="0" t="str">
        <f aca="false">A23&amp;" "&amp;D23</f>
        <v>II 0,2</v>
      </c>
      <c r="F23" s="0" t="str">
        <f aca="false">B23&amp;" "&amp;D23</f>
        <v>Marvellous 0,2</v>
      </c>
      <c r="G23" s="0" t="n">
        <v>124</v>
      </c>
      <c r="H23" s="0" t="n">
        <f aca="false">G23^2</f>
        <v>15376</v>
      </c>
      <c r="J23" s="0" t="s">
        <v>32</v>
      </c>
      <c r="K23" s="1" t="n">
        <f aca="false">SUMIF(C:C,J23,G:G)</f>
        <v>519</v>
      </c>
      <c r="L23" s="0" t="n">
        <f aca="false">K23^2</f>
        <v>269361</v>
      </c>
    </row>
    <row r="24" customFormat="false" ht="12.8" hidden="false" customHeight="false" outlineLevel="0" collapsed="false">
      <c r="A24" s="0" t="s">
        <v>13</v>
      </c>
      <c r="B24" s="0" t="s">
        <v>19</v>
      </c>
      <c r="C24" s="0" t="str">
        <f aca="false">A24&amp;" "&amp;B24</f>
        <v>II Marvellous</v>
      </c>
      <c r="D24" s="0" t="n">
        <v>0.4</v>
      </c>
      <c r="E24" s="0" t="str">
        <f aca="false">A24&amp;" "&amp;D24</f>
        <v>II 0,4</v>
      </c>
      <c r="F24" s="0" t="str">
        <f aca="false">B24&amp;" "&amp;D24</f>
        <v>Marvellous 0,4</v>
      </c>
      <c r="G24" s="0" t="n">
        <v>121</v>
      </c>
      <c r="H24" s="0" t="n">
        <f aca="false">G24^2</f>
        <v>14641</v>
      </c>
      <c r="J24" s="0" t="s">
        <v>33</v>
      </c>
      <c r="K24" s="1" t="n">
        <f aca="false">SUMIF(C:C,J24,G:G)</f>
        <v>349</v>
      </c>
      <c r="L24" s="0" t="n">
        <f aca="false">K24^2</f>
        <v>121801</v>
      </c>
    </row>
    <row r="25" customFormat="false" ht="12.8" hidden="false" customHeight="false" outlineLevel="0" collapsed="false">
      <c r="A25" s="0" t="s">
        <v>13</v>
      </c>
      <c r="B25" s="0" t="s">
        <v>19</v>
      </c>
      <c r="C25" s="0" t="str">
        <f aca="false">A25&amp;" "&amp;B25</f>
        <v>II Marvellous</v>
      </c>
      <c r="D25" s="0" t="n">
        <v>0.6</v>
      </c>
      <c r="E25" s="0" t="str">
        <f aca="false">A25&amp;" "&amp;D25</f>
        <v>II 0,6</v>
      </c>
      <c r="F25" s="0" t="str">
        <f aca="false">B25&amp;" "&amp;D25</f>
        <v>Marvellous 0,6</v>
      </c>
      <c r="G25" s="0" t="n">
        <v>144</v>
      </c>
      <c r="H25" s="0" t="n">
        <f aca="false">G25^2</f>
        <v>20736</v>
      </c>
      <c r="J25" s="0" t="s">
        <v>34</v>
      </c>
      <c r="K25" s="1" t="n">
        <f aca="false">SUMIF(C:C,J25,G:G)</f>
        <v>453</v>
      </c>
      <c r="L25" s="0" t="n">
        <f aca="false">K25^2</f>
        <v>205209</v>
      </c>
    </row>
    <row r="26" customFormat="false" ht="12.8" hidden="false" customHeight="false" outlineLevel="0" collapsed="false">
      <c r="A26" s="0" t="s">
        <v>14</v>
      </c>
      <c r="B26" s="0" t="s">
        <v>12</v>
      </c>
      <c r="C26" s="0" t="str">
        <f aca="false">A26&amp;" "&amp;B26</f>
        <v>III Victory</v>
      </c>
      <c r="D26" s="0" t="n">
        <v>0</v>
      </c>
      <c r="E26" s="0" t="str">
        <f aca="false">A26&amp;" "&amp;D26</f>
        <v>III 0</v>
      </c>
      <c r="F26" s="0" t="str">
        <f aca="false">B26&amp;" "&amp;D26</f>
        <v>Victory 0</v>
      </c>
      <c r="G26" s="0" t="n">
        <v>68</v>
      </c>
      <c r="H26" s="0" t="n">
        <f aca="false">G26^2</f>
        <v>4624</v>
      </c>
      <c r="J26" s="0" t="s">
        <v>35</v>
      </c>
      <c r="K26" s="1" t="n">
        <f aca="false">SUMIF(C:C,J26,G:G)</f>
        <v>485</v>
      </c>
      <c r="L26" s="0" t="n">
        <f aca="false">K26^2</f>
        <v>235225</v>
      </c>
    </row>
    <row r="27" customFormat="false" ht="12.8" hidden="false" customHeight="false" outlineLevel="0" collapsed="false">
      <c r="A27" s="0" t="s">
        <v>14</v>
      </c>
      <c r="B27" s="0" t="s">
        <v>12</v>
      </c>
      <c r="C27" s="0" t="str">
        <f aca="false">A27&amp;" "&amp;B27</f>
        <v>III Victory</v>
      </c>
      <c r="D27" s="0" t="n">
        <v>0.2</v>
      </c>
      <c r="E27" s="0" t="str">
        <f aca="false">A27&amp;" "&amp;D27</f>
        <v>III 0,2</v>
      </c>
      <c r="F27" s="0" t="str">
        <f aca="false">B27&amp;" "&amp;D27</f>
        <v>Victory 0,2</v>
      </c>
      <c r="G27" s="0" t="n">
        <v>64</v>
      </c>
      <c r="H27" s="0" t="n">
        <f aca="false">G27^2</f>
        <v>4096</v>
      </c>
      <c r="J27" s="0" t="s">
        <v>36</v>
      </c>
      <c r="K27" s="1" t="n">
        <f aca="false">SUMIF(C:C,J27,G:G)</f>
        <v>330</v>
      </c>
      <c r="L27" s="0" t="n">
        <f aca="false">K27^2</f>
        <v>108900</v>
      </c>
    </row>
    <row r="28" customFormat="false" ht="12.8" hidden="false" customHeight="false" outlineLevel="0" collapsed="false">
      <c r="A28" s="0" t="s">
        <v>14</v>
      </c>
      <c r="B28" s="0" t="s">
        <v>12</v>
      </c>
      <c r="C28" s="0" t="str">
        <f aca="false">A28&amp;" "&amp;B28</f>
        <v>III Victory</v>
      </c>
      <c r="D28" s="0" t="n">
        <v>0.4</v>
      </c>
      <c r="E28" s="0" t="str">
        <f aca="false">A28&amp;" "&amp;D28</f>
        <v>III 0,4</v>
      </c>
      <c r="F28" s="0" t="str">
        <f aca="false">B28&amp;" "&amp;D28</f>
        <v>Victory 0,4</v>
      </c>
      <c r="G28" s="0" t="n">
        <v>112</v>
      </c>
      <c r="H28" s="0" t="n">
        <f aca="false">G28^2</f>
        <v>12544</v>
      </c>
      <c r="J28" s="0" t="s">
        <v>37</v>
      </c>
      <c r="K28" s="1" t="n">
        <f aca="false">SUMIF(C:C,J28,G:G)</f>
        <v>347</v>
      </c>
      <c r="L28" s="0" t="n">
        <f aca="false">K28^2</f>
        <v>120409</v>
      </c>
    </row>
    <row r="29" customFormat="false" ht="12.8" hidden="false" customHeight="false" outlineLevel="0" collapsed="false">
      <c r="A29" s="0" t="s">
        <v>14</v>
      </c>
      <c r="B29" s="0" t="s">
        <v>12</v>
      </c>
      <c r="C29" s="0" t="str">
        <f aca="false">A29&amp;" "&amp;B29</f>
        <v>III Victory</v>
      </c>
      <c r="D29" s="0" t="n">
        <v>0.6</v>
      </c>
      <c r="E29" s="0" t="str">
        <f aca="false">A29&amp;" "&amp;D29</f>
        <v>III 0,6</v>
      </c>
      <c r="F29" s="0" t="str">
        <f aca="false">B29&amp;" "&amp;D29</f>
        <v>Victory 0,6</v>
      </c>
      <c r="G29" s="0" t="n">
        <v>86</v>
      </c>
      <c r="H29" s="0" t="n">
        <f aca="false">G29^2</f>
        <v>7396</v>
      </c>
      <c r="J29" s="0" t="s">
        <v>38</v>
      </c>
      <c r="K29" s="1" t="n">
        <f aca="false">SUMIF(C:C,J29,G:G)</f>
        <v>474</v>
      </c>
      <c r="L29" s="0" t="n">
        <f aca="false">K29^2</f>
        <v>224676</v>
      </c>
    </row>
    <row r="30" customFormat="false" ht="12.8" hidden="false" customHeight="false" outlineLevel="0" collapsed="false">
      <c r="A30" s="0" t="s">
        <v>14</v>
      </c>
      <c r="B30" s="0" t="s">
        <v>16</v>
      </c>
      <c r="C30" s="0" t="str">
        <f aca="false">A30&amp;" "&amp;B30</f>
        <v>III Golden,rain</v>
      </c>
      <c r="D30" s="0" t="n">
        <v>0</v>
      </c>
      <c r="E30" s="0" t="str">
        <f aca="false">A30&amp;" "&amp;D30</f>
        <v>III 0</v>
      </c>
      <c r="F30" s="0" t="str">
        <f aca="false">B30&amp;" "&amp;D30</f>
        <v>Golden,rain 0</v>
      </c>
      <c r="G30" s="0" t="n">
        <v>60</v>
      </c>
      <c r="H30" s="0" t="n">
        <f aca="false">G30^2</f>
        <v>3600</v>
      </c>
      <c r="J30" s="0" t="s">
        <v>39</v>
      </c>
      <c r="K30" s="1" t="n">
        <f aca="false">SUMIF(C:C,J30,G:G)</f>
        <v>366</v>
      </c>
      <c r="L30" s="0" t="n">
        <f aca="false">K30^2</f>
        <v>133956</v>
      </c>
    </row>
    <row r="31" customFormat="false" ht="12.8" hidden="false" customHeight="false" outlineLevel="0" collapsed="false">
      <c r="A31" s="0" t="s">
        <v>14</v>
      </c>
      <c r="B31" s="0" t="s">
        <v>16</v>
      </c>
      <c r="C31" s="0" t="str">
        <f aca="false">A31&amp;" "&amp;B31</f>
        <v>III Golden,rain</v>
      </c>
      <c r="D31" s="0" t="n">
        <v>0.2</v>
      </c>
      <c r="E31" s="0" t="str">
        <f aca="false">A31&amp;" "&amp;D31</f>
        <v>III 0,2</v>
      </c>
      <c r="F31" s="0" t="str">
        <f aca="false">B31&amp;" "&amp;D31</f>
        <v>Golden,rain 0,2</v>
      </c>
      <c r="G31" s="0" t="n">
        <v>102</v>
      </c>
      <c r="H31" s="0" t="n">
        <f aca="false">G31^2</f>
        <v>10404</v>
      </c>
      <c r="J31" s="0" t="s">
        <v>40</v>
      </c>
      <c r="K31" s="1" t="n">
        <f aca="false">SUMIF(C:C,J31,G:G)</f>
        <v>432</v>
      </c>
      <c r="L31" s="0" t="n">
        <f aca="false">K31^2</f>
        <v>186624</v>
      </c>
    </row>
    <row r="32" customFormat="false" ht="12.8" hidden="false" customHeight="false" outlineLevel="0" collapsed="false">
      <c r="A32" s="0" t="s">
        <v>14</v>
      </c>
      <c r="B32" s="0" t="s">
        <v>16</v>
      </c>
      <c r="C32" s="0" t="str">
        <f aca="false">A32&amp;" "&amp;B32</f>
        <v>III Golden,rain</v>
      </c>
      <c r="D32" s="0" t="n">
        <v>0.4</v>
      </c>
      <c r="E32" s="0" t="str">
        <f aca="false">A32&amp;" "&amp;D32</f>
        <v>III 0,4</v>
      </c>
      <c r="F32" s="0" t="str">
        <f aca="false">B32&amp;" "&amp;D32</f>
        <v>Golden,rain 0,4</v>
      </c>
      <c r="G32" s="0" t="n">
        <v>89</v>
      </c>
      <c r="H32" s="0" t="n">
        <f aca="false">G32^2</f>
        <v>7921</v>
      </c>
      <c r="J32" s="0" t="s">
        <v>41</v>
      </c>
      <c r="K32" s="1" t="n">
        <f aca="false">SUMIF(C:C,J32,G:G)</f>
        <v>380</v>
      </c>
      <c r="L32" s="0" t="n">
        <f aca="false">K32^2</f>
        <v>144400</v>
      </c>
    </row>
    <row r="33" customFormat="false" ht="12.8" hidden="false" customHeight="false" outlineLevel="0" collapsed="false">
      <c r="A33" s="0" t="s">
        <v>14</v>
      </c>
      <c r="B33" s="0" t="s">
        <v>16</v>
      </c>
      <c r="C33" s="0" t="str">
        <f aca="false">A33&amp;" "&amp;B33</f>
        <v>III Golden,rain</v>
      </c>
      <c r="D33" s="0" t="n">
        <v>0.6</v>
      </c>
      <c r="E33" s="0" t="str">
        <f aca="false">A33&amp;" "&amp;D33</f>
        <v>III 0,6</v>
      </c>
      <c r="F33" s="0" t="str">
        <f aca="false">B33&amp;" "&amp;D33</f>
        <v>Golden,rain 0,6</v>
      </c>
      <c r="G33" s="0" t="n">
        <v>96</v>
      </c>
      <c r="H33" s="0" t="n">
        <f aca="false">G33^2</f>
        <v>9216</v>
      </c>
      <c r="J33" s="0" t="s">
        <v>42</v>
      </c>
      <c r="K33" s="1" t="n">
        <f aca="false">SUMIF(C:C,J33,G:G)</f>
        <v>368</v>
      </c>
      <c r="L33" s="0" t="n">
        <f aca="false">K33^2</f>
        <v>135424</v>
      </c>
    </row>
    <row r="34" customFormat="false" ht="12.8" hidden="false" customHeight="false" outlineLevel="0" collapsed="false">
      <c r="A34" s="0" t="s">
        <v>14</v>
      </c>
      <c r="B34" s="0" t="s">
        <v>19</v>
      </c>
      <c r="C34" s="0" t="str">
        <f aca="false">A34&amp;" "&amp;B34</f>
        <v>III Marvellous</v>
      </c>
      <c r="D34" s="0" t="n">
        <v>0</v>
      </c>
      <c r="E34" s="0" t="str">
        <f aca="false">A34&amp;" "&amp;D34</f>
        <v>III 0</v>
      </c>
      <c r="F34" s="0" t="str">
        <f aca="false">B34&amp;" "&amp;D34</f>
        <v>Marvellous 0</v>
      </c>
      <c r="G34" s="0" t="n">
        <v>89</v>
      </c>
      <c r="H34" s="0" t="n">
        <f aca="false">G34^2</f>
        <v>7921</v>
      </c>
      <c r="J34" s="0" t="s">
        <v>43</v>
      </c>
      <c r="K34" s="1" t="n">
        <f aca="false">SUMIF(C:C,J34,G:G)</f>
        <v>382</v>
      </c>
      <c r="L34" s="0" t="n">
        <f aca="false">K34^2</f>
        <v>145924</v>
      </c>
    </row>
    <row r="35" customFormat="false" ht="12.8" hidden="false" customHeight="false" outlineLevel="0" collapsed="false">
      <c r="A35" s="0" t="s">
        <v>14</v>
      </c>
      <c r="B35" s="0" t="s">
        <v>19</v>
      </c>
      <c r="C35" s="0" t="str">
        <f aca="false">A35&amp;" "&amp;B35</f>
        <v>III Marvellous</v>
      </c>
      <c r="D35" s="0" t="n">
        <v>0.2</v>
      </c>
      <c r="E35" s="0" t="str">
        <f aca="false">A35&amp;" "&amp;D35</f>
        <v>III 0,2</v>
      </c>
      <c r="F35" s="0" t="str">
        <f aca="false">B35&amp;" "&amp;D35</f>
        <v>Marvellous 0,2</v>
      </c>
      <c r="G35" s="0" t="n">
        <v>129</v>
      </c>
      <c r="H35" s="0" t="n">
        <f aca="false">G35^2</f>
        <v>16641</v>
      </c>
      <c r="J35" s="0" t="s">
        <v>44</v>
      </c>
      <c r="K35" s="1" t="n">
        <f aca="false">SUMIF(C:C,J35,G:G)</f>
        <v>341</v>
      </c>
      <c r="L35" s="0" t="n">
        <f aca="false">K35^2</f>
        <v>116281</v>
      </c>
    </row>
    <row r="36" customFormat="false" ht="12.8" hidden="false" customHeight="false" outlineLevel="0" collapsed="false">
      <c r="A36" s="0" t="s">
        <v>14</v>
      </c>
      <c r="B36" s="0" t="s">
        <v>19</v>
      </c>
      <c r="C36" s="0" t="str">
        <f aca="false">A36&amp;" "&amp;B36</f>
        <v>III Marvellous</v>
      </c>
      <c r="D36" s="0" t="n">
        <v>0.4</v>
      </c>
      <c r="E36" s="0" t="str">
        <f aca="false">A36&amp;" "&amp;D36</f>
        <v>III 0,4</v>
      </c>
      <c r="F36" s="0" t="str">
        <f aca="false">B36&amp;" "&amp;D36</f>
        <v>Marvellous 0,4</v>
      </c>
      <c r="G36" s="0" t="n">
        <v>132</v>
      </c>
      <c r="H36" s="0" t="n">
        <f aca="false">G36^2</f>
        <v>17424</v>
      </c>
      <c r="J36" s="0" t="s">
        <v>45</v>
      </c>
      <c r="K36" s="1" t="n">
        <f aca="false">SUMIF(C:C,J36,G:G)</f>
        <v>358</v>
      </c>
      <c r="L36" s="0" t="n">
        <f aca="false">K36^2</f>
        <v>128164</v>
      </c>
    </row>
    <row r="37" customFormat="false" ht="12.8" hidden="false" customHeight="false" outlineLevel="0" collapsed="false">
      <c r="A37" s="0" t="s">
        <v>14</v>
      </c>
      <c r="B37" s="0" t="s">
        <v>19</v>
      </c>
      <c r="C37" s="0" t="str">
        <f aca="false">A37&amp;" "&amp;B37</f>
        <v>III Marvellous</v>
      </c>
      <c r="D37" s="0" t="n">
        <v>0.6</v>
      </c>
      <c r="E37" s="0" t="str">
        <f aca="false">A37&amp;" "&amp;D37</f>
        <v>III 0,6</v>
      </c>
      <c r="F37" s="0" t="str">
        <f aca="false">B37&amp;" "&amp;D37</f>
        <v>Marvellous 0,6</v>
      </c>
      <c r="G37" s="0" t="n">
        <v>124</v>
      </c>
      <c r="H37" s="0" t="n">
        <f aca="false">G37^2</f>
        <v>15376</v>
      </c>
      <c r="J37" s="0" t="s">
        <v>46</v>
      </c>
      <c r="K37" s="1" t="n">
        <f aca="false">SUMIF(C:C,J37,G:G)</f>
        <v>361</v>
      </c>
      <c r="L37" s="0" t="n">
        <f aca="false">K37^2</f>
        <v>130321</v>
      </c>
    </row>
    <row r="38" customFormat="false" ht="12.8" hidden="false" customHeight="false" outlineLevel="0" collapsed="false">
      <c r="A38" s="0" t="s">
        <v>15</v>
      </c>
      <c r="B38" s="0" t="s">
        <v>12</v>
      </c>
      <c r="C38" s="0" t="str">
        <f aca="false">A38&amp;" "&amp;B38</f>
        <v>IV Victory</v>
      </c>
      <c r="D38" s="0" t="n">
        <v>0</v>
      </c>
      <c r="E38" s="0" t="str">
        <f aca="false">A38&amp;" "&amp;D38</f>
        <v>IV 0</v>
      </c>
      <c r="F38" s="0" t="str">
        <f aca="false">B38&amp;" "&amp;D38</f>
        <v>Victory 0</v>
      </c>
      <c r="G38" s="0" t="n">
        <v>74</v>
      </c>
      <c r="H38" s="0" t="n">
        <f aca="false">G38^2</f>
        <v>5476</v>
      </c>
      <c r="J38" s="0" t="s">
        <v>47</v>
      </c>
      <c r="K38" s="1" t="n">
        <f aca="false">SUMIF(C:C,J38,G:G)</f>
        <v>436</v>
      </c>
      <c r="L38" s="0" t="n">
        <f aca="false">K38^2</f>
        <v>190096</v>
      </c>
    </row>
    <row r="39" customFormat="false" ht="12.8" hidden="false" customHeight="false" outlineLevel="0" collapsed="false">
      <c r="A39" s="0" t="s">
        <v>15</v>
      </c>
      <c r="B39" s="0" t="s">
        <v>12</v>
      </c>
      <c r="C39" s="0" t="str">
        <f aca="false">A39&amp;" "&amp;B39</f>
        <v>IV Victory</v>
      </c>
      <c r="D39" s="0" t="n">
        <v>0.2</v>
      </c>
      <c r="E39" s="0" t="str">
        <f aca="false">A39&amp;" "&amp;D39</f>
        <v>IV 0,2</v>
      </c>
      <c r="F39" s="0" t="str">
        <f aca="false">B39&amp;" "&amp;D39</f>
        <v>Victory 0,2</v>
      </c>
      <c r="G39" s="0" t="n">
        <v>89</v>
      </c>
      <c r="H39" s="0" t="n">
        <f aca="false">G39^2</f>
        <v>7921</v>
      </c>
    </row>
    <row r="40" customFormat="false" ht="12.8" hidden="false" customHeight="false" outlineLevel="0" collapsed="false">
      <c r="A40" s="0" t="s">
        <v>15</v>
      </c>
      <c r="B40" s="0" t="s">
        <v>12</v>
      </c>
      <c r="C40" s="0" t="str">
        <f aca="false">A40&amp;" "&amp;B40</f>
        <v>IV Victory</v>
      </c>
      <c r="D40" s="0" t="n">
        <v>0.4</v>
      </c>
      <c r="E40" s="0" t="str">
        <f aca="false">A40&amp;" "&amp;D40</f>
        <v>IV 0,4</v>
      </c>
      <c r="F40" s="0" t="str">
        <f aca="false">B40&amp;" "&amp;D40</f>
        <v>Victory 0,4</v>
      </c>
      <c r="G40" s="0" t="n">
        <v>81</v>
      </c>
      <c r="H40" s="0" t="n">
        <f aca="false">G40^2</f>
        <v>6561</v>
      </c>
      <c r="J40" s="0" t="s">
        <v>4</v>
      </c>
      <c r="K40" s="0" t="s">
        <v>8</v>
      </c>
      <c r="L40" s="0" t="s">
        <v>9</v>
      </c>
    </row>
    <row r="41" customFormat="false" ht="12.8" hidden="false" customHeight="false" outlineLevel="0" collapsed="false">
      <c r="A41" s="0" t="s">
        <v>15</v>
      </c>
      <c r="B41" s="0" t="s">
        <v>12</v>
      </c>
      <c r="C41" s="0" t="str">
        <f aca="false">A41&amp;" "&amp;B41</f>
        <v>IV Victory</v>
      </c>
      <c r="D41" s="0" t="n">
        <v>0.6</v>
      </c>
      <c r="E41" s="0" t="str">
        <f aca="false">A41&amp;" "&amp;D41</f>
        <v>IV 0,6</v>
      </c>
      <c r="F41" s="0" t="str">
        <f aca="false">B41&amp;" "&amp;D41</f>
        <v>Victory 0,6</v>
      </c>
      <c r="G41" s="0" t="n">
        <v>122</v>
      </c>
      <c r="H41" s="0" t="n">
        <f aca="false">G41^2</f>
        <v>14884</v>
      </c>
      <c r="J41" s="0" t="s">
        <v>48</v>
      </c>
      <c r="K41" s="1" t="n">
        <f aca="false">SUMIF(E:E,J41,G:G)</f>
        <v>333</v>
      </c>
      <c r="L41" s="0" t="n">
        <f aca="false">K41^2</f>
        <v>110889</v>
      </c>
    </row>
    <row r="42" customFormat="false" ht="12.8" hidden="false" customHeight="false" outlineLevel="0" collapsed="false">
      <c r="A42" s="0" t="s">
        <v>15</v>
      </c>
      <c r="B42" s="0" t="s">
        <v>16</v>
      </c>
      <c r="C42" s="0" t="str">
        <f aca="false">A42&amp;" "&amp;B42</f>
        <v>IV Golden,rain</v>
      </c>
      <c r="D42" s="0" t="n">
        <v>0</v>
      </c>
      <c r="E42" s="0" t="str">
        <f aca="false">A42&amp;" "&amp;D42</f>
        <v>IV 0</v>
      </c>
      <c r="F42" s="0" t="str">
        <f aca="false">B42&amp;" "&amp;D42</f>
        <v>Golden,rain 0</v>
      </c>
      <c r="G42" s="0" t="n">
        <v>64</v>
      </c>
      <c r="H42" s="0" t="n">
        <f aca="false">G42^2</f>
        <v>4096</v>
      </c>
      <c r="J42" s="0" t="s">
        <v>49</v>
      </c>
      <c r="K42" s="1" t="n">
        <f aca="false">SUMIF(E:E,J42,G:G)</f>
        <v>384</v>
      </c>
      <c r="L42" s="0" t="n">
        <f aca="false">K42^2</f>
        <v>147456</v>
      </c>
    </row>
    <row r="43" customFormat="false" ht="12.8" hidden="false" customHeight="false" outlineLevel="0" collapsed="false">
      <c r="A43" s="0" t="s">
        <v>15</v>
      </c>
      <c r="B43" s="0" t="s">
        <v>16</v>
      </c>
      <c r="C43" s="0" t="str">
        <f aca="false">A43&amp;" "&amp;B43</f>
        <v>IV Golden,rain</v>
      </c>
      <c r="D43" s="0" t="n">
        <v>0.2</v>
      </c>
      <c r="E43" s="0" t="str">
        <f aca="false">A43&amp;" "&amp;D43</f>
        <v>IV 0,2</v>
      </c>
      <c r="F43" s="0" t="str">
        <f aca="false">B43&amp;" "&amp;D43</f>
        <v>Golden,rain 0,2</v>
      </c>
      <c r="G43" s="0" t="n">
        <v>103</v>
      </c>
      <c r="H43" s="0" t="n">
        <f aca="false">G43^2</f>
        <v>10609</v>
      </c>
      <c r="J43" s="0" t="s">
        <v>50</v>
      </c>
      <c r="K43" s="1" t="n">
        <f aca="false">SUMIF(E:E,J43,G:G)</f>
        <v>436</v>
      </c>
      <c r="L43" s="0" t="n">
        <f aca="false">K43^2</f>
        <v>190096</v>
      </c>
    </row>
    <row r="44" customFormat="false" ht="12.8" hidden="false" customHeight="false" outlineLevel="0" collapsed="false">
      <c r="A44" s="0" t="s">
        <v>15</v>
      </c>
      <c r="B44" s="0" t="s">
        <v>16</v>
      </c>
      <c r="C44" s="0" t="str">
        <f aca="false">A44&amp;" "&amp;B44</f>
        <v>IV Golden,rain</v>
      </c>
      <c r="D44" s="0" t="n">
        <v>0.4</v>
      </c>
      <c r="E44" s="0" t="str">
        <f aca="false">A44&amp;" "&amp;D44</f>
        <v>IV 0,4</v>
      </c>
      <c r="F44" s="0" t="str">
        <f aca="false">B44&amp;" "&amp;D44</f>
        <v>Golden,rain 0,4</v>
      </c>
      <c r="G44" s="0" t="n">
        <v>132</v>
      </c>
      <c r="H44" s="0" t="n">
        <f aca="false">G44^2</f>
        <v>17424</v>
      </c>
      <c r="J44" s="0" t="s">
        <v>51</v>
      </c>
      <c r="K44" s="1" t="n">
        <f aca="false">SUMIF(E:E,J44,G:G)</f>
        <v>471</v>
      </c>
      <c r="L44" s="0" t="n">
        <f aca="false">K44^2</f>
        <v>221841</v>
      </c>
    </row>
    <row r="45" customFormat="false" ht="12.8" hidden="false" customHeight="false" outlineLevel="0" collapsed="false">
      <c r="A45" s="0" t="s">
        <v>15</v>
      </c>
      <c r="B45" s="0" t="s">
        <v>16</v>
      </c>
      <c r="C45" s="0" t="str">
        <f aca="false">A45&amp;" "&amp;B45</f>
        <v>IV Golden,rain</v>
      </c>
      <c r="D45" s="0" t="n">
        <v>0.6</v>
      </c>
      <c r="E45" s="0" t="str">
        <f aca="false">A45&amp;" "&amp;D45</f>
        <v>IV 0,6</v>
      </c>
      <c r="F45" s="0" t="str">
        <f aca="false">B45&amp;" "&amp;D45</f>
        <v>Golden,rain 0,6</v>
      </c>
      <c r="G45" s="0" t="n">
        <v>133</v>
      </c>
      <c r="H45" s="0" t="n">
        <f aca="false">G45^2</f>
        <v>17689</v>
      </c>
      <c r="J45" s="0" t="s">
        <v>52</v>
      </c>
      <c r="K45" s="1" t="n">
        <f aca="false">SUMIF(E:E,J45,G:G)</f>
        <v>227</v>
      </c>
      <c r="L45" s="0" t="n">
        <f aca="false">K45^2</f>
        <v>51529</v>
      </c>
    </row>
    <row r="46" customFormat="false" ht="12.8" hidden="false" customHeight="false" outlineLevel="0" collapsed="false">
      <c r="A46" s="0" t="s">
        <v>15</v>
      </c>
      <c r="B46" s="0" t="s">
        <v>19</v>
      </c>
      <c r="C46" s="0" t="str">
        <f aca="false">A46&amp;" "&amp;B46</f>
        <v>IV Marvellous</v>
      </c>
      <c r="D46" s="0" t="n">
        <v>0</v>
      </c>
      <c r="E46" s="0" t="str">
        <f aca="false">A46&amp;" "&amp;D46</f>
        <v>IV 0</v>
      </c>
      <c r="F46" s="0" t="str">
        <f aca="false">B46&amp;" "&amp;D46</f>
        <v>Marvellous 0</v>
      </c>
      <c r="G46" s="0" t="n">
        <v>70</v>
      </c>
      <c r="H46" s="0" t="n">
        <f aca="false">G46^2</f>
        <v>4900</v>
      </c>
      <c r="J46" s="0" t="s">
        <v>53</v>
      </c>
      <c r="K46" s="1" t="n">
        <f aca="false">SUMIF(E:E,J46,G:G)</f>
        <v>323</v>
      </c>
      <c r="L46" s="0" t="n">
        <f aca="false">K46^2</f>
        <v>104329</v>
      </c>
    </row>
    <row r="47" customFormat="false" ht="12.8" hidden="false" customHeight="false" outlineLevel="0" collapsed="false">
      <c r="A47" s="0" t="s">
        <v>15</v>
      </c>
      <c r="B47" s="0" t="s">
        <v>19</v>
      </c>
      <c r="C47" s="0" t="str">
        <f aca="false">A47&amp;" "&amp;B47</f>
        <v>IV Marvellous</v>
      </c>
      <c r="D47" s="0" t="n">
        <v>0.2</v>
      </c>
      <c r="E47" s="0" t="str">
        <f aca="false">A47&amp;" "&amp;D47</f>
        <v>IV 0,2</v>
      </c>
      <c r="F47" s="0" t="str">
        <f aca="false">B47&amp;" "&amp;D47</f>
        <v>Marvellous 0,2</v>
      </c>
      <c r="G47" s="0" t="n">
        <v>89</v>
      </c>
      <c r="H47" s="0" t="n">
        <f aca="false">G47^2</f>
        <v>7921</v>
      </c>
      <c r="J47" s="0" t="s">
        <v>54</v>
      </c>
      <c r="K47" s="1" t="n">
        <f aca="false">SUMIF(E:E,J47,G:G)</f>
        <v>344</v>
      </c>
      <c r="L47" s="0" t="n">
        <f aca="false">K47^2</f>
        <v>118336</v>
      </c>
    </row>
    <row r="48" customFormat="false" ht="12.8" hidden="false" customHeight="false" outlineLevel="0" collapsed="false">
      <c r="A48" s="0" t="s">
        <v>15</v>
      </c>
      <c r="B48" s="0" t="s">
        <v>19</v>
      </c>
      <c r="C48" s="0" t="str">
        <f aca="false">A48&amp;" "&amp;B48</f>
        <v>IV Marvellous</v>
      </c>
      <c r="D48" s="0" t="n">
        <v>0.4</v>
      </c>
      <c r="E48" s="0" t="str">
        <f aca="false">A48&amp;" "&amp;D48</f>
        <v>IV 0,4</v>
      </c>
      <c r="F48" s="0" t="str">
        <f aca="false">B48&amp;" "&amp;D48</f>
        <v>Marvellous 0,4</v>
      </c>
      <c r="G48" s="0" t="n">
        <v>104</v>
      </c>
      <c r="H48" s="0" t="n">
        <f aca="false">G48^2</f>
        <v>10816</v>
      </c>
      <c r="J48" s="0" t="s">
        <v>55</v>
      </c>
      <c r="K48" s="1" t="n">
        <f aca="false">SUMIF(E:E,J48,G:G)</f>
        <v>393</v>
      </c>
      <c r="L48" s="0" t="n">
        <f aca="false">K48^2</f>
        <v>154449</v>
      </c>
    </row>
    <row r="49" customFormat="false" ht="12.8" hidden="false" customHeight="false" outlineLevel="0" collapsed="false">
      <c r="A49" s="0" t="s">
        <v>15</v>
      </c>
      <c r="B49" s="0" t="s">
        <v>19</v>
      </c>
      <c r="C49" s="0" t="str">
        <f aca="false">A49&amp;" "&amp;B49</f>
        <v>IV Marvellous</v>
      </c>
      <c r="D49" s="0" t="n">
        <v>0.6</v>
      </c>
      <c r="E49" s="0" t="str">
        <f aca="false">A49&amp;" "&amp;D49</f>
        <v>IV 0,6</v>
      </c>
      <c r="F49" s="0" t="str">
        <f aca="false">B49&amp;" "&amp;D49</f>
        <v>Marvellous 0,6</v>
      </c>
      <c r="G49" s="0" t="n">
        <v>117</v>
      </c>
      <c r="H49" s="0" t="n">
        <f aca="false">G49^2</f>
        <v>13689</v>
      </c>
      <c r="J49" s="0" t="s">
        <v>56</v>
      </c>
      <c r="K49" s="1" t="n">
        <f aca="false">SUMIF(E:E,J49,G:G)</f>
        <v>217</v>
      </c>
      <c r="L49" s="0" t="n">
        <f aca="false">K49^2</f>
        <v>47089</v>
      </c>
    </row>
    <row r="50" customFormat="false" ht="12.8" hidden="false" customHeight="false" outlineLevel="0" collapsed="false">
      <c r="A50" s="0" t="s">
        <v>17</v>
      </c>
      <c r="B50" s="0" t="s">
        <v>12</v>
      </c>
      <c r="C50" s="0" t="str">
        <f aca="false">A50&amp;" "&amp;B50</f>
        <v>V Victory</v>
      </c>
      <c r="D50" s="0" t="n">
        <v>0</v>
      </c>
      <c r="E50" s="0" t="str">
        <f aca="false">A50&amp;" "&amp;D50</f>
        <v>V 0</v>
      </c>
      <c r="F50" s="0" t="str">
        <f aca="false">B50&amp;" "&amp;D50</f>
        <v>Victory 0</v>
      </c>
      <c r="G50" s="0" t="n">
        <v>62</v>
      </c>
      <c r="H50" s="0" t="n">
        <f aca="false">G50^2</f>
        <v>3844</v>
      </c>
      <c r="J50" s="0" t="s">
        <v>57</v>
      </c>
      <c r="K50" s="1" t="n">
        <f aca="false">SUMIF(E:E,J50,G:G)</f>
        <v>295</v>
      </c>
      <c r="L50" s="0" t="n">
        <f aca="false">K50^2</f>
        <v>87025</v>
      </c>
    </row>
    <row r="51" customFormat="false" ht="12.8" hidden="false" customHeight="false" outlineLevel="0" collapsed="false">
      <c r="A51" s="0" t="s">
        <v>17</v>
      </c>
      <c r="B51" s="0" t="s">
        <v>12</v>
      </c>
      <c r="C51" s="0" t="str">
        <f aca="false">A51&amp;" "&amp;B51</f>
        <v>V Victory</v>
      </c>
      <c r="D51" s="0" t="n">
        <v>0.2</v>
      </c>
      <c r="E51" s="0" t="str">
        <f aca="false">A51&amp;" "&amp;D51</f>
        <v>V 0,2</v>
      </c>
      <c r="F51" s="0" t="str">
        <f aca="false">B51&amp;" "&amp;D51</f>
        <v>Victory 0,2</v>
      </c>
      <c r="G51" s="0" t="n">
        <v>90</v>
      </c>
      <c r="H51" s="0" t="n">
        <f aca="false">G51^2</f>
        <v>8100</v>
      </c>
      <c r="J51" s="0" t="s">
        <v>58</v>
      </c>
      <c r="K51" s="1" t="n">
        <f aca="false">SUMIF(E:E,J51,G:G)</f>
        <v>333</v>
      </c>
      <c r="L51" s="0" t="n">
        <f aca="false">K51^2</f>
        <v>110889</v>
      </c>
    </row>
    <row r="52" customFormat="false" ht="12.8" hidden="false" customHeight="false" outlineLevel="0" collapsed="false">
      <c r="A52" s="0" t="s">
        <v>17</v>
      </c>
      <c r="B52" s="0" t="s">
        <v>12</v>
      </c>
      <c r="C52" s="0" t="str">
        <f aca="false">A52&amp;" "&amp;B52</f>
        <v>V Victory</v>
      </c>
      <c r="D52" s="0" t="n">
        <v>0.4</v>
      </c>
      <c r="E52" s="0" t="str">
        <f aca="false">A52&amp;" "&amp;D52</f>
        <v>V 0,4</v>
      </c>
      <c r="F52" s="0" t="str">
        <f aca="false">B52&amp;" "&amp;D52</f>
        <v>Victory 0,4</v>
      </c>
      <c r="G52" s="0" t="n">
        <v>100</v>
      </c>
      <c r="H52" s="0" t="n">
        <f aca="false">G52^2</f>
        <v>10000</v>
      </c>
      <c r="J52" s="0" t="s">
        <v>59</v>
      </c>
      <c r="K52" s="1" t="n">
        <f aca="false">SUMIF(E:E,J52,G:G)</f>
        <v>306</v>
      </c>
      <c r="L52" s="0" t="n">
        <f aca="false">K52^2</f>
        <v>93636</v>
      </c>
    </row>
    <row r="53" customFormat="false" ht="12.8" hidden="false" customHeight="false" outlineLevel="0" collapsed="false">
      <c r="A53" s="0" t="s">
        <v>17</v>
      </c>
      <c r="B53" s="0" t="s">
        <v>12</v>
      </c>
      <c r="C53" s="0" t="str">
        <f aca="false">A53&amp;" "&amp;B53</f>
        <v>V Victory</v>
      </c>
      <c r="D53" s="0" t="n">
        <v>0.6</v>
      </c>
      <c r="E53" s="0" t="str">
        <f aca="false">A53&amp;" "&amp;D53</f>
        <v>V 0,6</v>
      </c>
      <c r="F53" s="0" t="str">
        <f aca="false">B53&amp;" "&amp;D53</f>
        <v>Victory 0,6</v>
      </c>
      <c r="G53" s="0" t="n">
        <v>116</v>
      </c>
      <c r="H53" s="0" t="n">
        <f aca="false">G53^2</f>
        <v>13456</v>
      </c>
      <c r="J53" s="0" t="s">
        <v>60</v>
      </c>
      <c r="K53" s="1" t="n">
        <f aca="false">SUMIF(E:E,J53,G:G)</f>
        <v>208</v>
      </c>
      <c r="L53" s="0" t="n">
        <f aca="false">K53^2</f>
        <v>43264</v>
      </c>
    </row>
    <row r="54" customFormat="false" ht="12.8" hidden="false" customHeight="false" outlineLevel="0" collapsed="false">
      <c r="A54" s="0" t="s">
        <v>17</v>
      </c>
      <c r="B54" s="0" t="s">
        <v>16</v>
      </c>
      <c r="C54" s="0" t="str">
        <f aca="false">A54&amp;" "&amp;B54</f>
        <v>V Golden,rain</v>
      </c>
      <c r="D54" s="0" t="n">
        <v>0</v>
      </c>
      <c r="E54" s="0" t="str">
        <f aca="false">A54&amp;" "&amp;D54</f>
        <v>V 0</v>
      </c>
      <c r="F54" s="0" t="str">
        <f aca="false">B54&amp;" "&amp;D54</f>
        <v>Golden,rain 0</v>
      </c>
      <c r="G54" s="0" t="n">
        <v>80</v>
      </c>
      <c r="H54" s="0" t="n">
        <f aca="false">G54^2</f>
        <v>6400</v>
      </c>
      <c r="J54" s="0" t="s">
        <v>61</v>
      </c>
      <c r="K54" s="1" t="n">
        <f aca="false">SUMIF(E:E,J54,G:G)</f>
        <v>281</v>
      </c>
      <c r="L54" s="0" t="n">
        <f aca="false">K54^2</f>
        <v>78961</v>
      </c>
    </row>
    <row r="55" customFormat="false" ht="12.8" hidden="false" customHeight="false" outlineLevel="0" collapsed="false">
      <c r="A55" s="0" t="s">
        <v>17</v>
      </c>
      <c r="B55" s="0" t="s">
        <v>16</v>
      </c>
      <c r="C55" s="0" t="str">
        <f aca="false">A55&amp;" "&amp;B55</f>
        <v>V Golden,rain</v>
      </c>
      <c r="D55" s="0" t="n">
        <v>0.2</v>
      </c>
      <c r="E55" s="0" t="str">
        <f aca="false">A55&amp;" "&amp;D55</f>
        <v>V 0,2</v>
      </c>
      <c r="F55" s="0" t="str">
        <f aca="false">B55&amp;" "&amp;D55</f>
        <v>Golden,rain 0,2</v>
      </c>
      <c r="G55" s="0" t="n">
        <v>82</v>
      </c>
      <c r="H55" s="0" t="n">
        <f aca="false">G55^2</f>
        <v>6724</v>
      </c>
      <c r="J55" s="0" t="s">
        <v>62</v>
      </c>
      <c r="K55" s="1" t="n">
        <f aca="false">SUMIF(E:E,J55,G:G)</f>
        <v>317</v>
      </c>
      <c r="L55" s="0" t="n">
        <f aca="false">K55^2</f>
        <v>100489</v>
      </c>
    </row>
    <row r="56" customFormat="false" ht="12.8" hidden="false" customHeight="false" outlineLevel="0" collapsed="false">
      <c r="A56" s="0" t="s">
        <v>17</v>
      </c>
      <c r="B56" s="0" t="s">
        <v>16</v>
      </c>
      <c r="C56" s="0" t="str">
        <f aca="false">A56&amp;" "&amp;B56</f>
        <v>V Golden,rain</v>
      </c>
      <c r="D56" s="0" t="n">
        <v>0.4</v>
      </c>
      <c r="E56" s="0" t="str">
        <f aca="false">A56&amp;" "&amp;D56</f>
        <v>V 0,4</v>
      </c>
      <c r="F56" s="0" t="str">
        <f aca="false">B56&amp;" "&amp;D56</f>
        <v>Golden,rain 0,4</v>
      </c>
      <c r="G56" s="0" t="n">
        <v>94</v>
      </c>
      <c r="H56" s="0" t="n">
        <f aca="false">G56^2</f>
        <v>8836</v>
      </c>
      <c r="J56" s="0" t="s">
        <v>63</v>
      </c>
      <c r="K56" s="1" t="n">
        <f aca="false">SUMIF(E:E,J56,G:G)</f>
        <v>372</v>
      </c>
      <c r="L56" s="0" t="n">
        <f aca="false">K56^2</f>
        <v>138384</v>
      </c>
    </row>
    <row r="57" customFormat="false" ht="12.8" hidden="false" customHeight="false" outlineLevel="0" collapsed="false">
      <c r="A57" s="0" t="s">
        <v>17</v>
      </c>
      <c r="B57" s="0" t="s">
        <v>16</v>
      </c>
      <c r="C57" s="0" t="str">
        <f aca="false">A57&amp;" "&amp;B57</f>
        <v>V Golden,rain</v>
      </c>
      <c r="D57" s="0" t="n">
        <v>0.6</v>
      </c>
      <c r="E57" s="0" t="str">
        <f aca="false">A57&amp;" "&amp;D57</f>
        <v>V 0,6</v>
      </c>
      <c r="F57" s="0" t="str">
        <f aca="false">B57&amp;" "&amp;D57</f>
        <v>Golden,rain 0,6</v>
      </c>
      <c r="G57" s="0" t="n">
        <v>126</v>
      </c>
      <c r="H57" s="0" t="n">
        <f aca="false">G57^2</f>
        <v>15876</v>
      </c>
      <c r="J57" s="0" t="s">
        <v>64</v>
      </c>
      <c r="K57" s="1" t="n">
        <f aca="false">SUMIF(E:E,J57,G:G)</f>
        <v>205</v>
      </c>
      <c r="L57" s="0" t="n">
        <f aca="false">K57^2</f>
        <v>42025</v>
      </c>
    </row>
    <row r="58" customFormat="false" ht="12.8" hidden="false" customHeight="false" outlineLevel="0" collapsed="false">
      <c r="A58" s="0" t="s">
        <v>17</v>
      </c>
      <c r="B58" s="0" t="s">
        <v>19</v>
      </c>
      <c r="C58" s="0" t="str">
        <f aca="false">A58&amp;" "&amp;B58</f>
        <v>V Marvellous</v>
      </c>
      <c r="D58" s="0" t="n">
        <v>0</v>
      </c>
      <c r="E58" s="0" t="str">
        <f aca="false">A58&amp;" "&amp;D58</f>
        <v>V 0</v>
      </c>
      <c r="F58" s="0" t="str">
        <f aca="false">B58&amp;" "&amp;D58</f>
        <v>Marvellous 0</v>
      </c>
      <c r="G58" s="0" t="n">
        <v>63</v>
      </c>
      <c r="H58" s="0" t="n">
        <f aca="false">G58^2</f>
        <v>3969</v>
      </c>
      <c r="J58" s="0" t="s">
        <v>65</v>
      </c>
      <c r="K58" s="1" t="n">
        <f aca="false">SUMIF(E:E,J58,G:G)</f>
        <v>242</v>
      </c>
      <c r="L58" s="0" t="n">
        <f aca="false">K58^2</f>
        <v>58564</v>
      </c>
    </row>
    <row r="59" customFormat="false" ht="12.8" hidden="false" customHeight="false" outlineLevel="0" collapsed="false">
      <c r="A59" s="0" t="s">
        <v>17</v>
      </c>
      <c r="B59" s="0" t="s">
        <v>19</v>
      </c>
      <c r="C59" s="0" t="str">
        <f aca="false">A59&amp;" "&amp;B59</f>
        <v>V Marvellous</v>
      </c>
      <c r="D59" s="0" t="n">
        <v>0.2</v>
      </c>
      <c r="E59" s="0" t="str">
        <f aca="false">A59&amp;" "&amp;D59</f>
        <v>V 0,2</v>
      </c>
      <c r="F59" s="0" t="str">
        <f aca="false">B59&amp;" "&amp;D59</f>
        <v>Marvellous 0,2</v>
      </c>
      <c r="G59" s="0" t="n">
        <v>70</v>
      </c>
      <c r="H59" s="0" t="n">
        <f aca="false">G59^2</f>
        <v>4900</v>
      </c>
      <c r="J59" s="0" t="s">
        <v>66</v>
      </c>
      <c r="K59" s="1" t="n">
        <f aca="false">SUMIF(E:E,J59,G:G)</f>
        <v>303</v>
      </c>
      <c r="L59" s="0" t="n">
        <f aca="false">K59^2</f>
        <v>91809</v>
      </c>
    </row>
    <row r="60" customFormat="false" ht="12.8" hidden="false" customHeight="false" outlineLevel="0" collapsed="false">
      <c r="A60" s="0" t="s">
        <v>17</v>
      </c>
      <c r="B60" s="0" t="s">
        <v>19</v>
      </c>
      <c r="C60" s="0" t="str">
        <f aca="false">A60&amp;" "&amp;B60</f>
        <v>V Marvellous</v>
      </c>
      <c r="D60" s="0" t="n">
        <v>0.4</v>
      </c>
      <c r="E60" s="0" t="str">
        <f aca="false">A60&amp;" "&amp;D60</f>
        <v>V 0,4</v>
      </c>
      <c r="F60" s="0" t="str">
        <f aca="false">B60&amp;" "&amp;D60</f>
        <v>Marvellous 0,4</v>
      </c>
      <c r="G60" s="0" t="n">
        <v>109</v>
      </c>
      <c r="H60" s="0" t="n">
        <f aca="false">G60^2</f>
        <v>11881</v>
      </c>
      <c r="J60" s="0" t="s">
        <v>67</v>
      </c>
      <c r="K60" s="1" t="n">
        <f aca="false">SUMIF(E:E,J60,G:G)</f>
        <v>341</v>
      </c>
      <c r="L60" s="0" t="n">
        <f aca="false">K60^2</f>
        <v>116281</v>
      </c>
    </row>
    <row r="61" customFormat="false" ht="12.8" hidden="false" customHeight="false" outlineLevel="0" collapsed="false">
      <c r="A61" s="0" t="s">
        <v>17</v>
      </c>
      <c r="B61" s="0" t="s">
        <v>19</v>
      </c>
      <c r="C61" s="0" t="str">
        <f aca="false">A61&amp;" "&amp;B61</f>
        <v>V Marvellous</v>
      </c>
      <c r="D61" s="0" t="n">
        <v>0.6</v>
      </c>
      <c r="E61" s="0" t="str">
        <f aca="false">A61&amp;" "&amp;D61</f>
        <v>V 0,6</v>
      </c>
      <c r="F61" s="0" t="str">
        <f aca="false">B61&amp;" "&amp;D61</f>
        <v>Marvellous 0,6</v>
      </c>
      <c r="G61" s="0" t="n">
        <v>99</v>
      </c>
      <c r="H61" s="0" t="n">
        <f aca="false">G61^2</f>
        <v>9801</v>
      </c>
      <c r="J61" s="0" t="s">
        <v>68</v>
      </c>
      <c r="K61" s="1" t="n">
        <f aca="false">SUMIF(E:E,J61,G:G)</f>
        <v>239</v>
      </c>
      <c r="L61" s="0" t="n">
        <f aca="false">K61^2</f>
        <v>57121</v>
      </c>
    </row>
    <row r="62" customFormat="false" ht="12.8" hidden="false" customHeight="false" outlineLevel="0" collapsed="false">
      <c r="A62" s="0" t="s">
        <v>18</v>
      </c>
      <c r="B62" s="0" t="s">
        <v>12</v>
      </c>
      <c r="C62" s="0" t="str">
        <f aca="false">A62&amp;" "&amp;B62</f>
        <v>VI Victory</v>
      </c>
      <c r="D62" s="0" t="n">
        <v>0</v>
      </c>
      <c r="E62" s="0" t="str">
        <f aca="false">A62&amp;" "&amp;D62</f>
        <v>VI 0</v>
      </c>
      <c r="F62" s="0" t="str">
        <f aca="false">B62&amp;" "&amp;D62</f>
        <v>Victory 0</v>
      </c>
      <c r="G62" s="0" t="n">
        <v>53</v>
      </c>
      <c r="H62" s="0" t="n">
        <f aca="false">G62^2</f>
        <v>2809</v>
      </c>
      <c r="J62" s="0" t="s">
        <v>69</v>
      </c>
      <c r="K62" s="1" t="n">
        <f aca="false">SUMIF(E:E,J62,G:G)</f>
        <v>255</v>
      </c>
      <c r="L62" s="0" t="n">
        <f aca="false">K62^2</f>
        <v>65025</v>
      </c>
    </row>
    <row r="63" customFormat="false" ht="12.8" hidden="false" customHeight="false" outlineLevel="0" collapsed="false">
      <c r="A63" s="0" t="s">
        <v>18</v>
      </c>
      <c r="B63" s="0" t="s">
        <v>12</v>
      </c>
      <c r="C63" s="0" t="str">
        <f aca="false">A63&amp;" "&amp;B63</f>
        <v>VI Victory</v>
      </c>
      <c r="D63" s="0" t="n">
        <v>0.2</v>
      </c>
      <c r="E63" s="0" t="str">
        <f aca="false">A63&amp;" "&amp;D63</f>
        <v>VI 0,2</v>
      </c>
      <c r="F63" s="0" t="str">
        <f aca="false">B63&amp;" "&amp;D63</f>
        <v>Victory 0,2</v>
      </c>
      <c r="G63" s="0" t="n">
        <v>74</v>
      </c>
      <c r="H63" s="0" t="n">
        <f aca="false">G63^2</f>
        <v>5476</v>
      </c>
      <c r="J63" s="0" t="s">
        <v>70</v>
      </c>
      <c r="K63" s="1" t="n">
        <f aca="false">SUMIF(E:E,J63,G:G)</f>
        <v>323</v>
      </c>
      <c r="L63" s="0" t="n">
        <f aca="false">K63^2</f>
        <v>104329</v>
      </c>
    </row>
    <row r="64" customFormat="false" ht="12.8" hidden="false" customHeight="false" outlineLevel="0" collapsed="false">
      <c r="A64" s="0" t="s">
        <v>18</v>
      </c>
      <c r="B64" s="0" t="s">
        <v>12</v>
      </c>
      <c r="C64" s="0" t="str">
        <f aca="false">A64&amp;" "&amp;B64</f>
        <v>VI Victory</v>
      </c>
      <c r="D64" s="0" t="n">
        <v>0.4</v>
      </c>
      <c r="E64" s="0" t="str">
        <f aca="false">A64&amp;" "&amp;D64</f>
        <v>VI 0,4</v>
      </c>
      <c r="F64" s="0" t="str">
        <f aca="false">B64&amp;" "&amp;D64</f>
        <v>Victory 0,4</v>
      </c>
      <c r="G64" s="0" t="n">
        <v>118</v>
      </c>
      <c r="H64" s="0" t="n">
        <f aca="false">G64^2</f>
        <v>13924</v>
      </c>
      <c r="J64" s="0" t="s">
        <v>71</v>
      </c>
      <c r="K64" s="1" t="n">
        <f aca="false">SUMIF(E:E,J64,G:G)</f>
        <v>338</v>
      </c>
      <c r="L64" s="0" t="n">
        <f aca="false">K64^2</f>
        <v>114244</v>
      </c>
    </row>
    <row r="65" customFormat="false" ht="12.8" hidden="false" customHeight="false" outlineLevel="0" collapsed="false">
      <c r="A65" s="0" t="s">
        <v>18</v>
      </c>
      <c r="B65" s="0" t="s">
        <v>12</v>
      </c>
      <c r="C65" s="0" t="str">
        <f aca="false">A65&amp;" "&amp;B65</f>
        <v>VI Victory</v>
      </c>
      <c r="D65" s="0" t="n">
        <v>0.6</v>
      </c>
      <c r="E65" s="0" t="str">
        <f aca="false">A65&amp;" "&amp;D65</f>
        <v>VI 0,6</v>
      </c>
      <c r="F65" s="0" t="str">
        <f aca="false">B65&amp;" "&amp;D65</f>
        <v>Victory 0,6</v>
      </c>
      <c r="G65" s="0" t="n">
        <v>113</v>
      </c>
      <c r="H65" s="0" t="n">
        <f aca="false">G65^2</f>
        <v>12769</v>
      </c>
    </row>
    <row r="66" customFormat="false" ht="12.8" hidden="false" customHeight="false" outlineLevel="0" collapsed="false">
      <c r="A66" s="0" t="s">
        <v>18</v>
      </c>
      <c r="B66" s="0" t="s">
        <v>16</v>
      </c>
      <c r="C66" s="0" t="str">
        <f aca="false">A66&amp;" "&amp;B66</f>
        <v>VI Golden,rain</v>
      </c>
      <c r="D66" s="0" t="n">
        <v>0</v>
      </c>
      <c r="E66" s="0" t="str">
        <f aca="false">A66&amp;" "&amp;D66</f>
        <v>VI 0</v>
      </c>
      <c r="F66" s="0" t="str">
        <f aca="false">B66&amp;" "&amp;D66</f>
        <v>Golden,rain 0</v>
      </c>
      <c r="G66" s="0" t="n">
        <v>89</v>
      </c>
      <c r="H66" s="0" t="n">
        <f aca="false">G66^2</f>
        <v>7921</v>
      </c>
      <c r="J66" s="0" t="s">
        <v>5</v>
      </c>
      <c r="K66" s="0" t="s">
        <v>8</v>
      </c>
      <c r="L66" s="0" t="s">
        <v>9</v>
      </c>
    </row>
    <row r="67" customFormat="false" ht="12.8" hidden="false" customHeight="false" outlineLevel="0" collapsed="false">
      <c r="A67" s="0" t="s">
        <v>18</v>
      </c>
      <c r="B67" s="0" t="s">
        <v>16</v>
      </c>
      <c r="C67" s="0" t="str">
        <f aca="false">A67&amp;" "&amp;B67</f>
        <v>VI Golden,rain</v>
      </c>
      <c r="D67" s="0" t="n">
        <v>0.2</v>
      </c>
      <c r="E67" s="0" t="str">
        <f aca="false">A67&amp;" "&amp;D67</f>
        <v>VI 0,2</v>
      </c>
      <c r="F67" s="0" t="str">
        <f aca="false">B67&amp;" "&amp;D67</f>
        <v>Golden,rain 0,2</v>
      </c>
      <c r="G67" s="0" t="n">
        <v>82</v>
      </c>
      <c r="H67" s="0" t="n">
        <f aca="false">G67^2</f>
        <v>6724</v>
      </c>
      <c r="J67" s="0" t="s">
        <v>72</v>
      </c>
      <c r="K67" s="1" t="n">
        <f aca="false">SUMIF(F:F,J67,G:G)</f>
        <v>429</v>
      </c>
      <c r="L67" s="1" t="n">
        <f aca="false">K67^2</f>
        <v>184041</v>
      </c>
    </row>
    <row r="68" customFormat="false" ht="12.8" hidden="false" customHeight="false" outlineLevel="0" collapsed="false">
      <c r="A68" s="0" t="s">
        <v>18</v>
      </c>
      <c r="B68" s="0" t="s">
        <v>16</v>
      </c>
      <c r="C68" s="0" t="str">
        <f aca="false">A68&amp;" "&amp;B68</f>
        <v>VI Golden,rain</v>
      </c>
      <c r="D68" s="0" t="n">
        <v>0.4</v>
      </c>
      <c r="E68" s="0" t="str">
        <f aca="false">A68&amp;" "&amp;D68</f>
        <v>VI 0,4</v>
      </c>
      <c r="F68" s="0" t="str">
        <f aca="false">B68&amp;" "&amp;D68</f>
        <v>Golden,rain 0,4</v>
      </c>
      <c r="G68" s="0" t="n">
        <v>86</v>
      </c>
      <c r="H68" s="0" t="n">
        <f aca="false">G68^2</f>
        <v>7396</v>
      </c>
      <c r="J68" s="0" t="s">
        <v>73</v>
      </c>
      <c r="K68" s="1" t="n">
        <f aca="false">SUMIF(F:F,J68,G:G)</f>
        <v>538</v>
      </c>
      <c r="L68" s="1" t="n">
        <f aca="false">K68^2</f>
        <v>289444</v>
      </c>
    </row>
    <row r="69" customFormat="false" ht="12.8" hidden="false" customHeight="false" outlineLevel="0" collapsed="false">
      <c r="A69" s="0" t="s">
        <v>18</v>
      </c>
      <c r="B69" s="0" t="s">
        <v>16</v>
      </c>
      <c r="C69" s="0" t="str">
        <f aca="false">A69&amp;" "&amp;B69</f>
        <v>VI Golden,rain</v>
      </c>
      <c r="D69" s="0" t="n">
        <v>0.6</v>
      </c>
      <c r="E69" s="0" t="str">
        <f aca="false">A69&amp;" "&amp;D69</f>
        <v>VI 0,6</v>
      </c>
      <c r="F69" s="0" t="str">
        <f aca="false">B69&amp;" "&amp;D69</f>
        <v>Golden,rain 0,6</v>
      </c>
      <c r="G69" s="0" t="n">
        <v>104</v>
      </c>
      <c r="H69" s="0" t="n">
        <f aca="false">G69^2</f>
        <v>10816</v>
      </c>
      <c r="J69" s="0" t="s">
        <v>74</v>
      </c>
      <c r="K69" s="1" t="n">
        <f aca="false">SUMIF(F:F,J69,G:G)</f>
        <v>665</v>
      </c>
      <c r="L69" s="1" t="n">
        <f aca="false">K69^2</f>
        <v>442225</v>
      </c>
    </row>
    <row r="70" customFormat="false" ht="12.8" hidden="false" customHeight="false" outlineLevel="0" collapsed="false">
      <c r="A70" s="0" t="s">
        <v>18</v>
      </c>
      <c r="B70" s="0" t="s">
        <v>19</v>
      </c>
      <c r="C70" s="0" t="str">
        <f aca="false">A70&amp;" "&amp;B70</f>
        <v>VI Marvellous</v>
      </c>
      <c r="D70" s="0" t="n">
        <v>0</v>
      </c>
      <c r="E70" s="0" t="str">
        <f aca="false">A70&amp;" "&amp;D70</f>
        <v>VI 0</v>
      </c>
      <c r="F70" s="0" t="str">
        <f aca="false">B70&amp;" "&amp;D70</f>
        <v>Marvellous 0</v>
      </c>
      <c r="G70" s="0" t="n">
        <v>97</v>
      </c>
      <c r="H70" s="0" t="n">
        <f aca="false">G70^2</f>
        <v>9409</v>
      </c>
      <c r="J70" s="0" t="s">
        <v>75</v>
      </c>
      <c r="K70" s="1" t="n">
        <f aca="false">SUMIF(F:F,J70,G:G)</f>
        <v>711</v>
      </c>
      <c r="L70" s="1" t="n">
        <f aca="false">K70^2</f>
        <v>505521</v>
      </c>
    </row>
    <row r="71" customFormat="false" ht="12.8" hidden="false" customHeight="false" outlineLevel="0" collapsed="false">
      <c r="A71" s="0" t="s">
        <v>18</v>
      </c>
      <c r="B71" s="0" t="s">
        <v>19</v>
      </c>
      <c r="C71" s="0" t="str">
        <f aca="false">A71&amp;" "&amp;B71</f>
        <v>VI Marvellous</v>
      </c>
      <c r="D71" s="0" t="n">
        <v>0.2</v>
      </c>
      <c r="E71" s="0" t="str">
        <f aca="false">A71&amp;" "&amp;D71</f>
        <v>VI 0,2</v>
      </c>
      <c r="F71" s="0" t="str">
        <f aca="false">B71&amp;" "&amp;D71</f>
        <v>Marvellous 0,2</v>
      </c>
      <c r="G71" s="0" t="n">
        <v>99</v>
      </c>
      <c r="H71" s="0" t="n">
        <f aca="false">G71^2</f>
        <v>9801</v>
      </c>
      <c r="J71" s="0" t="s">
        <v>76</v>
      </c>
      <c r="K71" s="1" t="n">
        <f aca="false">SUMIF(F:F,J71,G:G)</f>
        <v>480</v>
      </c>
      <c r="L71" s="1" t="n">
        <f aca="false">K71^2</f>
        <v>230400</v>
      </c>
    </row>
    <row r="72" customFormat="false" ht="12.8" hidden="false" customHeight="false" outlineLevel="0" collapsed="false">
      <c r="A72" s="0" t="s">
        <v>18</v>
      </c>
      <c r="B72" s="0" t="s">
        <v>19</v>
      </c>
      <c r="C72" s="0" t="str">
        <f aca="false">A72&amp;" "&amp;B72</f>
        <v>VI Marvellous</v>
      </c>
      <c r="D72" s="0" t="n">
        <v>0.4</v>
      </c>
      <c r="E72" s="0" t="str">
        <f aca="false">A72&amp;" "&amp;D72</f>
        <v>VI 0,4</v>
      </c>
      <c r="F72" s="0" t="str">
        <f aca="false">B72&amp;" "&amp;D72</f>
        <v>Marvellous 0,4</v>
      </c>
      <c r="G72" s="0" t="n">
        <v>119</v>
      </c>
      <c r="H72" s="0" t="n">
        <f aca="false">G72^2</f>
        <v>14161</v>
      </c>
      <c r="J72" s="0" t="s">
        <v>77</v>
      </c>
      <c r="K72" s="1" t="n">
        <f aca="false">SUMIF(F:F,J72,G:G)</f>
        <v>591</v>
      </c>
      <c r="L72" s="1" t="n">
        <f aca="false">K72^2</f>
        <v>349281</v>
      </c>
    </row>
    <row r="73" customFormat="false" ht="12.8" hidden="false" customHeight="false" outlineLevel="0" collapsed="false">
      <c r="A73" s="0" t="s">
        <v>18</v>
      </c>
      <c r="B73" s="0" t="s">
        <v>19</v>
      </c>
      <c r="C73" s="0" t="str">
        <f aca="false">A73&amp;" "&amp;B73</f>
        <v>VI Marvellous</v>
      </c>
      <c r="D73" s="0" t="n">
        <v>0.6</v>
      </c>
      <c r="E73" s="0" t="str">
        <f aca="false">A73&amp;" "&amp;D73</f>
        <v>VI 0,6</v>
      </c>
      <c r="F73" s="0" t="str">
        <f aca="false">B73&amp;" "&amp;D73</f>
        <v>Marvellous 0,6</v>
      </c>
      <c r="G73" s="0" t="n">
        <v>121</v>
      </c>
      <c r="H73" s="0" t="n">
        <f aca="false">G73^2</f>
        <v>14641</v>
      </c>
      <c r="J73" s="0" t="s">
        <v>78</v>
      </c>
      <c r="K73" s="1" t="n">
        <f aca="false">SUMIF(F:F,J73,G:G)</f>
        <v>688</v>
      </c>
      <c r="L73" s="1" t="n">
        <f aca="false">K73^2</f>
        <v>473344</v>
      </c>
    </row>
    <row r="74" customFormat="false" ht="12.8" hidden="false" customHeight="false" outlineLevel="0" collapsed="false">
      <c r="J74" s="0" t="s">
        <v>79</v>
      </c>
      <c r="K74" s="1" t="n">
        <f aca="false">SUMIF(F:F,J74,G:G)</f>
        <v>749</v>
      </c>
      <c r="L74" s="1" t="n">
        <f aca="false">K74^2</f>
        <v>561001</v>
      </c>
    </row>
    <row r="75" customFormat="false" ht="12.8" hidden="false" customHeight="false" outlineLevel="0" collapsed="false">
      <c r="J75" s="0" t="s">
        <v>80</v>
      </c>
      <c r="K75" s="1" t="n">
        <f aca="false">SUMIF(F:F,J75,G:G)</f>
        <v>520</v>
      </c>
      <c r="L75" s="1" t="n">
        <f aca="false">K75^2</f>
        <v>270400</v>
      </c>
    </row>
    <row r="76" customFormat="false" ht="12.8" hidden="false" customHeight="false" outlineLevel="0" collapsed="false">
      <c r="J76" s="0" t="s">
        <v>81</v>
      </c>
      <c r="K76" s="1" t="n">
        <f aca="false">SUMIF(F:F,J76,G:G)</f>
        <v>651</v>
      </c>
      <c r="L76" s="1" t="n">
        <f aca="false">K76^2</f>
        <v>423801</v>
      </c>
    </row>
    <row r="77" customFormat="false" ht="12.8" hidden="false" customHeight="false" outlineLevel="0" collapsed="false">
      <c r="J77" s="0" t="s">
        <v>82</v>
      </c>
      <c r="K77" s="1" t="n">
        <f aca="false">SUMIF(F:F,J77,G:G)</f>
        <v>703</v>
      </c>
      <c r="L77" s="1" t="n">
        <f aca="false">K77^2</f>
        <v>494209</v>
      </c>
    </row>
    <row r="78" customFormat="false" ht="12.8" hidden="false" customHeight="false" outlineLevel="0" collapsed="false">
      <c r="J78" s="0" t="s">
        <v>83</v>
      </c>
      <c r="K78" s="1" t="n">
        <f aca="false">SUMIF(F:F,J78,G:G)</f>
        <v>761</v>
      </c>
      <c r="L78" s="1" t="n">
        <f aca="false">K78^2</f>
        <v>579121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2023-11-27T20:51:45Z</dcterms:created>
  <dc:creator/>
  <dc:description/>
  <dc:language>pt-BR</dc:language>
  <cp:lastModifiedBy/>
  <dcterms:modified xsi:type="dcterms:W3CDTF">2023-11-27T21:48:42Z</dcterms:modified>
  <cp:revision>1</cp:revision>
  <dc:subject/>
  <dc:title/>
</cp:coreProperties>
</file>