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Library/CloudStorage/GoogleDrive-danielrb@usp.br/Meu Drive/02 Cursos 2023/FIA/Econometria/"/>
    </mc:Choice>
  </mc:AlternateContent>
  <xr:revisionPtr revIDLastSave="0" documentId="8_{358F6DE0-213A-A240-B664-910D6B24D718}" xr6:coauthVersionLast="47" xr6:coauthVersionMax="47" xr10:uidLastSave="{00000000-0000-0000-0000-000000000000}"/>
  <bookViews>
    <workbookView xWindow="0" yWindow="740" windowWidth="29400" windowHeight="17320" activeTab="1" xr2:uid="{556A7384-D044-9641-B2C3-2207606EFCB5}"/>
  </bookViews>
  <sheets>
    <sheet name="Introdução" sheetId="7" r:id="rId1"/>
    <sheet name="ïndice de Gin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40" i="1"/>
  <c r="I32" i="1"/>
  <c r="I27" i="1"/>
  <c r="I30" i="1"/>
  <c r="I29" i="1"/>
  <c r="D35" i="1"/>
  <c r="B36" i="1"/>
  <c r="B35" i="1"/>
  <c r="D30" i="1"/>
  <c r="B31" i="1"/>
  <c r="B30" i="1"/>
  <c r="N17" i="7"/>
  <c r="N15" i="7"/>
  <c r="N14" i="7"/>
  <c r="V28" i="1"/>
  <c r="V27" i="1"/>
  <c r="V20" i="1"/>
  <c r="V19" i="1"/>
  <c r="V23" i="1" s="1"/>
  <c r="V15" i="1"/>
  <c r="V13" i="1"/>
  <c r="V12" i="1"/>
  <c r="V8" i="1"/>
  <c r="V5" i="1"/>
  <c r="B25" i="1"/>
  <c r="B24" i="1"/>
  <c r="B20" i="1"/>
  <c r="B19" i="1"/>
  <c r="V30" i="1" l="1"/>
</calcChain>
</file>

<file path=xl/sharedStrings.xml><?xml version="1.0" encoding="utf-8"?>
<sst xmlns="http://schemas.openxmlformats.org/spreadsheetml/2006/main" count="91" uniqueCount="48">
  <si>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</si>
  <si>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</si>
  <si>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</si>
  <si>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</si>
  <si>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</si>
  <si>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</si>
  <si>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</si>
  <si>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</si>
  <si>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</si>
  <si>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</si>
  <si>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</si>
  <si>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</si>
  <si>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>Sol</t>
  </si>
  <si>
    <t>Vento</t>
  </si>
  <si>
    <t>Sim</t>
  </si>
  <si>
    <t>Não</t>
  </si>
  <si>
    <t>Target</t>
  </si>
  <si>
    <t>Praia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</si>
  <si>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</si>
  <si>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</si>
  <si>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</si>
  <si>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</si>
  <si>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</si>
  <si>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</si>
  <si>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</si>
  <si>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</si>
  <si>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Sol = Casa</t>
  </si>
  <si>
    <t>Tem Sol</t>
  </si>
  <si>
    <t>Não tem Sol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</si>
  <si>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</si>
  <si>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</si>
  <si>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</si>
  <si>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</si>
  <si>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</si>
  <si>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</si>
  <si>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</si>
  <si>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</si>
  <si>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</si>
  <si>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</si>
  <si>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</si>
  <si>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</si>
  <si>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</si>
  <si>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</si>
  <si>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</si>
  <si>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>VaR B &lt; 13</t>
  </si>
  <si>
    <t xml:space="preserve">Gini </t>
  </si>
  <si>
    <t>VaR B &gt;=13</t>
  </si>
  <si>
    <t>Gini(VaR B) = 50%*0 + 50%*0,5 = 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</si>
</sst>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Normal" xfId="0" builtinId="0"/>
    <cellStyle name="Normal 3" xfId="1" xr:uid="{9643C232-BB8A-6A4B-91FD-BB0E753C0D91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31262</xdr:colOff>
      <xdr:row>0</xdr:row>
      <xdr:rowOff>0</xdr:rowOff>
    </xdr:from>
    <xdr:to>
      <xdr:col>5</xdr:col>
      <xdr:colOff>157502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2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469900</xdr:colOff>
      <xdr:row>18</xdr:row>
      <xdr:rowOff>100905</xdr:rowOff>
    </xdr:from>
    <xdr:to>
      <xdr:col>10</xdr:col>
      <xdr:colOff>685800</xdr:colOff>
      <xdr:row>25</xdr:row>
      <xdr:rowOff>129877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758505"/>
          <a:ext cx="2692400" cy="1451372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L5:N17"/>
  <sheetViews>
    <sheetView workbookViewId="0">
      <selection sqref="A1:XFD1048576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9" t="s">
        <v>12</v>
      </c>
      <c r="M5" s="9" t="s">
        <v>14</v>
      </c>
    </row>
    <row r="6" spans="12:14" ht="31" x14ac:dyDescent="0.35">
      <c r="L6" s="9" t="s">
        <v>13</v>
      </c>
      <c r="M6" s="9" t="s">
        <v>15</v>
      </c>
    </row>
    <row r="8" spans="12:14" ht="31" x14ac:dyDescent="0.35">
      <c r="L8" s="9" t="s">
        <v>16</v>
      </c>
      <c r="M8" s="9" t="s">
        <v>17</v>
      </c>
    </row>
    <row r="12" spans="12:14" ht="34" x14ac:dyDescent="0.4">
      <c r="L12" s="10"/>
    </row>
    <row r="13" spans="12:14" ht="29" x14ac:dyDescent="0.35">
      <c r="L13" s="8" t="s">
        <v>26</v>
      </c>
      <c r="M13" s="8">
        <v>150</v>
      </c>
      <c r="N13" s="11" t="s">
        <v>20</v>
      </c>
    </row>
    <row r="14" spans="12:14" ht="31" x14ac:dyDescent="0.35">
      <c r="L14" s="8" t="s">
        <v>27</v>
      </c>
      <c r="M14" s="11">
        <v>50</v>
      </c>
      <c r="N14" s="9">
        <f>M14/M13</f>
        <v>0.33333333333333331</v>
      </c>
    </row>
    <row r="15" spans="12:14" ht="31" x14ac:dyDescent="0.35">
      <c r="L15" s="8" t="s">
        <v>28</v>
      </c>
      <c r="M15" s="9">
        <v>100</v>
      </c>
      <c r="N15" s="9">
        <f>M15/M13</f>
        <v>0.66666666666666663</v>
      </c>
    </row>
    <row r="17" spans="13:14" ht="31" x14ac:dyDescent="0.35">
      <c r="M17" s="11" t="s">
        <v>8</v>
      </c>
      <c r="N17" s="9">
        <f>1-N14^2-N15^2</f>
        <v>0.44444444444444442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tabSelected="1" zoomScale="130" zoomScaleNormal="130" workbookViewId="0">
      <selection activeCell="B19" sqref="B19:B20"/>
    </sheetView>
  </sheetViews>
  <sheetFormatPr baseColWidth="10" defaultRowHeight="16" x14ac:dyDescent="0.2"/>
  <sheetData>
    <row r="4" spans="19:23" x14ac:dyDescent="0.2">
      <c r="S4" s="3" t="s">
        <v>21</v>
      </c>
      <c r="T4" s="3">
        <v>50</v>
      </c>
      <c r="V4" t="s">
        <v>20</v>
      </c>
    </row>
    <row r="5" spans="19:23" x14ac:dyDescent="0.2">
      <c r="T5" t="s">
        <v>18</v>
      </c>
      <c r="U5" s="3">
        <v>25</v>
      </c>
      <c r="V5" s="3">
        <f>U5/50</f>
        <v>0.5</v>
      </c>
    </row>
    <row r="6" spans="19:23" x14ac:dyDescent="0.2">
      <c r="T6" t="s">
        <v>19</v>
      </c>
      <c r="U6" s="3">
        <v>25</v>
      </c>
      <c r="V6" s="3">
        <v>0.5</v>
      </c>
    </row>
    <row r="8" spans="19:23" x14ac:dyDescent="0.2">
      <c r="U8" t="s">
        <v>8</v>
      </c>
      <c r="V8" s="3">
        <f>1 - 0.5^2 - 0.5^2</f>
        <v>0.5</v>
      </c>
      <c r="W8" t="s">
        <v>23</v>
      </c>
    </row>
    <row r="9" spans="19:23" x14ac:dyDescent="0.2">
      <c r="U9" t="s">
        <v>22</v>
      </c>
    </row>
    <row r="11" spans="19:23" x14ac:dyDescent="0.2">
      <c r="S11" s="3" t="s">
        <v>21</v>
      </c>
      <c r="T11" s="3">
        <v>50</v>
      </c>
      <c r="V11" t="s">
        <v>20</v>
      </c>
    </row>
    <row r="12" spans="19:23" x14ac:dyDescent="0.2">
      <c r="T12" t="s">
        <v>18</v>
      </c>
      <c r="U12" s="3">
        <v>0</v>
      </c>
      <c r="V12" s="3">
        <f>U12/50</f>
        <v>0</v>
      </c>
    </row>
    <row r="13" spans="19:23" x14ac:dyDescent="0.2">
      <c r="T13" t="s">
        <v>19</v>
      </c>
      <c r="U13" s="3">
        <v>50</v>
      </c>
      <c r="V13" s="3">
        <f>U13/T11</f>
        <v>1</v>
      </c>
    </row>
    <row r="15" spans="19:23" x14ac:dyDescent="0.2">
      <c r="U15" t="s">
        <v>8</v>
      </c>
      <c r="V15" s="3">
        <f>1 - 0^2 - 1^2</f>
        <v>0</v>
      </c>
      <c r="W15" t="s">
        <v>24</v>
      </c>
    </row>
    <row r="17" spans="1:24" x14ac:dyDescent="0.2">
      <c r="A17" s="2" t="s">
        <v>29</v>
      </c>
    </row>
    <row r="18" spans="1:24" x14ac:dyDescent="0.2">
      <c r="A18" t="s">
        <v>5</v>
      </c>
      <c r="R18">
        <v>1</v>
      </c>
      <c r="S18" s="3" t="s">
        <v>21</v>
      </c>
      <c r="T18" s="3">
        <v>50</v>
      </c>
      <c r="V18" t="s">
        <v>20</v>
      </c>
      <c r="X18" t="s">
        <v>25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18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19</v>
      </c>
      <c r="U20" s="3">
        <v>30</v>
      </c>
      <c r="V20" s="3">
        <f>U20/T18</f>
        <v>0.6</v>
      </c>
    </row>
    <row r="22" spans="1:24" x14ac:dyDescent="0.2">
      <c r="A22" s="1" t="s">
        <v>30</v>
      </c>
    </row>
    <row r="23" spans="1:24" x14ac:dyDescent="0.2">
      <c r="A23" t="s">
        <v>4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</row>
    <row r="26" spans="1:24" x14ac:dyDescent="0.2">
      <c r="R26">
        <v>2</v>
      </c>
      <c r="S26" s="3" t="s">
        <v>21</v>
      </c>
      <c r="T26" s="3">
        <v>50</v>
      </c>
      <c r="V26" t="s">
        <v>20</v>
      </c>
    </row>
    <row r="27" spans="1:24" x14ac:dyDescent="0.2">
      <c r="C27" s="6" t="s">
        <v>11</v>
      </c>
      <c r="H27" t="s">
        <v>42</v>
      </c>
      <c r="I27" s="3">
        <f>3/4</f>
        <v>0.75</v>
      </c>
      <c r="T27" t="s">
        <v>18</v>
      </c>
      <c r="U27" s="3">
        <v>10</v>
      </c>
      <c r="V27" s="3">
        <f>U27/50</f>
        <v>0.2</v>
      </c>
    </row>
    <row r="28" spans="1:24" x14ac:dyDescent="0.2">
      <c r="A28" s="2" t="s">
        <v>36</v>
      </c>
      <c r="H28" t="s">
        <v>38</v>
      </c>
      <c r="K28" t="s">
        <v>8</v>
      </c>
      <c r="T28" t="s">
        <v>19</v>
      </c>
      <c r="U28" s="3">
        <v>40</v>
      </c>
      <c r="V28" s="3">
        <f>U28/T26</f>
        <v>0.8</v>
      </c>
    </row>
    <row r="29" spans="1:24" x14ac:dyDescent="0.2">
      <c r="A29" t="s">
        <v>31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</row>
    <row r="30" spans="1:24" x14ac:dyDescent="0.2">
      <c r="A30" t="s">
        <v>32</v>
      </c>
      <c r="B30" s="4">
        <f>1/4</f>
        <v>0.25</v>
      </c>
      <c r="C30" s="2" t="s">
        <v>33</v>
      </c>
      <c r="D30" s="4">
        <f>1 - 0.25^2 - 0.75^2</f>
        <v>0.375</v>
      </c>
      <c r="H30" t="s">
        <v>39</v>
      </c>
      <c r="I30">
        <f>1/3</f>
        <v>0.33333333333333331</v>
      </c>
      <c r="J30" s="1" t="s">
        <v>3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34</v>
      </c>
      <c r="D31" s="1"/>
      <c r="J31" s="1"/>
    </row>
    <row r="32" spans="1:24" x14ac:dyDescent="0.2">
      <c r="H32" t="s">
        <v>42</v>
      </c>
      <c r="I32" s="3">
        <f>1-I27</f>
        <v>0.25</v>
      </c>
    </row>
    <row r="33" spans="1:11" x14ac:dyDescent="0.2">
      <c r="A33" s="2" t="s">
        <v>36</v>
      </c>
      <c r="H33" t="s">
        <v>40</v>
      </c>
      <c r="J33" s="1"/>
      <c r="K33" s="1" t="s">
        <v>8</v>
      </c>
    </row>
    <row r="34" spans="1:11" x14ac:dyDescent="0.2">
      <c r="A34" t="s">
        <v>35</v>
      </c>
      <c r="D34" s="3" t="s">
        <v>8</v>
      </c>
      <c r="H34" t="s">
        <v>0</v>
      </c>
      <c r="I34" s="7">
        <v>1</v>
      </c>
      <c r="J34" s="1"/>
      <c r="K34" s="1" t="s">
        <v>41</v>
      </c>
    </row>
    <row r="35" spans="1:11" x14ac:dyDescent="0.2">
      <c r="A35" t="s">
        <v>0</v>
      </c>
      <c r="B35" s="4">
        <f>3/4</f>
        <v>0.75</v>
      </c>
      <c r="C35" s="1" t="s">
        <v>34</v>
      </c>
      <c r="D35" s="12">
        <f>1 - 0.75^2 - 0.25^2</f>
        <v>0.375</v>
      </c>
      <c r="H35" t="s">
        <v>1</v>
      </c>
      <c r="I35" s="7">
        <v>0</v>
      </c>
    </row>
    <row r="36" spans="1:11" x14ac:dyDescent="0.2">
      <c r="A36" t="s">
        <v>1</v>
      </c>
      <c r="B36" s="4">
        <f>1/4</f>
        <v>0.25</v>
      </c>
      <c r="C36" s="2" t="s">
        <v>33</v>
      </c>
      <c r="D36" s="1"/>
      <c r="I36" s="3"/>
      <c r="J36" s="2"/>
    </row>
    <row r="37" spans="1:11" x14ac:dyDescent="0.2">
      <c r="H37" s="6" t="s">
        <v>43</v>
      </c>
      <c r="I37" s="3"/>
      <c r="J37" s="1"/>
      <c r="K37" s="1"/>
    </row>
    <row r="38" spans="1:11" x14ac:dyDescent="0.2">
      <c r="C38" s="6" t="s">
        <v>37</v>
      </c>
    </row>
    <row r="39" spans="1:11" x14ac:dyDescent="0.2">
      <c r="G39" s="7">
        <v>0.5</v>
      </c>
      <c r="H39" t="s">
        <v>44</v>
      </c>
      <c r="K39" s="3" t="s">
        <v>45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0.5</v>
      </c>
      <c r="H43" t="s">
        <v>46</v>
      </c>
      <c r="I43" s="3"/>
      <c r="J43" s="1"/>
      <c r="K43" s="13" t="s">
        <v>8</v>
      </c>
    </row>
    <row r="44" spans="1:11" x14ac:dyDescent="0.2">
      <c r="H44" t="s">
        <v>0</v>
      </c>
      <c r="I44" s="7">
        <v>0.5</v>
      </c>
      <c r="K44" s="3">
        <f>1 - 0.5^2 - 0.5^2</f>
        <v>0.5</v>
      </c>
    </row>
    <row r="45" spans="1:11" x14ac:dyDescent="0.2">
      <c r="G45" s="7"/>
      <c r="H45" t="s">
        <v>1</v>
      </c>
      <c r="I45" s="7">
        <v>0.5</v>
      </c>
    </row>
    <row r="46" spans="1:11" x14ac:dyDescent="0.2">
      <c r="I46" s="3"/>
      <c r="J46" s="2"/>
    </row>
    <row r="47" spans="1:11" x14ac:dyDescent="0.2">
      <c r="H47" s="6" t="s">
        <v>47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Introdução</vt:lpstr>
      <vt:lpstr>ïndice de 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 Bergmann</cp:lastModifiedBy>
  <dcterms:created xsi:type="dcterms:W3CDTF">2023-07-18T09:35:09Z</dcterms:created>
  <dcterms:modified xsi:type="dcterms:W3CDTF">2023-08-29T21:53:55Z</dcterms:modified>
</cp:coreProperties>
</file>