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rb/Documents/GitHub/GitHub-Projects/MachineLearning/"/>
    </mc:Choice>
  </mc:AlternateContent>
  <xr:revisionPtr revIDLastSave="0" documentId="8_{07E92353-464F-3A4E-ADC8-EC6E35DB5643}" xr6:coauthVersionLast="47" xr6:coauthVersionMax="47" xr10:uidLastSave="{00000000-0000-0000-0000-000000000000}"/>
  <bookViews>
    <workbookView xWindow="0" yWindow="860" windowWidth="28800" windowHeight="16480" xr2:uid="{7CB3B05D-B5B2-D347-AFF0-FFF50B50CBA7}"/>
  </bookViews>
  <sheets>
    <sheet name="Crédito Varejo" sheetId="16" r:id="rId1"/>
    <sheet name="Normalização de Variáveis" sheetId="1" r:id="rId2"/>
    <sheet name="Regressão Logística - Conceito" sheetId="4" r:id="rId3"/>
    <sheet name="KNN - Lógica" sheetId="2" r:id="rId4"/>
    <sheet name="K-means" sheetId="18" r:id="rId5"/>
    <sheet name="Kmeans - Solução Lógica" sheetId="5" r:id="rId6"/>
    <sheet name="K-Means - Caso" sheetId="19" r:id="rId7"/>
  </sheets>
  <externalReferences>
    <externalReference r:id="rId8"/>
    <externalReference r:id="rId9"/>
  </externalReference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2" i="16" l="1"/>
  <c r="Q31" i="16"/>
  <c r="N39" i="16"/>
  <c r="N36" i="16"/>
  <c r="M37" i="16"/>
  <c r="M31" i="16"/>
  <c r="M32" i="16"/>
  <c r="I3" i="16"/>
  <c r="I4" i="16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78" i="16"/>
  <c r="I179" i="16"/>
  <c r="I180" i="16"/>
  <c r="I181" i="16"/>
  <c r="I2" i="16"/>
  <c r="H3" i="16"/>
  <c r="H4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H125" i="16"/>
  <c r="H126" i="16"/>
  <c r="H127" i="16"/>
  <c r="H128" i="16"/>
  <c r="H129" i="16"/>
  <c r="H130" i="16"/>
  <c r="H131" i="16"/>
  <c r="H132" i="16"/>
  <c r="H133" i="16"/>
  <c r="H134" i="16"/>
  <c r="H135" i="16"/>
  <c r="H136" i="16"/>
  <c r="H137" i="16"/>
  <c r="H138" i="16"/>
  <c r="H139" i="16"/>
  <c r="H140" i="16"/>
  <c r="H141" i="16"/>
  <c r="H142" i="16"/>
  <c r="H143" i="16"/>
  <c r="H144" i="16"/>
  <c r="H145" i="16"/>
  <c r="H146" i="16"/>
  <c r="H147" i="16"/>
  <c r="H148" i="16"/>
  <c r="H149" i="16"/>
  <c r="H150" i="16"/>
  <c r="H151" i="16"/>
  <c r="H152" i="16"/>
  <c r="H153" i="16"/>
  <c r="H154" i="16"/>
  <c r="H155" i="16"/>
  <c r="H156" i="16"/>
  <c r="H157" i="16"/>
  <c r="H158" i="16"/>
  <c r="H159" i="16"/>
  <c r="H160" i="16"/>
  <c r="H161" i="16"/>
  <c r="H162" i="16"/>
  <c r="H163" i="16"/>
  <c r="H164" i="16"/>
  <c r="H165" i="16"/>
  <c r="H166" i="16"/>
  <c r="H167" i="16"/>
  <c r="H168" i="16"/>
  <c r="H169" i="16"/>
  <c r="H170" i="16"/>
  <c r="H171" i="16"/>
  <c r="H172" i="16"/>
  <c r="H173" i="16"/>
  <c r="H174" i="16"/>
  <c r="H175" i="16"/>
  <c r="H176" i="16"/>
  <c r="H177" i="16"/>
  <c r="H178" i="16"/>
  <c r="H179" i="16"/>
  <c r="H180" i="16"/>
  <c r="H181" i="16"/>
  <c r="H2" i="16"/>
  <c r="G3" i="16"/>
  <c r="G4" i="16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2" i="16"/>
  <c r="F2" i="16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E2" i="5"/>
  <c r="D2" i="5"/>
  <c r="C2" i="5"/>
  <c r="M47" i="16"/>
  <c r="M49" i="16"/>
  <c r="F2" i="5"/>
  <c r="E3" i="19"/>
  <c r="G3" i="19"/>
  <c r="F3" i="19"/>
  <c r="F2" i="2"/>
  <c r="C2" i="2"/>
  <c r="C10" i="1"/>
  <c r="D10" i="1"/>
  <c r="D9" i="1"/>
  <c r="C9" i="1"/>
  <c r="C4" i="5"/>
  <c r="C3" i="5"/>
  <c r="C15" i="5"/>
  <c r="C5" i="5"/>
  <c r="C13" i="5"/>
  <c r="C9" i="5"/>
  <c r="C10" i="5"/>
  <c r="C7" i="5"/>
  <c r="C11" i="5"/>
  <c r="C12" i="5"/>
  <c r="C6" i="5"/>
  <c r="C14" i="5"/>
  <c r="E8" i="5"/>
  <c r="E11" i="5"/>
  <c r="E4" i="5"/>
  <c r="E9" i="5"/>
  <c r="E7" i="5"/>
  <c r="E16" i="5"/>
  <c r="E12" i="5"/>
  <c r="E3" i="5"/>
  <c r="E14" i="5"/>
  <c r="E17" i="5"/>
  <c r="E5" i="5"/>
  <c r="E15" i="5"/>
  <c r="E18" i="5"/>
  <c r="E6" i="5"/>
  <c r="E10" i="5"/>
  <c r="E13" i="5"/>
  <c r="D15" i="5"/>
  <c r="D7" i="5"/>
  <c r="D9" i="5"/>
  <c r="D6" i="5"/>
  <c r="D16" i="5"/>
  <c r="D18" i="5"/>
  <c r="D14" i="5"/>
  <c r="D4" i="5"/>
  <c r="D3" i="5"/>
  <c r="D13" i="5"/>
  <c r="D8" i="5"/>
  <c r="D12" i="5"/>
  <c r="C17" i="5"/>
  <c r="D17" i="5"/>
  <c r="D10" i="5"/>
  <c r="D11" i="5"/>
  <c r="D5" i="5"/>
  <c r="C16" i="5"/>
  <c r="C18" i="5"/>
  <c r="C8" i="5"/>
  <c r="F15" i="5"/>
  <c r="F11" i="5"/>
  <c r="F16" i="5"/>
  <c r="F14" i="5"/>
  <c r="F5" i="5"/>
  <c r="F13" i="5"/>
  <c r="F4" i="5"/>
  <c r="F7" i="5"/>
  <c r="F17" i="5"/>
  <c r="F3" i="5"/>
  <c r="F10" i="5"/>
  <c r="F9" i="5"/>
  <c r="F8" i="5"/>
  <c r="F18" i="5"/>
  <c r="F6" i="5"/>
  <c r="F12" i="5"/>
  <c r="I7" i="5"/>
  <c r="I9" i="5"/>
  <c r="J9" i="5"/>
  <c r="K2" i="5"/>
  <c r="I8" i="5"/>
  <c r="J8" i="5"/>
  <c r="K3" i="5"/>
  <c r="J7" i="5"/>
  <c r="K4" i="5"/>
</calcChain>
</file>

<file path=xl/sharedStrings.xml><?xml version="1.0" encoding="utf-8"?>
<sst xmlns="http://schemas.openxmlformats.org/spreadsheetml/2006/main" count="229" uniqueCount="161">
  <si>
    <t>Empresas</t>
  </si>
  <si>
    <t>Renner</t>
  </si>
  <si>
    <t>Lojas Americanas</t>
  </si>
  <si>
    <t>Vendas (US$ MM)</t>
  </si>
  <si>
    <t>Empregados</t>
  </si>
  <si>
    <t>Matriz Padronizada</t>
  </si>
  <si>
    <t>Dados Brutos</t>
  </si>
  <si>
    <t>Média</t>
  </si>
  <si>
    <t>Desvio-Padrão</t>
  </si>
  <si>
    <t>Duração</t>
  </si>
  <si>
    <t>Valor</t>
  </si>
  <si>
    <t>Rank</t>
  </si>
  <si>
    <t>Classe</t>
  </si>
  <si>
    <t>Distância</t>
  </si>
  <si>
    <t>Votação</t>
  </si>
  <si>
    <t>bom</t>
  </si>
  <si>
    <t>ruim</t>
  </si>
  <si>
    <t>X</t>
  </si>
  <si>
    <t>Status</t>
  </si>
  <si>
    <t>Grupo</t>
  </si>
  <si>
    <t>idade</t>
  </si>
  <si>
    <t>id</t>
  </si>
  <si>
    <t>pagamento</t>
  </si>
  <si>
    <t>estadocivil</t>
  </si>
  <si>
    <t>sexo</t>
  </si>
  <si>
    <t>SITUACAO</t>
  </si>
  <si>
    <t>DESPESAS</t>
  </si>
  <si>
    <t>George Turner</t>
  </si>
  <si>
    <t>Victor Johnson</t>
  </si>
  <si>
    <t>Jerry Perry</t>
  </si>
  <si>
    <t>Shirley Cook</t>
  </si>
  <si>
    <t>Carolyn Bailey</t>
  </si>
  <si>
    <t>Susan Sanders</t>
  </si>
  <si>
    <t>Anthony Harris</t>
  </si>
  <si>
    <t>Philip Richardson</t>
  </si>
  <si>
    <t>Eugene Phillips</t>
  </si>
  <si>
    <t>Mildred Morris</t>
  </si>
  <si>
    <t>Richard Jones</t>
  </si>
  <si>
    <t>Joan Hernandez</t>
  </si>
  <si>
    <t>Lawrence Mitchell</t>
  </si>
  <si>
    <t>Annie Brooks</t>
  </si>
  <si>
    <t>Stephen Simmons</t>
  </si>
  <si>
    <t>Samuel Russell</t>
  </si>
  <si>
    <t>Jason Brown</t>
  </si>
  <si>
    <t>Bobby Gonzalez</t>
  </si>
  <si>
    <t>Steven Coleman</t>
  </si>
  <si>
    <t>Benjamin Ramirez</t>
  </si>
  <si>
    <t xml:space="preserve"> Pamela Bryant</t>
  </si>
  <si>
    <t>Billy Perez</t>
  </si>
  <si>
    <t>Julia Watson</t>
  </si>
  <si>
    <t>Laura Butler</t>
  </si>
  <si>
    <t xml:space="preserve"> Gary Peterson</t>
  </si>
  <si>
    <t>Carl Lewis</t>
  </si>
  <si>
    <t>Virginia Scott</t>
  </si>
  <si>
    <t>Eric Alexander</t>
  </si>
  <si>
    <t>Jane Rodriguez</t>
  </si>
  <si>
    <t>Terry Smith</t>
  </si>
  <si>
    <t>Donald Campbell</t>
  </si>
  <si>
    <t>Helen Young</t>
  </si>
  <si>
    <t>Dorothy Bennett</t>
  </si>
  <si>
    <t>Stephanie Baker</t>
  </si>
  <si>
    <t>Joseph Gray</t>
  </si>
  <si>
    <t>Beverly King</t>
  </si>
  <si>
    <t>Lori Collins</t>
  </si>
  <si>
    <t>Diana Moore</t>
  </si>
  <si>
    <t>Diane Davis</t>
  </si>
  <si>
    <t>Timothy Reed</t>
  </si>
  <si>
    <t>Andrea Washington</t>
  </si>
  <si>
    <t>Nicholas Garcia</t>
  </si>
  <si>
    <t>Barbara White</t>
  </si>
  <si>
    <t>Mark Hall</t>
  </si>
  <si>
    <t>Katherine Price</t>
  </si>
  <si>
    <t>Linda Long</t>
  </si>
  <si>
    <t>Harry Anderson</t>
  </si>
  <si>
    <t>Duracao</t>
  </si>
  <si>
    <t>Dist. C1</t>
  </si>
  <si>
    <t>Dist. C2</t>
  </si>
  <si>
    <t>Dist. C3</t>
  </si>
  <si>
    <t>Atual</t>
  </si>
  <si>
    <t>Total</t>
  </si>
  <si>
    <t>Inicial</t>
  </si>
  <si>
    <t>Médias</t>
  </si>
  <si>
    <t>Candidatos</t>
  </si>
  <si>
    <t>Classif.</t>
  </si>
  <si>
    <t>Estado Civil</t>
  </si>
  <si>
    <t>K-Nearest Neighbors</t>
  </si>
  <si>
    <t xml:space="preserve">Classe A </t>
  </si>
  <si>
    <t>Ticket Médio baixo</t>
  </si>
  <si>
    <t>Classe B</t>
  </si>
  <si>
    <t>Ticket Médio alto</t>
  </si>
  <si>
    <t xml:space="preserve">K = 3 </t>
  </si>
  <si>
    <t>Roxo</t>
  </si>
  <si>
    <t>K =9</t>
  </si>
  <si>
    <t>Amarelo</t>
  </si>
  <si>
    <t>K =5</t>
  </si>
  <si>
    <t>K =7</t>
  </si>
  <si>
    <t>K=11</t>
  </si>
  <si>
    <t>vizinhos</t>
  </si>
  <si>
    <t>classe</t>
  </si>
  <si>
    <t>final</t>
  </si>
  <si>
    <t>vencedor</t>
  </si>
  <si>
    <t>Classe a priori</t>
  </si>
  <si>
    <t>Modelo Supervisionado</t>
  </si>
  <si>
    <t>Agrupá-los por similaridade sem a definição da classe a priori</t>
  </si>
  <si>
    <t>K-Means</t>
  </si>
  <si>
    <t>Devemos usar de 2, 3, 4 ou até 5 grupos</t>
  </si>
  <si>
    <t>Atualização</t>
  </si>
  <si>
    <t>Capital de Giro</t>
  </si>
  <si>
    <t>Vendas</t>
  </si>
  <si>
    <t>inicial</t>
  </si>
  <si>
    <t>Pequena</t>
  </si>
  <si>
    <t>Grande</t>
  </si>
  <si>
    <t>S do Sena</t>
  </si>
  <si>
    <t>Prob (Y = 1 ) = 1 / (1+exp(-X))</t>
  </si>
  <si>
    <t>Regressão</t>
  </si>
  <si>
    <t>Curva de probabilidade do sucesso (Y = 1)</t>
  </si>
  <si>
    <t>Probabilidade de Y = !</t>
  </si>
  <si>
    <t xml:space="preserve">Regressão </t>
  </si>
  <si>
    <t>Y = a + b*Despesas</t>
  </si>
  <si>
    <t>1 / (1+Exp(-X))</t>
  </si>
  <si>
    <t>1/(1+Exp(-Reg))</t>
  </si>
  <si>
    <t>Y = -1,967 -2,951*estadocivil + 0,1161*idade + 1,3012*sexo</t>
  </si>
  <si>
    <t>Prob (Y =1)</t>
  </si>
  <si>
    <t>Acertos</t>
  </si>
  <si>
    <t>% Acerto</t>
  </si>
  <si>
    <t>Acima de 60%</t>
  </si>
  <si>
    <t>Interpretação</t>
  </si>
  <si>
    <t>Médio Prazo</t>
  </si>
  <si>
    <t>Longo Prazo</t>
  </si>
  <si>
    <t>Logit</t>
  </si>
  <si>
    <t>Logit Model</t>
  </si>
  <si>
    <t>casado</t>
  </si>
  <si>
    <t>solteiro</t>
  </si>
  <si>
    <t>Ser solteiro tende a não pagar</t>
  </si>
  <si>
    <t>Ser casado tende a pagar</t>
  </si>
  <si>
    <t>Idade</t>
  </si>
  <si>
    <t>Positivo</t>
  </si>
  <si>
    <t>Mais velhos tendem a pagar (Prob Y =1)</t>
  </si>
  <si>
    <t xml:space="preserve">Mais jovens tendem a não pagar </t>
  </si>
  <si>
    <t>Negativo</t>
  </si>
  <si>
    <t>Sexo</t>
  </si>
  <si>
    <t>feminino</t>
  </si>
  <si>
    <t>masculino</t>
  </si>
  <si>
    <t>Ser homem tende a não pagar</t>
  </si>
  <si>
    <t>Ser mulher tende a pagar</t>
  </si>
  <si>
    <t>Accuracy</t>
  </si>
  <si>
    <t>Taxa de Acerto</t>
  </si>
  <si>
    <t>TP</t>
  </si>
  <si>
    <t>Verdadeiro Positivo</t>
  </si>
  <si>
    <t>Verdadeiro Negativo</t>
  </si>
  <si>
    <t>FP</t>
  </si>
  <si>
    <t>FN</t>
  </si>
  <si>
    <t>Acurácia &gt; 65%</t>
  </si>
  <si>
    <t>Resumo</t>
  </si>
  <si>
    <t>Acurácia</t>
  </si>
  <si>
    <t>Acima de 65%</t>
  </si>
  <si>
    <t>5%-10%</t>
  </si>
  <si>
    <t>Via Varejo</t>
  </si>
  <si>
    <t>Varejo Brasil</t>
  </si>
  <si>
    <t>Zara</t>
  </si>
  <si>
    <t>Kadashi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</si>
</sst>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0%"/>
    <numFmt numFmtId="166" formatCode="0.000%"/>
    <numFmt numFmtId="168" formatCode="_(* #,##0.00_);_(* \(#,##0.00\);_(* &quot;-&quot;??_);_(@_)"/>
    <numFmt numFmtId="172" formatCode="0.0%"/>
    <numFmt numFmtId="173" formatCode="0.00000000000000000000000000000000000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4"/>
      <color theme="1"/>
      <name val="Calibri (Corpo)"/>
    </font>
    <font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9" fontId="2" fillId="0" borderId="0" applyFont="0" applyFill="0" applyBorder="0" applyAlignment="0" applyProtection="0"/>
    <xf numFmtId="0" fontId="3" fillId="0" borderId="3" applyNumberFormat="0" applyFill="0" applyAlignment="0" applyProtection="0"/>
    <xf numFmtId="0" fontId="2" fillId="2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5" fillId="0" borderId="0"/>
    <xf numFmtId="168" fontId="5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0" xfId="2" applyBorder="1" applyAlignment="1">
      <alignment horizontal="center"/>
    </xf>
    <xf numFmtId="0" fontId="2" fillId="2" borderId="1" xfId="3" applyBorder="1" applyAlignment="1">
      <alignment horizontal="center"/>
    </xf>
    <xf numFmtId="2" fontId="2" fillId="2" borderId="1" xfId="3" applyNumberFormat="1" applyBorder="1" applyAlignment="1">
      <alignment horizontal="center"/>
    </xf>
    <xf numFmtId="0" fontId="0" fillId="2" borderId="1" xfId="3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/>
    <xf numFmtId="0" fontId="3" fillId="0" borderId="1" xfId="2" applyFill="1" applyBorder="1"/>
    <xf numFmtId="0" fontId="3" fillId="0" borderId="0" xfId="2" applyFill="1" applyBorder="1"/>
    <xf numFmtId="2" fontId="0" fillId="0" borderId="1" xfId="0" quotePrefix="1" applyNumberFormat="1" applyBorder="1"/>
    <xf numFmtId="0" fontId="3" fillId="0" borderId="3" xfId="2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0" fontId="0" fillId="3" borderId="0" xfId="0" applyFill="1"/>
    <xf numFmtId="0" fontId="6" fillId="0" borderId="0" xfId="0" applyFont="1"/>
    <xf numFmtId="0" fontId="7" fillId="0" borderId="0" xfId="0" applyFont="1"/>
    <xf numFmtId="9" fontId="0" fillId="0" borderId="0" xfId="1" applyFont="1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/>
    <xf numFmtId="0" fontId="2" fillId="0" borderId="1" xfId="3" applyFill="1" applyBorder="1" applyAlignment="1">
      <alignment horizontal="center"/>
    </xf>
    <xf numFmtId="0" fontId="2" fillId="4" borderId="1" xfId="3" applyFill="1" applyBorder="1" applyAlignment="1">
      <alignment horizontal="center"/>
    </xf>
    <xf numFmtId="0" fontId="1" fillId="4" borderId="0" xfId="0" applyFont="1" applyFill="1"/>
    <xf numFmtId="0" fontId="1" fillId="4" borderId="1" xfId="3" applyFont="1" applyFill="1" applyBorder="1" applyAlignment="1">
      <alignment horizontal="center"/>
    </xf>
    <xf numFmtId="2" fontId="0" fillId="5" borderId="1" xfId="0" quotePrefix="1" applyNumberFormat="1" applyFill="1" applyBorder="1"/>
    <xf numFmtId="0" fontId="0" fillId="5" borderId="1" xfId="0" applyFill="1" applyBorder="1"/>
    <xf numFmtId="0" fontId="0" fillId="0" borderId="5" xfId="0" applyBorder="1"/>
    <xf numFmtId="9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right"/>
    </xf>
    <xf numFmtId="0" fontId="0" fillId="6" borderId="1" xfId="0" applyFill="1" applyBorder="1" applyAlignment="1">
      <alignment horizontal="center"/>
    </xf>
    <xf numFmtId="0" fontId="0" fillId="8" borderId="0" xfId="0" applyFill="1"/>
    <xf numFmtId="2" fontId="0" fillId="0" borderId="0" xfId="0" applyNumberFormat="1"/>
    <xf numFmtId="0" fontId="9" fillId="0" borderId="0" xfId="0" applyFont="1"/>
    <xf numFmtId="172" fontId="1" fillId="9" borderId="0" xfId="1" applyNumberFormat="1" applyFont="1" applyFill="1"/>
    <xf numFmtId="0" fontId="2" fillId="5" borderId="4" xfId="3" applyFill="1" applyBorder="1" applyAlignment="1">
      <alignment horizontal="center"/>
    </xf>
    <xf numFmtId="0" fontId="2" fillId="2" borderId="4" xfId="3" applyBorder="1" applyAlignment="1">
      <alignment horizontal="center"/>
    </xf>
    <xf numFmtId="166" fontId="0" fillId="0" borderId="0" xfId="1" applyNumberFormat="1" applyFont="1"/>
    <xf numFmtId="173" fontId="0" fillId="0" borderId="0" xfId="0" applyNumberFormat="1"/>
    <xf numFmtId="165" fontId="0" fillId="0" borderId="0" xfId="1" applyNumberFormat="1" applyFont="1" applyAlignment="1">
      <alignment horizontal="center"/>
    </xf>
    <xf numFmtId="0" fontId="10" fillId="0" borderId="0" xfId="0" applyFont="1"/>
    <xf numFmtId="10" fontId="0" fillId="0" borderId="0" xfId="1" applyNumberFormat="1" applyFont="1" applyFill="1" applyAlignment="1">
      <alignment horizontal="center"/>
    </xf>
    <xf numFmtId="10" fontId="0" fillId="0" borderId="0" xfId="1" applyNumberFormat="1" applyFont="1"/>
    <xf numFmtId="0" fontId="1" fillId="3" borderId="0" xfId="0" applyFont="1" applyFill="1"/>
    <xf numFmtId="10" fontId="1" fillId="3" borderId="0" xfId="1" applyNumberFormat="1" applyFont="1" applyFill="1"/>
    <xf numFmtId="166" fontId="1" fillId="3" borderId="0" xfId="1" applyNumberFormat="1" applyFont="1" applyFill="1"/>
    <xf numFmtId="0" fontId="1" fillId="0" borderId="2" xfId="0" applyFont="1" applyBorder="1" applyAlignment="1">
      <alignment horizontal="center"/>
    </xf>
  </cellXfs>
  <cellStyles count="8">
    <cellStyle name="20% - Accent3" xfId="3" builtinId="38"/>
    <cellStyle name="Heading 1" xfId="2" builtinId="16"/>
    <cellStyle name="Normal" xfId="0" builtinId="0"/>
    <cellStyle name="Normal 2" xfId="4" xr:uid="{DA903871-6836-2946-98C5-EC5FF7708011}"/>
    <cellStyle name="Normal 4" xfId="6" xr:uid="{CBE68B7D-A0F9-C24F-94C9-25CA37C4B113}"/>
    <cellStyle name="Percent" xfId="1" builtinId="5"/>
    <cellStyle name="Percent 2" xfId="5" xr:uid="{3B663032-7F2C-8641-8FE0-742FE180EF62}"/>
    <cellStyle name="Vírgula 2" xfId="7" xr:uid="{C8F547CC-ACCD-F840-AE31-11FC54EF6D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'Regressão Logística - Conceito'!$C$1</c:f>
              <c:strCache>
                <c:ptCount val="1"/>
                <c:pt idx="0">
                  <c:v>SITUACAO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'Regressão Logística - Conceito'!$B$2:$B$48</c:f>
              <c:numCache>
                <c:formatCode>0.00</c:formatCode>
                <c:ptCount val="47"/>
                <c:pt idx="0">
                  <c:v>10</c:v>
                </c:pt>
                <c:pt idx="1">
                  <c:v>100</c:v>
                </c:pt>
                <c:pt idx="2">
                  <c:v>1600</c:v>
                </c:pt>
                <c:pt idx="3">
                  <c:v>1500</c:v>
                </c:pt>
                <c:pt idx="4">
                  <c:v>3300</c:v>
                </c:pt>
                <c:pt idx="5">
                  <c:v>200</c:v>
                </c:pt>
                <c:pt idx="6">
                  <c:v>1800</c:v>
                </c:pt>
                <c:pt idx="7">
                  <c:v>1700</c:v>
                </c:pt>
                <c:pt idx="8">
                  <c:v>300</c:v>
                </c:pt>
                <c:pt idx="9">
                  <c:v>1800</c:v>
                </c:pt>
                <c:pt idx="10">
                  <c:v>100</c:v>
                </c:pt>
                <c:pt idx="11">
                  <c:v>500</c:v>
                </c:pt>
                <c:pt idx="12">
                  <c:v>3000</c:v>
                </c:pt>
                <c:pt idx="13">
                  <c:v>20</c:v>
                </c:pt>
                <c:pt idx="14">
                  <c:v>200</c:v>
                </c:pt>
                <c:pt idx="15">
                  <c:v>700</c:v>
                </c:pt>
                <c:pt idx="16">
                  <c:v>1600</c:v>
                </c:pt>
                <c:pt idx="17">
                  <c:v>1900</c:v>
                </c:pt>
                <c:pt idx="18">
                  <c:v>100</c:v>
                </c:pt>
                <c:pt idx="19">
                  <c:v>400</c:v>
                </c:pt>
                <c:pt idx="20">
                  <c:v>2700</c:v>
                </c:pt>
                <c:pt idx="21">
                  <c:v>200</c:v>
                </c:pt>
                <c:pt idx="22">
                  <c:v>300</c:v>
                </c:pt>
                <c:pt idx="23">
                  <c:v>500</c:v>
                </c:pt>
                <c:pt idx="24">
                  <c:v>2500</c:v>
                </c:pt>
                <c:pt idx="25">
                  <c:v>1400</c:v>
                </c:pt>
                <c:pt idx="26">
                  <c:v>700</c:v>
                </c:pt>
                <c:pt idx="27">
                  <c:v>1700</c:v>
                </c:pt>
                <c:pt idx="28">
                  <c:v>1400</c:v>
                </c:pt>
                <c:pt idx="29">
                  <c:v>1600</c:v>
                </c:pt>
                <c:pt idx="30">
                  <c:v>400</c:v>
                </c:pt>
                <c:pt idx="31">
                  <c:v>200</c:v>
                </c:pt>
                <c:pt idx="32">
                  <c:v>1600</c:v>
                </c:pt>
                <c:pt idx="33">
                  <c:v>2200</c:v>
                </c:pt>
                <c:pt idx="34">
                  <c:v>1900</c:v>
                </c:pt>
                <c:pt idx="35">
                  <c:v>200</c:v>
                </c:pt>
                <c:pt idx="36">
                  <c:v>1200</c:v>
                </c:pt>
                <c:pt idx="37">
                  <c:v>1700</c:v>
                </c:pt>
                <c:pt idx="38">
                  <c:v>1500</c:v>
                </c:pt>
                <c:pt idx="39">
                  <c:v>2100</c:v>
                </c:pt>
                <c:pt idx="40">
                  <c:v>400</c:v>
                </c:pt>
                <c:pt idx="41">
                  <c:v>800</c:v>
                </c:pt>
                <c:pt idx="42">
                  <c:v>400</c:v>
                </c:pt>
                <c:pt idx="43">
                  <c:v>500</c:v>
                </c:pt>
                <c:pt idx="44">
                  <c:v>1000</c:v>
                </c:pt>
                <c:pt idx="45">
                  <c:v>300</c:v>
                </c:pt>
                <c:pt idx="46">
                  <c:v>800</c:v>
                </c:pt>
              </c:numCache>
            </c:numRef>
          </c:xVal>
          <c:yVal>
            <c:numRef>
              <c:f>'Regressão Logística - Conceito'!$C$2:$C$48</c:f>
              <c:numCache>
                <c:formatCode>0.00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D6-F346-95F7-600A0A6BE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8457312"/>
        <c:axId val="1567717264"/>
      </c:scatterChart>
      <c:valAx>
        <c:axId val="156845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567717264"/>
        <c:crosses val="autoZero"/>
        <c:crossBetween val="midCat"/>
      </c:valAx>
      <c:valAx>
        <c:axId val="156771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568457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'Regressão Logística - Conceito'!$M$3</c:f>
              <c:strCache>
                <c:ptCount val="1"/>
                <c:pt idx="0">
                  <c:v>Logit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'Regressão Logística - Conceito'!$L$4:$L$44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xVal>
          <c:yVal>
            <c:numRef>
              <c:f>'Regressão Logística - Conceito'!$M$4:$M$44</c:f>
              <c:numCache>
                <c:formatCode>0.0000%</c:formatCode>
                <c:ptCount val="41"/>
                <c:pt idx="0">
                  <c:v>4.5397868702434395E-5</c:v>
                </c:pt>
                <c:pt idx="1">
                  <c:v>7.4846227510611229E-5</c:v>
                </c:pt>
                <c:pt idx="2">
                  <c:v>1.2339457598623172E-4</c:v>
                </c:pt>
                <c:pt idx="3">
                  <c:v>2.0342697805520653E-4</c:v>
                </c:pt>
                <c:pt idx="4">
                  <c:v>3.3535013046647811E-4</c:v>
                </c:pt>
                <c:pt idx="5">
                  <c:v>5.5277863692359955E-4</c:v>
                </c:pt>
                <c:pt idx="6">
                  <c:v>9.1105119440064539E-4</c:v>
                </c:pt>
                <c:pt idx="7">
                  <c:v>1.5011822567369917E-3</c:v>
                </c:pt>
                <c:pt idx="8">
                  <c:v>2.4726231566347743E-3</c:v>
                </c:pt>
                <c:pt idx="9">
                  <c:v>4.0701377158961277E-3</c:v>
                </c:pt>
                <c:pt idx="10">
                  <c:v>6.6928509242848554E-3</c:v>
                </c:pt>
                <c:pt idx="11">
                  <c:v>1.098694263059318E-2</c:v>
                </c:pt>
                <c:pt idx="12">
                  <c:v>1.7986209962091559E-2</c:v>
                </c:pt>
                <c:pt idx="13">
                  <c:v>2.9312230751356319E-2</c:v>
                </c:pt>
                <c:pt idx="14">
                  <c:v>4.7425873177566781E-2</c:v>
                </c:pt>
                <c:pt idx="15">
                  <c:v>7.5858180021243546E-2</c:v>
                </c:pt>
                <c:pt idx="16">
                  <c:v>0.11920292202211755</c:v>
                </c:pt>
                <c:pt idx="17">
                  <c:v>0.18242552380635635</c:v>
                </c:pt>
                <c:pt idx="18">
                  <c:v>0.2689414213699951</c:v>
                </c:pt>
                <c:pt idx="19">
                  <c:v>0.37754066879814541</c:v>
                </c:pt>
                <c:pt idx="20">
                  <c:v>0.5</c:v>
                </c:pt>
                <c:pt idx="21">
                  <c:v>0.62245933120185459</c:v>
                </c:pt>
                <c:pt idx="22">
                  <c:v>0.7310585786300049</c:v>
                </c:pt>
                <c:pt idx="23">
                  <c:v>0.81757447619364365</c:v>
                </c:pt>
                <c:pt idx="24">
                  <c:v>0.88079707797788231</c:v>
                </c:pt>
                <c:pt idx="25">
                  <c:v>0.92414181997875655</c:v>
                </c:pt>
                <c:pt idx="26">
                  <c:v>0.95257412682243336</c:v>
                </c:pt>
                <c:pt idx="27">
                  <c:v>0.97068776924864364</c:v>
                </c:pt>
                <c:pt idx="28">
                  <c:v>0.98201379003790845</c:v>
                </c:pt>
                <c:pt idx="29">
                  <c:v>0.98901305736940681</c:v>
                </c:pt>
                <c:pt idx="30">
                  <c:v>0.99330714907571527</c:v>
                </c:pt>
                <c:pt idx="31">
                  <c:v>0.99592986228410396</c:v>
                </c:pt>
                <c:pt idx="32">
                  <c:v>0.99752737684336534</c:v>
                </c:pt>
                <c:pt idx="33">
                  <c:v>0.99849881774326299</c:v>
                </c:pt>
                <c:pt idx="34">
                  <c:v>0.9990889488055994</c:v>
                </c:pt>
                <c:pt idx="35">
                  <c:v>0.9994472213630764</c:v>
                </c:pt>
                <c:pt idx="36">
                  <c:v>0.99966464986953363</c:v>
                </c:pt>
                <c:pt idx="37">
                  <c:v>0.9997965730219448</c:v>
                </c:pt>
                <c:pt idx="38">
                  <c:v>0.99987660542401369</c:v>
                </c:pt>
                <c:pt idx="39">
                  <c:v>0.99992515377248947</c:v>
                </c:pt>
                <c:pt idx="40">
                  <c:v>0.99995460213129761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B2-8E4E-AE99-9B36B1F96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427328"/>
        <c:axId val="284428976"/>
      </c:scatterChart>
      <c:valAx>
        <c:axId val="284427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284428976"/>
        <c:crosses val="autoZero"/>
        <c:crossBetween val="midCat"/>
      </c:valAx>
      <c:valAx>
        <c:axId val="28442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284427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'Regressão Logística - Conceito'!$M$3</c:f>
              <c:strCache>
                <c:ptCount val="1"/>
                <c:pt idx="0">
                  <c:v>Logit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'Regressão Logística - Conceito'!$L$4:$L$44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xVal>
          <c:yVal>
            <c:numRef>
              <c:f>'Regressão Logística - Conceito'!$M$4:$M$44</c:f>
              <c:numCache>
                <c:formatCode>0.0000%</c:formatCode>
                <c:ptCount val="41"/>
                <c:pt idx="0">
                  <c:v>4.5397868702434395E-5</c:v>
                </c:pt>
                <c:pt idx="1">
                  <c:v>7.4846227510611229E-5</c:v>
                </c:pt>
                <c:pt idx="2">
                  <c:v>1.2339457598623172E-4</c:v>
                </c:pt>
                <c:pt idx="3">
                  <c:v>2.0342697805520653E-4</c:v>
                </c:pt>
                <c:pt idx="4">
                  <c:v>3.3535013046647811E-4</c:v>
                </c:pt>
                <c:pt idx="5">
                  <c:v>5.5277863692359955E-4</c:v>
                </c:pt>
                <c:pt idx="6">
                  <c:v>9.1105119440064539E-4</c:v>
                </c:pt>
                <c:pt idx="7">
                  <c:v>1.5011822567369917E-3</c:v>
                </c:pt>
                <c:pt idx="8">
                  <c:v>2.4726231566347743E-3</c:v>
                </c:pt>
                <c:pt idx="9">
                  <c:v>4.0701377158961277E-3</c:v>
                </c:pt>
                <c:pt idx="10">
                  <c:v>6.6928509242848554E-3</c:v>
                </c:pt>
                <c:pt idx="11">
                  <c:v>1.098694263059318E-2</c:v>
                </c:pt>
                <c:pt idx="12">
                  <c:v>1.7986209962091559E-2</c:v>
                </c:pt>
                <c:pt idx="13">
                  <c:v>2.9312230751356319E-2</c:v>
                </c:pt>
                <c:pt idx="14">
                  <c:v>4.7425873177566781E-2</c:v>
                </c:pt>
                <c:pt idx="15">
                  <c:v>7.5858180021243546E-2</c:v>
                </c:pt>
                <c:pt idx="16">
                  <c:v>0.11920292202211755</c:v>
                </c:pt>
                <c:pt idx="17">
                  <c:v>0.18242552380635635</c:v>
                </c:pt>
                <c:pt idx="18">
                  <c:v>0.2689414213699951</c:v>
                </c:pt>
                <c:pt idx="19">
                  <c:v>0.37754066879814541</c:v>
                </c:pt>
                <c:pt idx="20">
                  <c:v>0.5</c:v>
                </c:pt>
                <c:pt idx="21">
                  <c:v>0.62245933120185459</c:v>
                </c:pt>
                <c:pt idx="22">
                  <c:v>0.7310585786300049</c:v>
                </c:pt>
                <c:pt idx="23">
                  <c:v>0.81757447619364365</c:v>
                </c:pt>
                <c:pt idx="24">
                  <c:v>0.88079707797788231</c:v>
                </c:pt>
                <c:pt idx="25">
                  <c:v>0.92414181997875655</c:v>
                </c:pt>
                <c:pt idx="26">
                  <c:v>0.95257412682243336</c:v>
                </c:pt>
                <c:pt idx="27">
                  <c:v>0.97068776924864364</c:v>
                </c:pt>
                <c:pt idx="28">
                  <c:v>0.98201379003790845</c:v>
                </c:pt>
                <c:pt idx="29">
                  <c:v>0.98901305736940681</c:v>
                </c:pt>
                <c:pt idx="30">
                  <c:v>0.99330714907571527</c:v>
                </c:pt>
                <c:pt idx="31">
                  <c:v>0.99592986228410396</c:v>
                </c:pt>
                <c:pt idx="32">
                  <c:v>0.99752737684336534</c:v>
                </c:pt>
                <c:pt idx="33">
                  <c:v>0.99849881774326299</c:v>
                </c:pt>
                <c:pt idx="34">
                  <c:v>0.9990889488055994</c:v>
                </c:pt>
                <c:pt idx="35">
                  <c:v>0.9994472213630764</c:v>
                </c:pt>
                <c:pt idx="36">
                  <c:v>0.99966464986953363</c:v>
                </c:pt>
                <c:pt idx="37">
                  <c:v>0.9997965730219448</c:v>
                </c:pt>
                <c:pt idx="38">
                  <c:v>0.99987660542401369</c:v>
                </c:pt>
                <c:pt idx="39">
                  <c:v>0.99992515377248947</c:v>
                </c:pt>
                <c:pt idx="40">
                  <c:v>0.99995460213129761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1A-1745-B7CB-8DBCDC09C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2063903"/>
        <c:axId val="1512249439"/>
      </c:scatterChart>
      <c:valAx>
        <c:axId val="151206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512249439"/>
        <c:crosses val="autoZero"/>
        <c:crossBetween val="midCat"/>
      </c:valAx>
      <c:valAx>
        <c:axId val="1512249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512063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[2]KNN!$B$1</c:f>
              <c:strCache>
                <c:ptCount val="1"/>
                <c:pt idx="0">
                  <c:v>Valor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[2]KNN!$A$2:$A$20</c:f>
              <c:numCache>
                <c:formatCode>General</c:formatCode>
                <c:ptCount val="19"/>
                <c:pt idx="0">
                  <c:v>6</c:v>
                </c:pt>
                <c:pt idx="1">
                  <c:v>48</c:v>
                </c:pt>
                <c:pt idx="2">
                  <c:v>12</c:v>
                </c:pt>
                <c:pt idx="3">
                  <c:v>42</c:v>
                </c:pt>
                <c:pt idx="4">
                  <c:v>24</c:v>
                </c:pt>
                <c:pt idx="5">
                  <c:v>36</c:v>
                </c:pt>
                <c:pt idx="6">
                  <c:v>24</c:v>
                </c:pt>
                <c:pt idx="7">
                  <c:v>36</c:v>
                </c:pt>
                <c:pt idx="8">
                  <c:v>12</c:v>
                </c:pt>
                <c:pt idx="9">
                  <c:v>30</c:v>
                </c:pt>
                <c:pt idx="10">
                  <c:v>12</c:v>
                </c:pt>
                <c:pt idx="11">
                  <c:v>48</c:v>
                </c:pt>
                <c:pt idx="12">
                  <c:v>12</c:v>
                </c:pt>
                <c:pt idx="13">
                  <c:v>24</c:v>
                </c:pt>
                <c:pt idx="14">
                  <c:v>15</c:v>
                </c:pt>
                <c:pt idx="15">
                  <c:v>24</c:v>
                </c:pt>
                <c:pt idx="16">
                  <c:v>24</c:v>
                </c:pt>
                <c:pt idx="17">
                  <c:v>30</c:v>
                </c:pt>
                <c:pt idx="18">
                  <c:v>24</c:v>
                </c:pt>
              </c:numCache>
            </c:numRef>
          </c:xVal>
          <c:yVal>
            <c:numRef>
              <c:f>[2]KNN!$B$2:$B$20</c:f>
              <c:numCache>
                <c:formatCode>General</c:formatCode>
                <c:ptCount val="19"/>
                <c:pt idx="0">
                  <c:v>11</c:v>
                </c:pt>
                <c:pt idx="1">
                  <c:v>59</c:v>
                </c:pt>
                <c:pt idx="2">
                  <c:v>20</c:v>
                </c:pt>
                <c:pt idx="3">
                  <c:v>78</c:v>
                </c:pt>
                <c:pt idx="4">
                  <c:v>48</c:v>
                </c:pt>
                <c:pt idx="5">
                  <c:v>90</c:v>
                </c:pt>
                <c:pt idx="6">
                  <c:v>28</c:v>
                </c:pt>
                <c:pt idx="7">
                  <c:v>69</c:v>
                </c:pt>
                <c:pt idx="8">
                  <c:v>30</c:v>
                </c:pt>
                <c:pt idx="9">
                  <c:v>52</c:v>
                </c:pt>
                <c:pt idx="10">
                  <c:v>12</c:v>
                </c:pt>
                <c:pt idx="11">
                  <c:v>43</c:v>
                </c:pt>
                <c:pt idx="12">
                  <c:v>15</c:v>
                </c:pt>
                <c:pt idx="13">
                  <c:v>11</c:v>
                </c:pt>
                <c:pt idx="14">
                  <c:v>14</c:v>
                </c:pt>
                <c:pt idx="15">
                  <c:v>12</c:v>
                </c:pt>
                <c:pt idx="16">
                  <c:v>24</c:v>
                </c:pt>
                <c:pt idx="17">
                  <c:v>80</c:v>
                </c:pt>
                <c:pt idx="18">
                  <c:v>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2D-DC4B-97AE-88FFAA3AE4F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[2]KNN!$A$21</c:f>
              <c:numCache>
                <c:formatCode>General</c:formatCode>
                <c:ptCount val="1"/>
                <c:pt idx="0">
                  <c:v>40</c:v>
                </c:pt>
              </c:numCache>
            </c:numRef>
          </c:xVal>
          <c:yVal>
            <c:numRef>
              <c:f>[2]KNN!$B$21</c:f>
              <c:numCache>
                <c:formatCode>General</c:formatCode>
                <c:ptCount val="1"/>
                <c:pt idx="0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2D-DC4B-97AE-88FFAA3AE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6521584"/>
        <c:axId val="1026523232"/>
      </c:scatterChart>
      <c:valAx>
        <c:axId val="102652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026523232"/>
        <c:crosses val="autoZero"/>
        <c:crossBetween val="midCat"/>
      </c:valAx>
      <c:valAx>
        <c:axId val="102652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026521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099045066175239"/>
          <c:y val="7.0314216655680065E-2"/>
          <c:w val="0.84905210252973695"/>
          <c:h val="0.8497109746581611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  <a:effectLst/>
            </c:spPr>
          </c:marker>
          <c:xVal>
            <c:numRef>
              <c:f>'Kmeans - Solução Lógica'!$A$2:$A$18</c:f>
              <c:numCache>
                <c:formatCode>General</c:formatCode>
                <c:ptCount val="17"/>
                <c:pt idx="0">
                  <c:v>6</c:v>
                </c:pt>
                <c:pt idx="1">
                  <c:v>48</c:v>
                </c:pt>
                <c:pt idx="2">
                  <c:v>12</c:v>
                </c:pt>
                <c:pt idx="3">
                  <c:v>42</c:v>
                </c:pt>
                <c:pt idx="4">
                  <c:v>24</c:v>
                </c:pt>
                <c:pt idx="5">
                  <c:v>36</c:v>
                </c:pt>
                <c:pt idx="6">
                  <c:v>24</c:v>
                </c:pt>
                <c:pt idx="7">
                  <c:v>36</c:v>
                </c:pt>
                <c:pt idx="8">
                  <c:v>12</c:v>
                </c:pt>
                <c:pt idx="9">
                  <c:v>30</c:v>
                </c:pt>
                <c:pt idx="10">
                  <c:v>12</c:v>
                </c:pt>
                <c:pt idx="11">
                  <c:v>48</c:v>
                </c:pt>
                <c:pt idx="12">
                  <c:v>12</c:v>
                </c:pt>
                <c:pt idx="13">
                  <c:v>24</c:v>
                </c:pt>
                <c:pt idx="14">
                  <c:v>15</c:v>
                </c:pt>
                <c:pt idx="15">
                  <c:v>24</c:v>
                </c:pt>
                <c:pt idx="16">
                  <c:v>24</c:v>
                </c:pt>
              </c:numCache>
            </c:numRef>
          </c:xVal>
          <c:yVal>
            <c:numRef>
              <c:f>'Kmeans - Solução Lógica'!$B$2:$B$18</c:f>
              <c:numCache>
                <c:formatCode>General</c:formatCode>
                <c:ptCount val="17"/>
                <c:pt idx="0">
                  <c:v>11</c:v>
                </c:pt>
                <c:pt idx="1">
                  <c:v>59</c:v>
                </c:pt>
                <c:pt idx="2">
                  <c:v>20</c:v>
                </c:pt>
                <c:pt idx="3">
                  <c:v>78</c:v>
                </c:pt>
                <c:pt idx="4">
                  <c:v>48</c:v>
                </c:pt>
                <c:pt idx="5">
                  <c:v>90</c:v>
                </c:pt>
                <c:pt idx="6">
                  <c:v>28</c:v>
                </c:pt>
                <c:pt idx="7">
                  <c:v>69</c:v>
                </c:pt>
                <c:pt idx="8">
                  <c:v>30</c:v>
                </c:pt>
                <c:pt idx="9">
                  <c:v>52</c:v>
                </c:pt>
                <c:pt idx="10">
                  <c:v>12</c:v>
                </c:pt>
                <c:pt idx="11">
                  <c:v>43</c:v>
                </c:pt>
                <c:pt idx="12">
                  <c:v>15</c:v>
                </c:pt>
                <c:pt idx="13">
                  <c:v>11</c:v>
                </c:pt>
                <c:pt idx="14">
                  <c:v>14</c:v>
                </c:pt>
                <c:pt idx="15">
                  <c:v>12</c:v>
                </c:pt>
                <c:pt idx="16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A7-2B43-8038-8C89FD2BC76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60325">
                <a:solidFill>
                  <a:schemeClr val="accent2"/>
                </a:solidFill>
              </a:ln>
              <a:effectLst/>
            </c:spPr>
          </c:marker>
          <c:xVal>
            <c:numRef>
              <c:f>'Kmeans - Solução Lógica'!$I$2:$I$4</c:f>
              <c:numCache>
                <c:formatCode>General</c:formatCode>
                <c:ptCount val="3"/>
                <c:pt idx="0">
                  <c:v>5</c:v>
                </c:pt>
                <c:pt idx="1">
                  <c:v>20</c:v>
                </c:pt>
                <c:pt idx="2">
                  <c:v>15</c:v>
                </c:pt>
              </c:numCache>
            </c:numRef>
          </c:xVal>
          <c:yVal>
            <c:numRef>
              <c:f>'Kmeans - Solução Lógica'!$J$2:$J$4</c:f>
              <c:numCache>
                <c:formatCode>General</c:formatCode>
                <c:ptCount val="3"/>
                <c:pt idx="0">
                  <c:v>5</c:v>
                </c:pt>
                <c:pt idx="1">
                  <c:v>20</c:v>
                </c:pt>
                <c:pt idx="2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A7-2B43-8038-8C89FD2BC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6329743"/>
        <c:axId val="1230917775"/>
      </c:scatterChart>
      <c:valAx>
        <c:axId val="1166329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230917775"/>
        <c:crosses val="autoZero"/>
        <c:crossBetween val="midCat"/>
      </c:valAx>
      <c:valAx>
        <c:axId val="123091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166329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123743</xdr:colOff>
      <xdr:row>7</xdr:row>
      <xdr:rowOff>159563</xdr:rowOff>
    </xdr:from>
    <xdr:to>
      <xdr:col>17</xdr:col>
      <xdr:colOff>198965</xdr:colOff>
      <xdr:row>27</xdr:row>
      <xdr:rowOff>145886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4D2F291-3D41-B580-F8E1-5162CE823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1343" y="1581963"/>
          <a:ext cx="7246489" cy="4050323"/>
        </a:xfrm>
        <a:prstGeom prst="rect">
          <a:avLst/>
        </a:prstGeom>
      </xdr:spPr>
    </xdr:pic>
    <xdr:clientData/>
  </xdr:twoCellAnchor>
  <xdr:twoCellAnchor editAs="oneCell">
    <xdr:from>
      <xdr:col>18</xdr:col>
      <xdr:colOff>110066</xdr:colOff>
      <xdr:row>0</xdr:row>
      <xdr:rowOff>177801</xdr:rowOff>
    </xdr:from>
    <xdr:to>
      <xdr:col>27</xdr:col>
      <xdr:colOff>414866</xdr:colOff>
      <xdr:row>21</xdr:row>
      <xdr:rowOff>145651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44128733-9BDB-76BC-74F5-5EC5FD032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80733" y="177801"/>
          <a:ext cx="7772400" cy="4235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0</xdr:row>
      <xdr:rowOff>171076</xdr:rowOff>
    </xdr:from>
    <xdr:to>
      <xdr:col>9</xdr:col>
      <xdr:colOff>616323</xdr:colOff>
      <xdr:row>14</xdr:row>
      <xdr:rowOff>90394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18D0A23-B1B2-EE38-7C4F-C2ED7B436C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</xdr:row>
      <xdr:rowOff>0</xdr:rowOff>
    </xdr:from>
    <xdr:to>
      <xdr:col>19</xdr:col>
      <xdr:colOff>425824</xdr:colOff>
      <xdr:row>15</xdr:row>
      <xdr:rowOff>121024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830DE01-36EA-E34F-889E-7D4A7D9E23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713441</xdr:colOff>
      <xdr:row>16</xdr:row>
      <xdr:rowOff>122518</xdr:rowOff>
    </xdr:from>
    <xdr:to>
      <xdr:col>16</xdr:col>
      <xdr:colOff>691030</xdr:colOff>
      <xdr:row>29</xdr:row>
      <xdr:rowOff>71718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BA1D757-9E98-83C8-1A7C-97E7F677F5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596900</xdr:colOff>
      <xdr:row>1</xdr:row>
      <xdr:rowOff>56494</xdr:rowOff>
    </xdr:from>
    <xdr:to>
      <xdr:col>19</xdr:col>
      <xdr:colOff>673100</xdr:colOff>
      <xdr:row>23</xdr:row>
      <xdr:rowOff>179062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C2067F-6BE1-8840-80CE-01A4BF7F1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37233" y="310494"/>
          <a:ext cx="6172200" cy="4660701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26</xdr:row>
      <xdr:rowOff>0</xdr:rowOff>
    </xdr:from>
    <xdr:to>
      <xdr:col>22</xdr:col>
      <xdr:colOff>482600</xdr:colOff>
      <xdr:row>54</xdr:row>
      <xdr:rowOff>40055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91F182-7EDB-5F48-9F3D-1C8394E9ED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10</xdr:row>
      <xdr:rowOff>25717</xdr:rowOff>
    </xdr:from>
    <xdr:to>
      <xdr:col>30</xdr:col>
      <xdr:colOff>257174</xdr:colOff>
      <xdr:row>38</xdr:row>
      <xdr:rowOff>63500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83D42EF-96EA-6847-B7CC-B1D8FBE679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niel/Google%20Drive/Aulas_MBA/Carteiras/C&#225;lculo_do_Be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niel/Desktop/Coursera/KN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eta"/>
      <sheetName val="Tipos de Beta"/>
    </sheetNames>
    <sheetDataSet>
      <sheetData sheetId="0">
        <row r="3">
          <cell r="I3">
            <v>-5.177514792899407E-2</v>
          </cell>
          <cell r="J3">
            <v>-5.4958183990441944E-2</v>
          </cell>
          <cell r="K3">
            <v>-9.0909090909090939E-2</v>
          </cell>
          <cell r="L3">
            <v>-8.0357142857142683E-2</v>
          </cell>
          <cell r="M3">
            <v>-5.508145849495738E-2</v>
          </cell>
          <cell r="N3">
            <v>-3.8639441874728453E-2</v>
          </cell>
        </row>
        <row r="4">
          <cell r="I4">
            <v>-6.2402496099844829E-3</v>
          </cell>
          <cell r="J4">
            <v>-2.8445006321112576E-2</v>
          </cell>
          <cell r="K4">
            <v>-4.7008547008546842E-3</v>
          </cell>
          <cell r="L4">
            <v>-5.8252427184466105E-2</v>
          </cell>
          <cell r="M4">
            <v>-6.814449917898191E-2</v>
          </cell>
          <cell r="N4">
            <v>-3.0516494324676402E-2</v>
          </cell>
        </row>
        <row r="5">
          <cell r="I5">
            <v>3.66300366300365E-2</v>
          </cell>
          <cell r="J5">
            <v>-1.9518542615484247E-3</v>
          </cell>
          <cell r="K5">
            <v>3.7355088020609717E-2</v>
          </cell>
          <cell r="L5">
            <v>5.3608247422680666E-2</v>
          </cell>
          <cell r="M5">
            <v>1.0572687224669641E-2</v>
          </cell>
          <cell r="N5">
            <v>1.0775684790655493E-2</v>
          </cell>
        </row>
        <row r="6">
          <cell r="I6">
            <v>2.3725391216557368E-2</v>
          </cell>
          <cell r="J6">
            <v>-1.1082138200782299E-2</v>
          </cell>
          <cell r="K6">
            <v>2.9801324503311299E-2</v>
          </cell>
          <cell r="L6">
            <v>5.0880626223091863E-2</v>
          </cell>
          <cell r="M6">
            <v>6.0156931124673019E-2</v>
          </cell>
          <cell r="N6">
            <v>5.3168402777776791E-3</v>
          </cell>
        </row>
        <row r="7">
          <cell r="I7">
            <v>1.3806706114398271E-2</v>
          </cell>
          <cell r="J7">
            <v>-7.2511535926169657E-3</v>
          </cell>
          <cell r="K7">
            <v>-6.8327974276526371E-3</v>
          </cell>
          <cell r="L7">
            <v>-2.0484171322160183E-2</v>
          </cell>
          <cell r="M7">
            <v>1.4802631578947345E-2</v>
          </cell>
          <cell r="N7">
            <v>1.3221802482460854E-2</v>
          </cell>
        </row>
        <row r="8">
          <cell r="I8">
            <v>7.441634241245132E-2</v>
          </cell>
          <cell r="J8">
            <v>7.4369189907038447E-2</v>
          </cell>
          <cell r="K8">
            <v>3.966005665722383E-2</v>
          </cell>
          <cell r="L8">
            <v>8.365019011406849E-2</v>
          </cell>
          <cell r="M8">
            <v>8.2658022690437649E-2</v>
          </cell>
          <cell r="N8">
            <v>7.1744340878828305E-2</v>
          </cell>
        </row>
        <row r="9">
          <cell r="I9">
            <v>2.3087369850611106E-2</v>
          </cell>
          <cell r="J9">
            <v>-2.0395550061804713E-2</v>
          </cell>
          <cell r="K9">
            <v>-6.2281043207473852E-3</v>
          </cell>
          <cell r="L9">
            <v>8.2456140350877227E-2</v>
          </cell>
          <cell r="M9">
            <v>6.5868263473053856E-2</v>
          </cell>
          <cell r="N9">
            <v>3.1681741377596717E-2</v>
          </cell>
        </row>
        <row r="10">
          <cell r="I10">
            <v>1.3716814159292046E-2</v>
          </cell>
          <cell r="J10">
            <v>-2.5236593059936974E-2</v>
          </cell>
          <cell r="K10">
            <v>-4.4653349001175124E-2</v>
          </cell>
          <cell r="L10">
            <v>1.9448946515397081E-2</v>
          </cell>
          <cell r="M10">
            <v>1.8258426966292207E-2</v>
          </cell>
          <cell r="N10">
            <v>1.9099689298875289E-2</v>
          </cell>
        </row>
        <row r="11">
          <cell r="I11">
            <v>-3.9284155390658992E-2</v>
          </cell>
          <cell r="J11">
            <v>-1.229773462783168E-2</v>
          </cell>
          <cell r="K11">
            <v>-4.3050430504305126E-2</v>
          </cell>
          <cell r="L11">
            <v>-5.246422893481717E-2</v>
          </cell>
          <cell r="M11">
            <v>-3.5862068965517246E-2</v>
          </cell>
          <cell r="N11">
            <v>-3.5261864246549424E-2</v>
          </cell>
        </row>
        <row r="12">
          <cell r="I12">
            <v>4.316219900045426E-2</v>
          </cell>
          <cell r="J12">
            <v>1.1795543905635641E-2</v>
          </cell>
          <cell r="K12">
            <v>5.6126820908311892E-2</v>
          </cell>
          <cell r="L12">
            <v>5.0335570469799418E-3</v>
          </cell>
          <cell r="M12">
            <v>4.1487839771101598E-2</v>
          </cell>
          <cell r="N12">
            <v>2.8686918177364129E-2</v>
          </cell>
        </row>
        <row r="13">
          <cell r="I13">
            <v>-3.9198606271776404E-3</v>
          </cell>
          <cell r="J13">
            <v>-4.5336787564767E-3</v>
          </cell>
          <cell r="K13">
            <v>3.0831643002028564E-2</v>
          </cell>
          <cell r="L13">
            <v>-3.0050083472454192E-2</v>
          </cell>
          <cell r="M13">
            <v>-1.8543956043956089E-2</v>
          </cell>
          <cell r="N13">
            <v>-9.7163677930984793E-3</v>
          </cell>
        </row>
        <row r="14">
          <cell r="I14">
            <v>-6.5150852645387003E-2</v>
          </cell>
          <cell r="J14">
            <v>1.4313597918022225E-2</v>
          </cell>
          <cell r="K14">
            <v>-6.7296340023612733E-2</v>
          </cell>
          <cell r="L14">
            <v>-2.7538726333906971E-2</v>
          </cell>
          <cell r="M14">
            <v>-4.1287613715885185E-2</v>
          </cell>
          <cell r="N14">
            <v>-5.2425269942043662E-2</v>
          </cell>
        </row>
        <row r="15">
          <cell r="I15">
            <v>8.4190832553787676E-3</v>
          </cell>
          <cell r="J15">
            <v>1.2828736369467908E-3</v>
          </cell>
          <cell r="K15">
            <v>4.0084388185654074E-2</v>
          </cell>
          <cell r="L15">
            <v>1.5929203539823078E-2</v>
          </cell>
          <cell r="M15">
            <v>-4.3795620437955263E-3</v>
          </cell>
          <cell r="N15">
            <v>3.5784077354517052E-3</v>
          </cell>
        </row>
        <row r="16">
          <cell r="I16">
            <v>-2.6901669758812585E-2</v>
          </cell>
          <cell r="J16">
            <v>-1.1531069827033891E-2</v>
          </cell>
          <cell r="K16">
            <v>-5.5983772819472533E-2</v>
          </cell>
          <cell r="L16">
            <v>-2.2648083623693416E-2</v>
          </cell>
          <cell r="M16">
            <v>-4.398826979472148E-2</v>
          </cell>
          <cell r="N16">
            <v>-3.9500303459437558E-2</v>
          </cell>
        </row>
        <row r="17">
          <cell r="I17">
            <v>3.4318398474737721E-2</v>
          </cell>
          <cell r="J17">
            <v>1.2961762799740928E-2</v>
          </cell>
          <cell r="K17">
            <v>9.0244950580147254E-3</v>
          </cell>
          <cell r="L17">
            <v>-5.3475935828877219E-3</v>
          </cell>
          <cell r="M17">
            <v>3.6042944785276143E-2</v>
          </cell>
          <cell r="N17">
            <v>3.077773682270557E-2</v>
          </cell>
        </row>
        <row r="18">
          <cell r="I18">
            <v>7.3732718894008453E-3</v>
          </cell>
          <cell r="J18">
            <v>3.8387715930902067E-2</v>
          </cell>
          <cell r="K18">
            <v>-2.1294718909711241E-3</v>
          </cell>
          <cell r="L18">
            <v>5.3763440860215006E-3</v>
          </cell>
          <cell r="M18">
            <v>3.1088082901554293E-2</v>
          </cell>
          <cell r="N18">
            <v>4.8785471635461874E-3</v>
          </cell>
        </row>
        <row r="19">
          <cell r="I19">
            <v>-1.8755718206770355E-2</v>
          </cell>
          <cell r="J19">
            <v>-1.3555144793591989E-2</v>
          </cell>
          <cell r="K19">
            <v>-8.5360648740929745E-3</v>
          </cell>
          <cell r="L19">
            <v>-1.9607843137254943E-2</v>
          </cell>
          <cell r="M19">
            <v>-6.4608758076094563E-3</v>
          </cell>
          <cell r="N19">
            <v>-1.306491789944586E-2</v>
          </cell>
        </row>
        <row r="20">
          <cell r="I20">
            <v>-3.2167832167832033E-2</v>
          </cell>
          <cell r="J20">
            <v>-3.8725796377264254E-2</v>
          </cell>
          <cell r="K20">
            <v>-3.443822643133887E-2</v>
          </cell>
          <cell r="L20">
            <v>-6.9090909090909092E-2</v>
          </cell>
          <cell r="M20">
            <v>-4.8410404624277481E-2</v>
          </cell>
          <cell r="N20">
            <v>-4.0074173277016567E-2</v>
          </cell>
        </row>
        <row r="21">
          <cell r="I21">
            <v>5.2023121387283044E-2</v>
          </cell>
          <cell r="J21">
            <v>4.6133853151397064E-2</v>
          </cell>
          <cell r="K21">
            <v>2.0062416406598338E-2</v>
          </cell>
          <cell r="L21">
            <v>7.2265625E-2</v>
          </cell>
          <cell r="M21">
            <v>3.8724373576309867E-2</v>
          </cell>
          <cell r="N21">
            <v>3.4100665378836714E-2</v>
          </cell>
        </row>
        <row r="22">
          <cell r="I22">
            <v>-2.564102564102555E-2</v>
          </cell>
          <cell r="J22">
            <v>-2.7329192546583947E-2</v>
          </cell>
          <cell r="K22">
            <v>5.2447552447552059E-3</v>
          </cell>
          <cell r="L22">
            <v>-5.464480874316946E-3</v>
          </cell>
          <cell r="M22">
            <v>3.654970760234022E-3</v>
          </cell>
          <cell r="N22">
            <v>-1.6838336403497411E-2</v>
          </cell>
        </row>
        <row r="23">
          <cell r="I23">
            <v>-1.8796992481204811E-3</v>
          </cell>
          <cell r="J23">
            <v>-5.7471264367815467E-3</v>
          </cell>
          <cell r="K23">
            <v>1.2608695652173818E-2</v>
          </cell>
          <cell r="L23">
            <v>1.098901098901095E-2</v>
          </cell>
          <cell r="M23">
            <v>-4.0786598689002251E-2</v>
          </cell>
          <cell r="N23">
            <v>6.2806776798438602E-3</v>
          </cell>
        </row>
        <row r="24">
          <cell r="I24">
            <v>8.9453860640302807E-3</v>
          </cell>
          <cell r="J24">
            <v>8.9916506101477278E-3</v>
          </cell>
          <cell r="K24">
            <v>1.1163589523400574E-2</v>
          </cell>
          <cell r="L24">
            <v>2.898550724637694E-2</v>
          </cell>
          <cell r="M24">
            <v>-2.9612756264236983E-2</v>
          </cell>
          <cell r="N24">
            <v>9.886709325500842E-3</v>
          </cell>
        </row>
        <row r="25">
          <cell r="I25">
            <v>4.1997200186654204E-3</v>
          </cell>
          <cell r="J25">
            <v>1.7823042647994836E-2</v>
          </cell>
          <cell r="K25">
            <v>1.571125265392781E-2</v>
          </cell>
          <cell r="L25">
            <v>7.0422535211267512E-3</v>
          </cell>
          <cell r="M25">
            <v>4.6948356807512415E-3</v>
          </cell>
          <cell r="N25">
            <v>4.9339115531434885E-3</v>
          </cell>
        </row>
        <row r="26">
          <cell r="I26">
            <v>5.4368029739777057E-2</v>
          </cell>
          <cell r="J26">
            <v>2.1263289555972342E-2</v>
          </cell>
          <cell r="K26">
            <v>-1.6722408026755953E-2</v>
          </cell>
          <cell r="L26">
            <v>5.7692307692307709E-2</v>
          </cell>
          <cell r="M26">
            <v>5.3738317757009213E-2</v>
          </cell>
          <cell r="N26">
            <v>3.9484224398563361E-2</v>
          </cell>
        </row>
        <row r="27">
          <cell r="I27">
            <v>-7.0515645658880688E-3</v>
          </cell>
          <cell r="J27">
            <v>-1.2247397428046813E-3</v>
          </cell>
          <cell r="K27">
            <v>-9.7789115646258473E-3</v>
          </cell>
          <cell r="L27">
            <v>0</v>
          </cell>
          <cell r="M27">
            <v>3.6954915003695188E-3</v>
          </cell>
          <cell r="N27">
            <v>-1.4641907176771829E-2</v>
          </cell>
        </row>
        <row r="28">
          <cell r="I28">
            <v>0</v>
          </cell>
          <cell r="J28">
            <v>-6.1312078479447418E-4</v>
          </cell>
          <cell r="K28">
            <v>-2.5332760841562885E-2</v>
          </cell>
          <cell r="L28">
            <v>-2.3140495867768562E-2</v>
          </cell>
          <cell r="M28">
            <v>-1.1045655375552355E-2</v>
          </cell>
          <cell r="N28">
            <v>-8.5019425803521953E-3</v>
          </cell>
        </row>
        <row r="29">
          <cell r="I29">
            <v>-1.3315579227696439E-2</v>
          </cell>
          <cell r="J29">
            <v>4.2944785276073372E-3</v>
          </cell>
          <cell r="K29">
            <v>-6.6960352422907432E-2</v>
          </cell>
          <cell r="L29">
            <v>-2.368866328257202E-2</v>
          </cell>
          <cell r="M29">
            <v>-2.6061057334326065E-2</v>
          </cell>
          <cell r="N29">
            <v>-1.615734968575866E-2</v>
          </cell>
        </row>
        <row r="30">
          <cell r="I30">
            <v>3.5987404408457158E-2</v>
          </cell>
          <cell r="J30">
            <v>-1.9547953573610277E-2</v>
          </cell>
          <cell r="K30">
            <v>2.2662889518413554E-2</v>
          </cell>
          <cell r="L30">
            <v>1.906412478336228E-2</v>
          </cell>
          <cell r="M30">
            <v>6.8807339449541427E-3</v>
          </cell>
          <cell r="N30">
            <v>2.7957378575492742E-2</v>
          </cell>
        </row>
        <row r="31">
          <cell r="I31">
            <v>4.7763786365608851E-3</v>
          </cell>
          <cell r="J31">
            <v>8.0996884735202723E-3</v>
          </cell>
          <cell r="K31">
            <v>-3.2317636195752453E-2</v>
          </cell>
          <cell r="L31">
            <v>1.0204081632653184E-2</v>
          </cell>
          <cell r="M31">
            <v>5.2391799544419193E-2</v>
          </cell>
          <cell r="N31">
            <v>9.6107882355900287E-3</v>
          </cell>
        </row>
        <row r="32">
          <cell r="I32">
            <v>1.166810717372524E-2</v>
          </cell>
          <cell r="J32">
            <v>4.1409147095179399E-2</v>
          </cell>
          <cell r="K32">
            <v>3.5782442748091503E-2</v>
          </cell>
          <cell r="L32">
            <v>3.0303030303030276E-2</v>
          </cell>
          <cell r="M32">
            <v>3.6796536796536827E-2</v>
          </cell>
          <cell r="N32">
            <v>2.4421241496174861E-2</v>
          </cell>
        </row>
        <row r="33">
          <cell r="I33">
            <v>4.2289619820589319E-2</v>
          </cell>
          <cell r="J33">
            <v>1.4243323442136413E-2</v>
          </cell>
          <cell r="K33">
            <v>4.1455550437586197E-2</v>
          </cell>
          <cell r="L33">
            <v>9.8039215686274384E-2</v>
          </cell>
          <cell r="M33">
            <v>3.6186499652052895E-2</v>
          </cell>
          <cell r="N33">
            <v>4.0064219513975097E-2</v>
          </cell>
        </row>
        <row r="34">
          <cell r="I34">
            <v>1.0655737704918122E-2</v>
          </cell>
          <cell r="J34">
            <v>8.191925102399189E-3</v>
          </cell>
          <cell r="K34">
            <v>3.6267138434321167E-2</v>
          </cell>
          <cell r="L34">
            <v>-5.3571428571428492E-2</v>
          </cell>
          <cell r="M34">
            <v>-4.566823371390194E-2</v>
          </cell>
          <cell r="N34">
            <v>-1.5342875853681326E-2</v>
          </cell>
        </row>
        <row r="35">
          <cell r="I35">
            <v>-1.2570965125709654E-2</v>
          </cell>
          <cell r="J35">
            <v>-6.384213580963416E-3</v>
          </cell>
          <cell r="K35">
            <v>-1.5364916773367487E-2</v>
          </cell>
          <cell r="L35">
            <v>-5.031446540880502E-2</v>
          </cell>
          <cell r="M35">
            <v>-3.4482758620689613E-2</v>
          </cell>
          <cell r="N35">
            <v>-2.1211401425178189E-2</v>
          </cell>
        </row>
        <row r="36">
          <cell r="I36">
            <v>-5.3388090349076878E-3</v>
          </cell>
          <cell r="J36">
            <v>1.9275700934579421E-2</v>
          </cell>
          <cell r="K36">
            <v>3.9011703511053764E-3</v>
          </cell>
          <cell r="L36">
            <v>-3.1456953642384211E-2</v>
          </cell>
          <cell r="M36">
            <v>-2.7696793002915499E-2</v>
          </cell>
          <cell r="N36">
            <v>-8.7606474628096898E-3</v>
          </cell>
        </row>
        <row r="37">
          <cell r="I37">
            <v>-4.1288191577207867E-3</v>
          </cell>
          <cell r="J37">
            <v>-1.1461318051575464E-3</v>
          </cell>
          <cell r="K37">
            <v>-1.2521588946459383E-2</v>
          </cell>
          <cell r="L37">
            <v>-1.538461538461533E-2</v>
          </cell>
          <cell r="M37">
            <v>-1.6491754122938573E-2</v>
          </cell>
          <cell r="N37">
            <v>-8.446359496645961E-3</v>
          </cell>
        </row>
        <row r="38">
          <cell r="I38">
            <v>3.026533996683245E-2</v>
          </cell>
          <cell r="J38">
            <v>1.7785427423981481E-2</v>
          </cell>
          <cell r="K38">
            <v>-4.8097944905990397E-3</v>
          </cell>
          <cell r="L38">
            <v>6.7708333333333481E-2</v>
          </cell>
          <cell r="M38">
            <v>3.2012195121951192E-2</v>
          </cell>
          <cell r="N38">
            <v>2.8962247845732314E-2</v>
          </cell>
        </row>
        <row r="39">
          <cell r="I39">
            <v>1.1670020120724267E-2</v>
          </cell>
          <cell r="J39">
            <v>-4.6223224351747305E-2</v>
          </cell>
          <cell r="K39">
            <v>3.3391915641476144E-2</v>
          </cell>
          <cell r="L39">
            <v>-1.4634146341463539E-2</v>
          </cell>
          <cell r="M39">
            <v>-1.2555391432791718E-2</v>
          </cell>
          <cell r="N39">
            <v>4.0072947161300387E-3</v>
          </cell>
        </row>
        <row r="40">
          <cell r="I40">
            <v>-5.4494828957836194E-2</v>
          </cell>
          <cell r="J40">
            <v>1.8912529550827228E-2</v>
          </cell>
          <cell r="K40">
            <v>-3.996598639455784E-2</v>
          </cell>
          <cell r="L40">
            <v>-5.1155115511551053E-2</v>
          </cell>
          <cell r="M40">
            <v>-4.4876589379207132E-2</v>
          </cell>
          <cell r="N40">
            <v>-4.7656604765660471E-2</v>
          </cell>
        </row>
        <row r="41">
          <cell r="I41">
            <v>-1.935212452671442E-2</v>
          </cell>
          <cell r="J41">
            <v>-5.8004640371223104E-4</v>
          </cell>
          <cell r="K41">
            <v>-4.2515500442869669E-2</v>
          </cell>
          <cell r="L41">
            <v>-4.5217391304347765E-2</v>
          </cell>
          <cell r="M41">
            <v>1.2529365700861383E-2</v>
          </cell>
          <cell r="N41">
            <v>-4.3416066454187163E-3</v>
          </cell>
        </row>
        <row r="42">
          <cell r="I42">
            <v>1.5873015873015817E-2</v>
          </cell>
          <cell r="J42">
            <v>6.9645966337783527E-3</v>
          </cell>
          <cell r="K42">
            <v>1.6651248843663202E-2</v>
          </cell>
          <cell r="L42">
            <v>-1.821493624772319E-2</v>
          </cell>
          <cell r="M42">
            <v>-1.5467904098994678E-3</v>
          </cell>
          <cell r="N42">
            <v>1.4115037556081678E-3</v>
          </cell>
        </row>
        <row r="43">
          <cell r="I43">
            <v>-1.9847972972972916E-2</v>
          </cell>
          <cell r="J43">
            <v>-2.8818443804035088E-3</v>
          </cell>
          <cell r="K43">
            <v>-3.3212010919017265E-2</v>
          </cell>
          <cell r="L43">
            <v>3.153988868274582E-2</v>
          </cell>
          <cell r="M43">
            <v>-2.7110766847405099E-2</v>
          </cell>
          <cell r="N43">
            <v>-2.5547445255474477E-2</v>
          </cell>
        </row>
        <row r="44">
          <cell r="I44">
            <v>1.8095648427401967E-2</v>
          </cell>
          <cell r="J44">
            <v>-4.0462427745664442E-3</v>
          </cell>
          <cell r="K44">
            <v>-5.1764705882352269E-3</v>
          </cell>
          <cell r="L44">
            <v>-3.9568345323740983E-2</v>
          </cell>
          <cell r="M44">
            <v>-2.9458598726114782E-2</v>
          </cell>
          <cell r="N44">
            <v>-1.2475784579620286E-2</v>
          </cell>
        </row>
        <row r="45">
          <cell r="I45">
            <v>1.0579771476936006E-2</v>
          </cell>
          <cell r="J45">
            <v>1.7411491584446992E-3</v>
          </cell>
          <cell r="K45">
            <v>-9.4607379375588607E-4</v>
          </cell>
          <cell r="L45">
            <v>-1.4981273408239737E-2</v>
          </cell>
          <cell r="M45">
            <v>-8.2034454470880647E-4</v>
          </cell>
          <cell r="N45">
            <v>-1.3601171793262701E-3</v>
          </cell>
        </row>
        <row r="46">
          <cell r="I46">
            <v>-4.6063651591289334E-3</v>
          </cell>
          <cell r="J46">
            <v>2.0278099652375259E-2</v>
          </cell>
          <cell r="K46">
            <v>2.9829545454545414E-2</v>
          </cell>
          <cell r="L46">
            <v>0</v>
          </cell>
          <cell r="M46">
            <v>-9.8522167487684609E-3</v>
          </cell>
          <cell r="N46">
            <v>7.8575170246120152E-5</v>
          </cell>
        </row>
        <row r="47">
          <cell r="I47">
            <v>-5.2166596550273336E-2</v>
          </cell>
          <cell r="J47">
            <v>-3.6910846110164597E-2</v>
          </cell>
          <cell r="K47">
            <v>-2.6666666666666616E-2</v>
          </cell>
          <cell r="L47">
            <v>-2.6615969581748944E-2</v>
          </cell>
          <cell r="M47">
            <v>-5.4726368159203953E-2</v>
          </cell>
          <cell r="N47">
            <v>-5.1017468506927122E-2</v>
          </cell>
        </row>
        <row r="48">
          <cell r="I48">
            <v>-8.8770528184644037E-3</v>
          </cell>
          <cell r="J48">
            <v>9.4339622641510523E-3</v>
          </cell>
          <cell r="K48">
            <v>-2.5980160604629265E-2</v>
          </cell>
          <cell r="L48">
            <v>3.3203125E-2</v>
          </cell>
          <cell r="M48">
            <v>3.5087719298245723E-3</v>
          </cell>
          <cell r="N48">
            <v>6.4302469987580491E-3</v>
          </cell>
        </row>
        <row r="49">
          <cell r="I49">
            <v>6.3143752798925146E-2</v>
          </cell>
          <cell r="J49">
            <v>8.1775700934578754E-3</v>
          </cell>
          <cell r="K49">
            <v>0</v>
          </cell>
          <cell r="L49">
            <v>4.914933837429114E-2</v>
          </cell>
          <cell r="M49">
            <v>8.1293706293706247E-2</v>
          </cell>
          <cell r="N49">
            <v>5.3032795875836314E-2</v>
          </cell>
        </row>
        <row r="50">
          <cell r="I50">
            <v>-1.3900589721988155E-2</v>
          </cell>
          <cell r="J50">
            <v>-9.8493626882967256E-3</v>
          </cell>
          <cell r="K50">
            <v>-1.2609117361784716E-2</v>
          </cell>
          <cell r="L50">
            <v>-2.522522522522519E-2</v>
          </cell>
          <cell r="M50">
            <v>-6.1438965238480137E-2</v>
          </cell>
          <cell r="N50">
            <v>-2.6899640643716527E-2</v>
          </cell>
        </row>
        <row r="51">
          <cell r="I51">
            <v>-1.2815036309269612E-2</v>
          </cell>
          <cell r="J51">
            <v>5.2662375658278915E-3</v>
          </cell>
          <cell r="K51">
            <v>-2.7013752455795736E-2</v>
          </cell>
          <cell r="L51">
            <v>3.696857670979492E-3</v>
          </cell>
          <cell r="M51">
            <v>-6.0292850990525393E-3</v>
          </cell>
          <cell r="N51">
            <v>-7.0646792796168478E-3</v>
          </cell>
        </row>
        <row r="52">
          <cell r="I52">
            <v>1.2981393336217728E-3</v>
          </cell>
          <cell r="J52">
            <v>5.2386495925493826E-3</v>
          </cell>
          <cell r="K52">
            <v>-1.5143866733972056E-3</v>
          </cell>
          <cell r="L52">
            <v>7.3664825046040328E-3</v>
          </cell>
          <cell r="M52">
            <v>-4.2461005199306623E-2</v>
          </cell>
          <cell r="N52">
            <v>-9.8099986524726734E-3</v>
          </cell>
        </row>
        <row r="53">
          <cell r="I53">
            <v>5.3154710458081178E-2</v>
          </cell>
          <cell r="J53">
            <v>1.2738853503184711E-2</v>
          </cell>
          <cell r="K53">
            <v>5.7128412537917006E-2</v>
          </cell>
          <cell r="L53">
            <v>8.0438756855575999E-2</v>
          </cell>
          <cell r="M53">
            <v>6.244343891402715E-2</v>
          </cell>
          <cell r="N53">
            <v>5.5904847445632955E-2</v>
          </cell>
        </row>
        <row r="54">
          <cell r="I54">
            <v>5.3344275748872239E-3</v>
          </cell>
          <cell r="J54">
            <v>-1.7152658662092479E-2</v>
          </cell>
          <cell r="K54">
            <v>-2.3433763749402092E-2</v>
          </cell>
          <cell r="L54">
            <v>5.0761421319798217E-3</v>
          </cell>
          <cell r="M54">
            <v>-5.110732538330498E-3</v>
          </cell>
          <cell r="N54">
            <v>2.5776517592479564E-4</v>
          </cell>
        </row>
        <row r="55">
          <cell r="I55">
            <v>1.2244897959183598E-2</v>
          </cell>
          <cell r="J55">
            <v>-1.3379872018615457E-2</v>
          </cell>
          <cell r="K55">
            <v>-3.4280117531831911E-3</v>
          </cell>
          <cell r="L55">
            <v>1.0101010101009944E-2</v>
          </cell>
          <cell r="M55">
            <v>-3.424657534246478E-3</v>
          </cell>
          <cell r="N55">
            <v>8.9421466305887876E-3</v>
          </cell>
        </row>
        <row r="56">
          <cell r="I56">
            <v>5.6451612903225534E-3</v>
          </cell>
          <cell r="J56">
            <v>5.8962264150941301E-4</v>
          </cell>
          <cell r="K56">
            <v>1.1793611793611714E-2</v>
          </cell>
          <cell r="L56">
            <v>-6.6666666666667096E-3</v>
          </cell>
          <cell r="M56">
            <v>-8.5910652920961894E-4</v>
          </cell>
          <cell r="N56">
            <v>-3.4991826726603614E-3</v>
          </cell>
        </row>
        <row r="57">
          <cell r="I57">
            <v>-1.844426623897355E-2</v>
          </cell>
          <cell r="J57">
            <v>7.0713022981732099E-3</v>
          </cell>
          <cell r="K57">
            <v>-2.4283632831472168E-3</v>
          </cell>
          <cell r="L57">
            <v>0</v>
          </cell>
          <cell r="M57">
            <v>-3.6973344797936458E-2</v>
          </cell>
          <cell r="N57">
            <v>-1.0457516339869244E-2</v>
          </cell>
        </row>
        <row r="58">
          <cell r="I58">
            <v>2.9003267973856328E-2</v>
          </cell>
          <cell r="J58">
            <v>1.5798712697483897E-2</v>
          </cell>
          <cell r="K58">
            <v>6.5725413826679624E-2</v>
          </cell>
          <cell r="L58">
            <v>1.8456375838926231E-2</v>
          </cell>
          <cell r="M58">
            <v>-1.2499999999999845E-2</v>
          </cell>
          <cell r="N58">
            <v>2.3415442795347907E-2</v>
          </cell>
        </row>
        <row r="59">
          <cell r="I59">
            <v>1.1512504962286618E-2</v>
          </cell>
          <cell r="J59">
            <v>3.9746543778801824E-2</v>
          </cell>
          <cell r="K59">
            <v>1.7816354499771592E-2</v>
          </cell>
          <cell r="L59">
            <v>3.6243822075782584E-2</v>
          </cell>
          <cell r="M59">
            <v>9.0415913200723175E-3</v>
          </cell>
          <cell r="N59">
            <v>1.5970236136771954E-2</v>
          </cell>
        </row>
        <row r="60">
          <cell r="I60">
            <v>3.3359497645211844E-2</v>
          </cell>
          <cell r="J60">
            <v>-3.3240997229917024E-2</v>
          </cell>
          <cell r="K60">
            <v>3.9497307001795212E-2</v>
          </cell>
          <cell r="L60">
            <v>-4.6104928457869621E-2</v>
          </cell>
          <cell r="M60">
            <v>6.3620071684587831E-2</v>
          </cell>
          <cell r="N60">
            <v>7.7474963878232384E-3</v>
          </cell>
        </row>
        <row r="61">
          <cell r="I61">
            <v>-4.9373338397264988E-3</v>
          </cell>
          <cell r="J61">
            <v>-1.5472779369627432E-2</v>
          </cell>
          <cell r="K61">
            <v>-3.7564766839378261E-2</v>
          </cell>
          <cell r="L61">
            <v>-2.0000000000000018E-2</v>
          </cell>
          <cell r="M61">
            <v>3.0328559393428822E-2</v>
          </cell>
          <cell r="N61">
            <v>-9.3194571478011357E-3</v>
          </cell>
        </row>
        <row r="62">
          <cell r="I62">
            <v>6.0305343511450449E-2</v>
          </cell>
          <cell r="J62">
            <v>-3.4924330616995514E-3</v>
          </cell>
          <cell r="K62">
            <v>5.0246747420367832E-2</v>
          </cell>
          <cell r="L62">
            <v>7.9931972789115679E-2</v>
          </cell>
          <cell r="M62">
            <v>6.1324611610793056E-2</v>
          </cell>
          <cell r="N62">
            <v>5.896297035632303E-2</v>
          </cell>
        </row>
        <row r="63">
          <cell r="I63">
            <v>-1.6558675305975545E-2</v>
          </cell>
          <cell r="J63">
            <v>-4.0303738317757132E-2</v>
          </cell>
          <cell r="K63">
            <v>-2.5630072618539113E-2</v>
          </cell>
          <cell r="L63">
            <v>1.4173228346456845E-2</v>
          </cell>
          <cell r="M63">
            <v>-1.2326656394452962E-2</v>
          </cell>
          <cell r="N63">
            <v>-2.2691392351374962E-2</v>
          </cell>
        </row>
        <row r="64">
          <cell r="I64">
            <v>2.9282576866762611E-3</v>
          </cell>
          <cell r="J64">
            <v>2.6780279975654464E-2</v>
          </cell>
          <cell r="K64">
            <v>-1.4028934677772886E-2</v>
          </cell>
          <cell r="L64">
            <v>1.552795031055898E-2</v>
          </cell>
          <cell r="M64">
            <v>2.9641185647425905E-2</v>
          </cell>
          <cell r="N64">
            <v>7.7876362233579854E-3</v>
          </cell>
        </row>
        <row r="65">
          <cell r="I65">
            <v>-2.1897810218978186E-3</v>
          </cell>
          <cell r="J65">
            <v>1.4226437462951935E-2</v>
          </cell>
          <cell r="K65">
            <v>4.8465984882169799E-2</v>
          </cell>
          <cell r="L65">
            <v>3.3639143730886722E-2</v>
          </cell>
          <cell r="M65">
            <v>6.8939393939393856E-2</v>
          </cell>
          <cell r="N65">
            <v>1.8899973683580873E-2</v>
          </cell>
        </row>
        <row r="66">
          <cell r="I66">
            <v>-2.5237746891002222E-2</v>
          </cell>
          <cell r="J66">
            <v>1.0520163646990044E-2</v>
          </cell>
          <cell r="K66">
            <v>2.5445292620867033E-3</v>
          </cell>
          <cell r="L66">
            <v>-2.6627218934911157E-2</v>
          </cell>
          <cell r="M66">
            <v>7.795889440113557E-3</v>
          </cell>
          <cell r="N66">
            <v>-1.6013524619033048E-2</v>
          </cell>
        </row>
        <row r="67">
          <cell r="I67">
            <v>-2.7767354596622829E-2</v>
          </cell>
          <cell r="J67">
            <v>1.1567379988433046E-3</v>
          </cell>
          <cell r="K67">
            <v>-4.3993231810490641E-2</v>
          </cell>
          <cell r="L67">
            <v>-3.7993920972644424E-2</v>
          </cell>
          <cell r="M67">
            <v>-6.047819971870616E-2</v>
          </cell>
          <cell r="N67">
            <v>-2.992340181831199E-2</v>
          </cell>
        </row>
        <row r="68">
          <cell r="I68">
            <v>-8.1049787726746869E-3</v>
          </cell>
          <cell r="J68">
            <v>-2.5996533795493937E-2</v>
          </cell>
          <cell r="K68">
            <v>3.2743362831858303E-2</v>
          </cell>
          <cell r="L68">
            <v>-1.8957345971563955E-2</v>
          </cell>
          <cell r="M68">
            <v>4.7904191616766623E-2</v>
          </cell>
          <cell r="N68">
            <v>6.7153715592944696E-3</v>
          </cell>
        </row>
        <row r="69">
          <cell r="I69">
            <v>2.9961089494163318E-2</v>
          </cell>
          <cell r="J69">
            <v>4.1518386714116229E-2</v>
          </cell>
          <cell r="K69">
            <v>2.1422450728363351E-3</v>
          </cell>
          <cell r="L69">
            <v>6.602254428341392E-2</v>
          </cell>
          <cell r="M69">
            <v>1.7142857142857126E-2</v>
          </cell>
          <cell r="N69">
            <v>2.5656062160973381E-2</v>
          </cell>
        </row>
        <row r="70">
          <cell r="I70">
            <v>3.7400831129580814E-2</v>
          </cell>
          <cell r="J70">
            <v>3.9863325740319144E-3</v>
          </cell>
          <cell r="K70">
            <v>1.1543394613082514E-2</v>
          </cell>
          <cell r="L70">
            <v>2.114803625377637E-2</v>
          </cell>
          <cell r="M70">
            <v>6.1797752808988804E-2</v>
          </cell>
          <cell r="N70">
            <v>4.1928721174004258E-2</v>
          </cell>
        </row>
        <row r="71">
          <cell r="I71">
            <v>-3.2774945375091402E-3</v>
          </cell>
          <cell r="J71">
            <v>2.2688598979014873E-3</v>
          </cell>
          <cell r="K71">
            <v>1.5638207945900318E-2</v>
          </cell>
          <cell r="L71">
            <v>4.4378698224851965E-2</v>
          </cell>
          <cell r="M71">
            <v>-1.322751322751281E-3</v>
          </cell>
          <cell r="N71">
            <v>1.4976220962136466E-2</v>
          </cell>
        </row>
        <row r="72">
          <cell r="I72">
            <v>-3.6536353671904331E-3</v>
          </cell>
          <cell r="J72">
            <v>1.0752688172042779E-2</v>
          </cell>
          <cell r="K72">
            <v>-4.5359966708281352E-2</v>
          </cell>
          <cell r="L72">
            <v>-9.9150141643058465E-3</v>
          </cell>
          <cell r="M72">
            <v>-1.2582781456953573E-2</v>
          </cell>
          <cell r="N72">
            <v>-5.0460678966457451E-3</v>
          </cell>
        </row>
        <row r="73">
          <cell r="I73">
            <v>-1.063439677301059E-2</v>
          </cell>
          <cell r="J73">
            <v>0</v>
          </cell>
          <cell r="K73">
            <v>-1.0462074978204061E-2</v>
          </cell>
          <cell r="L73">
            <v>-8.5836909871245259E-3</v>
          </cell>
          <cell r="M73">
            <v>-1.6767270288397085E-2</v>
          </cell>
          <cell r="N73">
            <v>-7.7433377861299002E-3</v>
          </cell>
        </row>
        <row r="74">
          <cell r="I74">
            <v>-2.9651593773165619E-3</v>
          </cell>
          <cell r="J74">
            <v>0</v>
          </cell>
          <cell r="K74">
            <v>5.726872246696102E-3</v>
          </cell>
          <cell r="L74">
            <v>4.3290043290043378E-2</v>
          </cell>
          <cell r="M74">
            <v>1.023192360163705E-2</v>
          </cell>
          <cell r="N74">
            <v>8.1460353679405628E-3</v>
          </cell>
        </row>
        <row r="75">
          <cell r="I75">
            <v>4.4237918215613403E-2</v>
          </cell>
          <cell r="J75">
            <v>0</v>
          </cell>
          <cell r="K75">
            <v>6.7455102934735223E-2</v>
          </cell>
          <cell r="L75">
            <v>4.4260027662517132E-2</v>
          </cell>
          <cell r="M75">
            <v>1.620526671168121E-2</v>
          </cell>
          <cell r="N75">
            <v>3.0713865375039617E-2</v>
          </cell>
        </row>
        <row r="76">
          <cell r="I76">
            <v>-1.4239943040227354E-3</v>
          </cell>
          <cell r="J76">
            <v>4.4792833146698463E-3</v>
          </cell>
          <cell r="K76">
            <v>-2.0106688551497776E-2</v>
          </cell>
          <cell r="L76">
            <v>2.251655629139071E-2</v>
          </cell>
          <cell r="M76">
            <v>-6.6445182724252927E-3</v>
          </cell>
          <cell r="N76">
            <v>9.9475175124619231E-3</v>
          </cell>
        </row>
        <row r="77">
          <cell r="I77">
            <v>-9.2691622103386884E-3</v>
          </cell>
          <cell r="J77">
            <v>-2.0624303232998908E-2</v>
          </cell>
          <cell r="K77">
            <v>2.7219430485762253E-2</v>
          </cell>
          <cell r="L77">
            <v>-4.2746113989637347E-2</v>
          </cell>
          <cell r="M77">
            <v>-2.2073578595317778E-2</v>
          </cell>
          <cell r="N77">
            <v>-1.2480431379370271E-2</v>
          </cell>
        </row>
        <row r="78">
          <cell r="I78">
            <v>-1.7272400143936717E-2</v>
          </cell>
          <cell r="J78">
            <v>-1.8212862834376842E-2</v>
          </cell>
          <cell r="K78">
            <v>-8.5609457806767875E-3</v>
          </cell>
          <cell r="L78">
            <v>-1.3531799729363914E-2</v>
          </cell>
          <cell r="M78">
            <v>1.6415868673050671E-2</v>
          </cell>
          <cell r="N78">
            <v>-3.1925668237262617E-3</v>
          </cell>
        </row>
        <row r="79">
          <cell r="I79">
            <v>7.3233247894544107E-4</v>
          </cell>
          <cell r="J79">
            <v>-1.2753623188405783E-2</v>
          </cell>
          <cell r="K79">
            <v>2.2615131578947345E-2</v>
          </cell>
          <cell r="L79">
            <v>5.7613168724279795E-2</v>
          </cell>
          <cell r="M79">
            <v>6.3930013458950219E-2</v>
          </cell>
          <cell r="N79">
            <v>1.6610341704768938E-2</v>
          </cell>
        </row>
        <row r="80">
          <cell r="I80">
            <v>-1.6099524332235604E-2</v>
          </cell>
          <cell r="J80">
            <v>1.2918379330592922E-2</v>
          </cell>
          <cell r="K80">
            <v>2.4125452352231624E-2</v>
          </cell>
          <cell r="L80">
            <v>6.4850843060959562E-3</v>
          </cell>
          <cell r="M80">
            <v>4.2378241619228429E-2</v>
          </cell>
          <cell r="N80">
            <v>-5.3666485605649017E-3</v>
          </cell>
        </row>
        <row r="81">
          <cell r="I81">
            <v>-2.4172554853105321E-2</v>
          </cell>
          <cell r="J81">
            <v>-1.2753623188405783E-2</v>
          </cell>
          <cell r="K81">
            <v>-4.7506870828425529E-2</v>
          </cell>
          <cell r="L81">
            <v>-1.4175257731958713E-2</v>
          </cell>
          <cell r="M81">
            <v>-4.8543689320388439E-2</v>
          </cell>
          <cell r="N81">
            <v>-2.938092533531389E-2</v>
          </cell>
        </row>
        <row r="82">
          <cell r="I82">
            <v>-6.8597560975609539E-3</v>
          </cell>
          <cell r="J82">
            <v>2.2900763358778553E-2</v>
          </cell>
          <cell r="K82">
            <v>3.7098103874690924E-3</v>
          </cell>
          <cell r="L82">
            <v>1.5686274509803866E-2</v>
          </cell>
          <cell r="M82">
            <v>1.4668367346938771E-2</v>
          </cell>
          <cell r="N82">
            <v>1.024013683523517E-2</v>
          </cell>
        </row>
        <row r="83">
          <cell r="I83">
            <v>2.3023791250959436E-2</v>
          </cell>
          <cell r="J83">
            <v>-7.4626865671643117E-3</v>
          </cell>
          <cell r="K83">
            <v>4.0246406570841664E-2</v>
          </cell>
          <cell r="L83">
            <v>2.0592020592020699E-2</v>
          </cell>
          <cell r="M83">
            <v>1.3199245757385292E-2</v>
          </cell>
          <cell r="N83">
            <v>2.0339511673498567E-2</v>
          </cell>
        </row>
        <row r="84">
          <cell r="I84">
            <v>1.5003750937734317E-3</v>
          </cell>
          <cell r="J84">
            <v>4.0485829959513442E-3</v>
          </cell>
          <cell r="K84">
            <v>4.6190288195815388E-2</v>
          </cell>
          <cell r="L84">
            <v>4.5397225725094525E-2</v>
          </cell>
          <cell r="M84">
            <v>-5.5831265508684558E-3</v>
          </cell>
          <cell r="N84">
            <v>2.1200410471386988E-2</v>
          </cell>
        </row>
        <row r="85">
          <cell r="I85">
            <v>-2.0973782771535499E-2</v>
          </cell>
          <cell r="J85">
            <v>4.6082949308756671E-3</v>
          </cell>
          <cell r="K85">
            <v>7.169811320754782E-3</v>
          </cell>
          <cell r="L85">
            <v>-1.5681544028950389E-2</v>
          </cell>
          <cell r="M85">
            <v>-5.6144728633811591E-2</v>
          </cell>
          <cell r="N85">
            <v>-2.0354057983408835E-2</v>
          </cell>
        </row>
        <row r="86">
          <cell r="I86">
            <v>4.5906656465188878E-3</v>
          </cell>
          <cell r="J86">
            <v>2.2935779816513069E-3</v>
          </cell>
          <cell r="K86">
            <v>-1.3862869988759852E-2</v>
          </cell>
          <cell r="L86">
            <v>-3.799019607843146E-2</v>
          </cell>
          <cell r="M86">
            <v>-1.6523463317911435E-2</v>
          </cell>
          <cell r="N86">
            <v>2.1824530772596162E-5</v>
          </cell>
        </row>
        <row r="87">
          <cell r="I87">
            <v>3.160700685453155E-2</v>
          </cell>
          <cell r="J87">
            <v>1.7734553775743622E-2</v>
          </cell>
          <cell r="K87">
            <v>7.7127659574468099E-2</v>
          </cell>
          <cell r="L87">
            <v>1.6560509554140124E-2</v>
          </cell>
          <cell r="M87">
            <v>1.6129032258064502E-2</v>
          </cell>
          <cell r="N87">
            <v>3.0684620588812939E-2</v>
          </cell>
        </row>
        <row r="88">
          <cell r="I88">
            <v>-6.6445182724252927E-3</v>
          </cell>
          <cell r="J88">
            <v>1.7987633501967304E-2</v>
          </cell>
          <cell r="K88">
            <v>-5.9964726631394072E-3</v>
          </cell>
          <cell r="L88">
            <v>-1.7543859649122862E-2</v>
          </cell>
          <cell r="M88">
            <v>1.1243386243386277E-2</v>
          </cell>
          <cell r="N88">
            <v>1.3339826793994369E-3</v>
          </cell>
        </row>
        <row r="89">
          <cell r="I89">
            <v>7.0605722779635727E-2</v>
          </cell>
          <cell r="J89">
            <v>0</v>
          </cell>
          <cell r="K89">
            <v>2.0581973030518119E-2</v>
          </cell>
          <cell r="L89">
            <v>7.9081632653061451E-2</v>
          </cell>
          <cell r="M89">
            <v>6.1478090255068674E-2</v>
          </cell>
          <cell r="N89">
            <v>6.5870162825121481E-2</v>
          </cell>
        </row>
        <row r="90">
          <cell r="I90">
            <v>1.4231169732731752E-2</v>
          </cell>
          <cell r="J90">
            <v>6.6261733848702598E-3</v>
          </cell>
          <cell r="K90">
            <v>-3.1293463143254874E-3</v>
          </cell>
          <cell r="L90">
            <v>-1.891252955082745E-2</v>
          </cell>
          <cell r="M90">
            <v>-2.4645717806530687E-3</v>
          </cell>
          <cell r="N90">
            <v>5.2574149389941205E-3</v>
          </cell>
        </row>
        <row r="91">
          <cell r="I91">
            <v>1.4715947980834976E-2</v>
          </cell>
          <cell r="J91">
            <v>1.645639056500281E-3</v>
          </cell>
          <cell r="K91">
            <v>-6.9759330310430467E-3</v>
          </cell>
          <cell r="L91">
            <v>1.8072289156626287E-2</v>
          </cell>
          <cell r="M91">
            <v>1.4823965410747375E-2</v>
          </cell>
          <cell r="N91">
            <v>1.6360765739096061E-2</v>
          </cell>
        </row>
        <row r="92">
          <cell r="I92">
            <v>-1.7537942664418216E-2</v>
          </cell>
          <cell r="J92">
            <v>0</v>
          </cell>
          <cell r="K92">
            <v>-5.1984545135230098E-2</v>
          </cell>
          <cell r="L92">
            <v>-1.6568047337278013E-2</v>
          </cell>
          <cell r="M92">
            <v>-1.9476567255021338E-2</v>
          </cell>
          <cell r="N92">
            <v>-2.7981125847103883E-2</v>
          </cell>
        </row>
        <row r="93">
          <cell r="I93">
            <v>3.1925849639546922E-2</v>
          </cell>
          <cell r="J93">
            <v>1.5881708652792925E-2</v>
          </cell>
          <cell r="K93">
            <v>1.1115227862171118E-2</v>
          </cell>
          <cell r="L93">
            <v>7.8219013237063706E-2</v>
          </cell>
          <cell r="M93">
            <v>3.1657355679702182E-2</v>
          </cell>
          <cell r="N93">
            <v>2.6728994366534753E-2</v>
          </cell>
        </row>
        <row r="94">
          <cell r="I94">
            <v>-3.9920159680637557E-3</v>
          </cell>
          <cell r="J94">
            <v>-4.3126684636120016E-3</v>
          </cell>
          <cell r="K94">
            <v>-2.3085379259802141E-2</v>
          </cell>
          <cell r="L94">
            <v>0</v>
          </cell>
          <cell r="M94">
            <v>2.5270758122743597E-2</v>
          </cell>
          <cell r="N94">
            <v>-8.171842166705634E-3</v>
          </cell>
        </row>
        <row r="95">
          <cell r="I95">
            <v>-1.5698062792251277E-2</v>
          </cell>
          <cell r="J95">
            <v>5.9556036816459379E-3</v>
          </cell>
          <cell r="K95">
            <v>1.6504126031507971E-2</v>
          </cell>
          <cell r="L95">
            <v>1.1160714285714191E-2</v>
          </cell>
          <cell r="M95">
            <v>-3.169014084507038E-2</v>
          </cell>
          <cell r="N95">
            <v>-1.2751098556183282E-2</v>
          </cell>
        </row>
        <row r="96">
          <cell r="I96">
            <v>-2.6806922293858171E-2</v>
          </cell>
          <cell r="J96">
            <v>-3.5522066738428282E-2</v>
          </cell>
          <cell r="K96">
            <v>-2.8782287822878283E-2</v>
          </cell>
          <cell r="L96">
            <v>-1.6556291390728561E-2</v>
          </cell>
          <cell r="M96">
            <v>-3.8787878787878816E-2</v>
          </cell>
          <cell r="N96">
            <v>-3.2726622421809792E-2</v>
          </cell>
        </row>
        <row r="97">
          <cell r="I97">
            <v>8.0195258019526428E-3</v>
          </cell>
          <cell r="J97">
            <v>4.4642857142855874E-3</v>
          </cell>
          <cell r="K97">
            <v>1.5197568389058169E-3</v>
          </cell>
          <cell r="L97">
            <v>6.0606060606060552E-2</v>
          </cell>
          <cell r="M97">
            <v>-3.9092055485498101E-2</v>
          </cell>
          <cell r="N97">
            <v>1.5756280942500922E-2</v>
          </cell>
        </row>
        <row r="98">
          <cell r="I98">
            <v>-1.3836042891732903E-2</v>
          </cell>
          <cell r="J98">
            <v>2.6111111111110974E-2</v>
          </cell>
          <cell r="K98">
            <v>-6.0698027314112224E-3</v>
          </cell>
          <cell r="L98">
            <v>4.2328042328043658E-3</v>
          </cell>
          <cell r="M98">
            <v>-4.5931758530184386E-3</v>
          </cell>
          <cell r="N98">
            <v>-8.8783723658132363E-3</v>
          </cell>
        </row>
        <row r="99">
          <cell r="I99">
            <v>4.5247281655559357E-2</v>
          </cell>
          <cell r="J99">
            <v>2.9236599891716342E-2</v>
          </cell>
          <cell r="K99">
            <v>5.5725190839694738E-2</v>
          </cell>
          <cell r="L99">
            <v>6.2170706006322352E-2</v>
          </cell>
          <cell r="M99">
            <v>5.800922874093617E-2</v>
          </cell>
          <cell r="N99">
            <v>5.0115289652498562E-2</v>
          </cell>
        </row>
        <row r="100">
          <cell r="I100">
            <v>3.3557046979848515E-4</v>
          </cell>
          <cell r="J100">
            <v>-1.6307206733298329E-2</v>
          </cell>
          <cell r="K100">
            <v>-1.0484454085321726E-2</v>
          </cell>
          <cell r="L100">
            <v>-3.472222222222221E-2</v>
          </cell>
          <cell r="M100">
            <v>4.1121495327102853E-2</v>
          </cell>
          <cell r="N100">
            <v>-2.2540465965839029E-3</v>
          </cell>
        </row>
        <row r="101">
          <cell r="I101">
            <v>1.308285810130827E-2</v>
          </cell>
          <cell r="J101">
            <v>-6.9518716577539053E-3</v>
          </cell>
          <cell r="K101">
            <v>8.0379978078186642E-3</v>
          </cell>
          <cell r="L101">
            <v>-4.8304213771839688E-2</v>
          </cell>
          <cell r="M101">
            <v>1.4961101137043631E-2</v>
          </cell>
          <cell r="N101">
            <v>-1.9864841178647286E-3</v>
          </cell>
        </row>
        <row r="102">
          <cell r="I102">
            <v>-1.953642384105958E-2</v>
          </cell>
          <cell r="J102">
            <v>-1.1308562197092087E-2</v>
          </cell>
          <cell r="K102">
            <v>-4.9655672345052637E-2</v>
          </cell>
          <cell r="L102">
            <v>-4.1036717062634898E-2</v>
          </cell>
          <cell r="M102">
            <v>-2.948113207547165E-2</v>
          </cell>
          <cell r="N102">
            <v>-2.2597326568445708E-2</v>
          </cell>
        </row>
        <row r="103">
          <cell r="I103">
            <v>1.1144883485309176E-2</v>
          </cell>
          <cell r="J103">
            <v>1.4161220043573008E-2</v>
          </cell>
          <cell r="K103">
            <v>2.5934401220442327E-2</v>
          </cell>
          <cell r="L103">
            <v>4.5045045045044807E-2</v>
          </cell>
          <cell r="M103">
            <v>-6.0753341433783525E-4</v>
          </cell>
          <cell r="N103">
            <v>9.6032902749216831E-3</v>
          </cell>
        </row>
        <row r="104">
          <cell r="I104">
            <v>2.6720106880426808E-3</v>
          </cell>
          <cell r="J104">
            <v>8.0558539205155544E-3</v>
          </cell>
          <cell r="K104">
            <v>-8.5501858736057867E-3</v>
          </cell>
          <cell r="L104">
            <v>9.6982758620689502E-3</v>
          </cell>
          <cell r="M104">
            <v>2.0668693009118444E-2</v>
          </cell>
          <cell r="N104">
            <v>4.9042872963138695E-3</v>
          </cell>
        </row>
        <row r="105">
          <cell r="I105">
            <v>2.3984010659560351E-2</v>
          </cell>
          <cell r="J105">
            <v>8.5242408098029632E-3</v>
          </cell>
          <cell r="K105">
            <v>7.4615673040869801E-2</v>
          </cell>
          <cell r="L105">
            <v>-1.2806830309498363E-2</v>
          </cell>
          <cell r="M105">
            <v>1.1316259678380014E-2</v>
          </cell>
          <cell r="N105">
            <v>2.0170812342569233E-2</v>
          </cell>
        </row>
        <row r="106">
          <cell r="I106">
            <v>0</v>
          </cell>
          <cell r="J106">
            <v>0</v>
          </cell>
          <cell r="K106">
            <v>-4.3614794138171709E-2</v>
          </cell>
          <cell r="L106">
            <v>1.189189189189177E-2</v>
          </cell>
          <cell r="M106">
            <v>1.7667844522968323E-3</v>
          </cell>
          <cell r="N106">
            <v>-9.451978164001229E-4</v>
          </cell>
        </row>
        <row r="107">
          <cell r="I107">
            <v>2.7000650618087318E-2</v>
          </cell>
          <cell r="J107">
            <v>-1.0036978341257385E-2</v>
          </cell>
          <cell r="K107">
            <v>6.4210142283838145E-2</v>
          </cell>
          <cell r="L107">
            <v>5.3418803418803451E-2</v>
          </cell>
          <cell r="M107">
            <v>3.7037037037036979E-2</v>
          </cell>
          <cell r="N107">
            <v>2.4115693543404371E-2</v>
          </cell>
        </row>
        <row r="108">
          <cell r="I108">
            <v>-6.0183718720304702E-3</v>
          </cell>
          <cell r="J108">
            <v>-5.3361792956230225E-4</v>
          </cell>
          <cell r="K108">
            <v>-2.6396983201919855E-2</v>
          </cell>
          <cell r="L108">
            <v>2.941176470588247E-2</v>
          </cell>
          <cell r="M108">
            <v>6.2925170068027114E-2</v>
          </cell>
          <cell r="N108">
            <v>2.9599743594577177E-3</v>
          </cell>
        </row>
        <row r="109">
          <cell r="I109">
            <v>2.2944550669216079E-2</v>
          </cell>
          <cell r="J109">
            <v>2.1356113187398496E-3</v>
          </cell>
          <cell r="K109">
            <v>-1.0563380281689572E-3</v>
          </cell>
          <cell r="L109">
            <v>3.6453201970443327E-2</v>
          </cell>
          <cell r="M109">
            <v>3.2000000000000028E-2</v>
          </cell>
          <cell r="N109">
            <v>2.4211436520169993E-2</v>
          </cell>
        </row>
        <row r="110">
          <cell r="I110">
            <v>-1.962616822429919E-2</v>
          </cell>
          <cell r="J110">
            <v>-2.7703782631859353E-2</v>
          </cell>
          <cell r="K110">
            <v>5.6397603101867588E-3</v>
          </cell>
          <cell r="L110">
            <v>1.9011406844106515E-2</v>
          </cell>
          <cell r="M110">
            <v>1.0335917312661369E-2</v>
          </cell>
          <cell r="N110">
            <v>-8.9197224975222644E-3</v>
          </cell>
        </row>
        <row r="111">
          <cell r="I111">
            <v>-4.035589450270094E-2</v>
          </cell>
          <cell r="J111">
            <v>-6.0273972602739034E-3</v>
          </cell>
          <cell r="K111">
            <v>-4.1009463722397554E-2</v>
          </cell>
          <cell r="L111">
            <v>-4.5708955223880632E-2</v>
          </cell>
          <cell r="M111">
            <v>-4.4501278772378527E-2</v>
          </cell>
          <cell r="N111">
            <v>-3.5425925925925972E-2</v>
          </cell>
        </row>
        <row r="112">
          <cell r="I112">
            <v>2.847682119205297E-2</v>
          </cell>
          <cell r="J112">
            <v>1.1025358324145973E-3</v>
          </cell>
          <cell r="K112">
            <v>1.9371345029239873E-2</v>
          </cell>
          <cell r="L112">
            <v>6.8426197458455462E-2</v>
          </cell>
          <cell r="M112">
            <v>9.1006423982871176E-3</v>
          </cell>
          <cell r="N112">
            <v>2.6436538867663728E-2</v>
          </cell>
        </row>
        <row r="113">
          <cell r="I113">
            <v>-3.2195750160978198E-3</v>
          </cell>
          <cell r="J113">
            <v>1.4867841409691662E-2</v>
          </cell>
          <cell r="K113">
            <v>-2.1513087128002928E-2</v>
          </cell>
          <cell r="L113">
            <v>4.5745654162854255E-3</v>
          </cell>
          <cell r="M113">
            <v>1.6445623342175031E-2</v>
          </cell>
          <cell r="N113">
            <v>-2.3006134969325576E-3</v>
          </cell>
        </row>
        <row r="114">
          <cell r="I114">
            <v>-3.2299741602067611E-3</v>
          </cell>
          <cell r="J114">
            <v>6.5111231687466908E-3</v>
          </cell>
          <cell r="K114">
            <v>3.2979113228288615E-3</v>
          </cell>
          <cell r="L114">
            <v>2.4590163934426146E-2</v>
          </cell>
          <cell r="M114">
            <v>2.7139874739039671E-2</v>
          </cell>
          <cell r="N114">
            <v>5.417971166644886E-3</v>
          </cell>
        </row>
        <row r="115">
          <cell r="I115">
            <v>-1.0693454309786077E-2</v>
          </cell>
          <cell r="J115">
            <v>-1.3477088948787075E-2</v>
          </cell>
          <cell r="K115">
            <v>-1.4609203798392922E-2</v>
          </cell>
          <cell r="L115">
            <v>-5.4222222222222172E-2</v>
          </cell>
          <cell r="M115">
            <v>-1.3211382113821002E-2</v>
          </cell>
          <cell r="N115">
            <v>-8.8196904717509073E-3</v>
          </cell>
        </row>
        <row r="116">
          <cell r="I116">
            <v>1.0809040288241034E-2</v>
          </cell>
          <cell r="J116">
            <v>1.6393442622948395E-3</v>
          </cell>
          <cell r="K116">
            <v>1.9644180874722084E-2</v>
          </cell>
          <cell r="L116">
            <v>-6.5789473684211286E-3</v>
          </cell>
          <cell r="M116">
            <v>2.5746652935116909E-3</v>
          </cell>
          <cell r="N116">
            <v>4.778298248584445E-3</v>
          </cell>
        </row>
        <row r="117">
          <cell r="I117">
            <v>2.2683084899546291E-3</v>
          </cell>
          <cell r="J117">
            <v>-2.236770321876691E-2</v>
          </cell>
          <cell r="K117">
            <v>1.4903671392221041E-2</v>
          </cell>
          <cell r="L117">
            <v>-1.6083254493850507E-2</v>
          </cell>
          <cell r="M117">
            <v>1.6949152542373058E-2</v>
          </cell>
          <cell r="N117">
            <v>2.7522420475183385E-3</v>
          </cell>
        </row>
        <row r="118">
          <cell r="I118">
            <v>-1.9075331393469175E-2</v>
          </cell>
          <cell r="J118">
            <v>1.3950892857142794E-2</v>
          </cell>
          <cell r="K118">
            <v>-4.548710601719208E-2</v>
          </cell>
          <cell r="L118">
            <v>-4.8076923076923128E-2</v>
          </cell>
          <cell r="M118">
            <v>-3.4848484848484906E-2</v>
          </cell>
          <cell r="N118">
            <v>-2.8455132753276824E-2</v>
          </cell>
        </row>
        <row r="119">
          <cell r="I119">
            <v>-2.2742254449571564E-2</v>
          </cell>
          <cell r="J119">
            <v>3.7424325811777681E-2</v>
          </cell>
          <cell r="K119">
            <v>-2.4390243902438935E-2</v>
          </cell>
          <cell r="L119">
            <v>8.0808080808081328E-3</v>
          </cell>
          <cell r="M119">
            <v>-3.5060177917320634E-2</v>
          </cell>
          <cell r="N119">
            <v>-1.5912672483376245E-2</v>
          </cell>
        </row>
        <row r="120">
          <cell r="I120">
            <v>-1.5177065767284947E-2</v>
          </cell>
          <cell r="J120">
            <v>-5.8355437665783549E-3</v>
          </cell>
          <cell r="K120">
            <v>-1.4230769230769269E-2</v>
          </cell>
          <cell r="L120">
            <v>2.0040080160319551E-3</v>
          </cell>
          <cell r="M120">
            <v>-1.6268980477224249E-3</v>
          </cell>
          <cell r="N120">
            <v>-3.1246338319728117E-3</v>
          </cell>
        </row>
        <row r="121">
          <cell r="I121">
            <v>-9.2465753424657571E-3</v>
          </cell>
          <cell r="J121">
            <v>3.2017075773747017E-3</v>
          </cell>
          <cell r="K121">
            <v>1.7947717518532968E-2</v>
          </cell>
          <cell r="L121">
            <v>3.8000000000000034E-2</v>
          </cell>
          <cell r="M121">
            <v>1.6295491580662347E-3</v>
          </cell>
          <cell r="N121">
            <v>-2.8013948203581274E-3</v>
          </cell>
        </row>
        <row r="122">
          <cell r="I122">
            <v>6.2219149671620677E-3</v>
          </cell>
          <cell r="J122">
            <v>4.4680851063829685E-2</v>
          </cell>
          <cell r="K122">
            <v>-1.4948256036795726E-2</v>
          </cell>
          <cell r="L122">
            <v>3.1791907514450823E-2</v>
          </cell>
          <cell r="M122">
            <v>7.5921908893707979E-3</v>
          </cell>
          <cell r="N122">
            <v>9.25289275681207E-3</v>
          </cell>
        </row>
        <row r="123">
          <cell r="I123">
            <v>-3.4352456200618331E-2</v>
          </cell>
          <cell r="J123">
            <v>6.109979633401208E-3</v>
          </cell>
          <cell r="K123">
            <v>-1.3229571984435751E-2</v>
          </cell>
          <cell r="L123">
            <v>-9.0569561157796463E-2</v>
          </cell>
          <cell r="M123">
            <v>-4.5209903121636197E-2</v>
          </cell>
          <cell r="N123">
            <v>-3.6574921166348751E-2</v>
          </cell>
        </row>
        <row r="124">
          <cell r="I124">
            <v>1.7431519032372833E-2</v>
          </cell>
          <cell r="J124">
            <v>7.5910931174087981E-3</v>
          </cell>
          <cell r="K124">
            <v>-2.247634069400628E-2</v>
          </cell>
          <cell r="L124">
            <v>-1.5400410677618104E-2</v>
          </cell>
          <cell r="M124">
            <v>2.0856820744081128E-2</v>
          </cell>
          <cell r="N124">
            <v>6.4450954641883662E-3</v>
          </cell>
        </row>
        <row r="125">
          <cell r="I125">
            <v>-1.2587412587412694E-2</v>
          </cell>
          <cell r="J125">
            <v>0</v>
          </cell>
          <cell r="K125">
            <v>2.6623638563937124E-2</v>
          </cell>
          <cell r="L125">
            <v>2.0855057351407691E-2</v>
          </cell>
          <cell r="M125">
            <v>1.7117614577581541E-2</v>
          </cell>
          <cell r="N125">
            <v>-2.8506042478018134E-3</v>
          </cell>
        </row>
        <row r="126">
          <cell r="I126">
            <v>4.0368271954674295E-2</v>
          </cell>
          <cell r="J126">
            <v>6.880964339527873E-2</v>
          </cell>
          <cell r="K126">
            <v>-5.5009823182711193E-3</v>
          </cell>
          <cell r="L126">
            <v>7.1501532175689553E-2</v>
          </cell>
          <cell r="M126">
            <v>5.6460369163952251E-2</v>
          </cell>
          <cell r="N126">
            <v>3.7103398292800849E-2</v>
          </cell>
        </row>
        <row r="127">
          <cell r="I127">
            <v>0</v>
          </cell>
          <cell r="J127">
            <v>-7.0488721804512489E-3</v>
          </cell>
          <cell r="K127">
            <v>4.9387593836428323E-2</v>
          </cell>
          <cell r="L127">
            <v>-2.192564346997139E-2</v>
          </cell>
          <cell r="M127">
            <v>8.7358684480984827E-3</v>
          </cell>
          <cell r="N127">
            <v>-5.6294283218483177E-4</v>
          </cell>
        </row>
        <row r="128">
          <cell r="I128">
            <v>2.4846834581347954E-2</v>
          </cell>
          <cell r="J128">
            <v>-1.8930430667297715E-3</v>
          </cell>
          <cell r="K128">
            <v>3.8780120481927804E-2</v>
          </cell>
          <cell r="L128">
            <v>2.923976608187151E-2</v>
          </cell>
          <cell r="M128">
            <v>3.7697401935812724E-2</v>
          </cell>
          <cell r="N128">
            <v>1.2663636716777393E-2</v>
          </cell>
        </row>
        <row r="129">
          <cell r="I129">
            <v>-1.8266356692128838E-2</v>
          </cell>
          <cell r="J129">
            <v>-2.8923660502607862E-2</v>
          </cell>
          <cell r="K129">
            <v>-3.0083363537513508E-2</v>
          </cell>
          <cell r="L129">
            <v>-4.7348484848485084E-3</v>
          </cell>
          <cell r="M129">
            <v>-3.0436917034855182E-2</v>
          </cell>
          <cell r="N129">
            <v>-1.2908051708926283E-2</v>
          </cell>
        </row>
        <row r="130">
          <cell r="I130">
            <v>-1.9959404600811914E-2</v>
          </cell>
          <cell r="J130">
            <v>2.63671875E-2</v>
          </cell>
          <cell r="K130">
            <v>3.0269058295964157E-2</v>
          </cell>
          <cell r="L130">
            <v>1.0466222645099776E-2</v>
          </cell>
          <cell r="M130">
            <v>2.6329113924050684E-2</v>
          </cell>
          <cell r="N130">
            <v>1.53502380258419E-3</v>
          </cell>
        </row>
        <row r="131">
          <cell r="I131">
            <v>-1.7604418363824537E-2</v>
          </cell>
          <cell r="J131">
            <v>2.9971455756422349E-2</v>
          </cell>
          <cell r="K131">
            <v>-2.0674646354733373E-2</v>
          </cell>
          <cell r="L131">
            <v>-2.9190207156308712E-2</v>
          </cell>
          <cell r="M131">
            <v>-3.2560434139121908E-2</v>
          </cell>
          <cell r="N131">
            <v>-1.006906720471834E-2</v>
          </cell>
        </row>
        <row r="132">
          <cell r="I132">
            <v>-7.3787772312017275E-3</v>
          </cell>
          <cell r="J132">
            <v>-2.7713625866050418E-3</v>
          </cell>
          <cell r="K132">
            <v>-1.9629629629629664E-2</v>
          </cell>
          <cell r="L132">
            <v>1.9398642095052043E-3</v>
          </cell>
          <cell r="M132">
            <v>-1.3768485466598701E-2</v>
          </cell>
          <cell r="N132">
            <v>-1.7638412542870796E-3</v>
          </cell>
        </row>
        <row r="133">
          <cell r="I133">
            <v>-2.1946902654867317E-2</v>
          </cell>
          <cell r="J133">
            <v>-4.1685965724872487E-3</v>
          </cell>
          <cell r="K133">
            <v>1.2844729882886208E-2</v>
          </cell>
          <cell r="L133">
            <v>-1.742497579864466E-2</v>
          </cell>
          <cell r="M133">
            <v>6.2047569803516112E-3</v>
          </cell>
          <cell r="N133">
            <v>-6.145086875429473E-3</v>
          </cell>
        </row>
        <row r="134">
          <cell r="I134">
            <v>-2.2801302931596101E-2</v>
          </cell>
          <cell r="J134">
            <v>-1.0232558139534831E-2</v>
          </cell>
          <cell r="K134">
            <v>-4.699738903394246E-2</v>
          </cell>
          <cell r="L134">
            <v>-2.8571428571428692E-2</v>
          </cell>
          <cell r="M134">
            <v>-3.0318602261048322E-2</v>
          </cell>
          <cell r="N134">
            <v>-2.301370945438741E-2</v>
          </cell>
        </row>
        <row r="135">
          <cell r="I135">
            <v>-8.1481481481481266E-3</v>
          </cell>
          <cell r="J135">
            <v>-1.2218045112782017E-2</v>
          </cell>
          <cell r="K135">
            <v>1.1741682974559797E-3</v>
          </cell>
          <cell r="L135">
            <v>-1.1156186612576002E-2</v>
          </cell>
          <cell r="M135">
            <v>-1.4838367779544281E-2</v>
          </cell>
          <cell r="N135">
            <v>-5.6412641284347975E-3</v>
          </cell>
        </row>
        <row r="136">
          <cell r="I136">
            <v>1.9044062733382994E-2</v>
          </cell>
          <cell r="J136">
            <v>-3.7583254043767833E-2</v>
          </cell>
          <cell r="K136">
            <v>-1.5637216575449253E-3</v>
          </cell>
          <cell r="L136">
            <v>2.0512820512819108E-3</v>
          </cell>
          <cell r="M136">
            <v>-4.0344271113501917E-2</v>
          </cell>
          <cell r="N136">
            <v>8.7437472040341468E-4</v>
          </cell>
        </row>
        <row r="137">
          <cell r="I137">
            <v>4.0307805056796209E-3</v>
          </cell>
          <cell r="J137">
            <v>-5.8823529411764719E-2</v>
          </cell>
          <cell r="K137">
            <v>1.0963194988253822E-2</v>
          </cell>
          <cell r="L137">
            <v>1.3306038894575378E-2</v>
          </cell>
          <cell r="M137">
            <v>-5.4932735426008961E-2</v>
          </cell>
          <cell r="N137">
            <v>-6.9076207309892723E-4</v>
          </cell>
        </row>
        <row r="138">
          <cell r="I138">
            <v>-6.5693430656934559E-3</v>
          </cell>
          <cell r="J138">
            <v>-3.6239495798319199E-2</v>
          </cell>
          <cell r="K138">
            <v>-6.5840433772270668E-3</v>
          </cell>
          <cell r="L138">
            <v>-3.0303030303031608E-3</v>
          </cell>
          <cell r="M138">
            <v>-4.1518386714116673E-3</v>
          </cell>
          <cell r="N138">
            <v>-6.3838005977189249E-3</v>
          </cell>
        </row>
        <row r="139">
          <cell r="I139">
            <v>3.9676708302718744E-2</v>
          </cell>
          <cell r="J139">
            <v>-3.814713896457822E-3</v>
          </cell>
          <cell r="K139">
            <v>2.61208576998051E-2</v>
          </cell>
          <cell r="L139">
            <v>6.9908814589665802E-2</v>
          </cell>
          <cell r="M139">
            <v>4.7051816557474702E-2</v>
          </cell>
          <cell r="N139">
            <v>4.9597937511509427E-2</v>
          </cell>
        </row>
        <row r="140">
          <cell r="I140">
            <v>6.0070671378091856E-3</v>
          </cell>
          <cell r="J140">
            <v>2.2975929978118037E-2</v>
          </cell>
          <cell r="K140">
            <v>1.8996960486321601E-3</v>
          </cell>
          <cell r="L140">
            <v>2.1780303030302983E-2</v>
          </cell>
          <cell r="M140">
            <v>2.6166097838452806E-2</v>
          </cell>
          <cell r="N140">
            <v>1.2105971109421576E-2</v>
          </cell>
        </row>
        <row r="141">
          <cell r="I141">
            <v>1.7913593256059013E-2</v>
          </cell>
          <cell r="J141">
            <v>1.0695187165775444E-2</v>
          </cell>
          <cell r="K141">
            <v>1.8960940462646736E-3</v>
          </cell>
          <cell r="L141">
            <v>-2.0389249304911816E-2</v>
          </cell>
          <cell r="M141">
            <v>1.330376940133049E-2</v>
          </cell>
          <cell r="N141">
            <v>2.9662159559304957E-3</v>
          </cell>
        </row>
        <row r="142">
          <cell r="I142">
            <v>1.2422360248447228E-2</v>
          </cell>
          <cell r="J142">
            <v>5.2910052910060124E-4</v>
          </cell>
          <cell r="K142">
            <v>0</v>
          </cell>
          <cell r="L142">
            <v>-8.5146641438031967E-3</v>
          </cell>
          <cell r="M142">
            <v>2.6805251641137673E-2</v>
          </cell>
          <cell r="N142">
            <v>2.0798125672146339E-2</v>
          </cell>
        </row>
        <row r="143">
          <cell r="I143">
            <v>-2.3858214042262738E-3</v>
          </cell>
          <cell r="J143">
            <v>-5.8170280274986164E-3</v>
          </cell>
          <cell r="K143">
            <v>-3.2172596517789587E-2</v>
          </cell>
          <cell r="L143">
            <v>-2.8625954198474579E-3</v>
          </cell>
          <cell r="M143">
            <v>3.56952583910497E-2</v>
          </cell>
          <cell r="N143">
            <v>1.4862195466089911E-3</v>
          </cell>
        </row>
        <row r="144">
          <cell r="I144">
            <v>-4.0997608472839175E-3</v>
          </cell>
          <cell r="J144">
            <v>-1.1702127659574568E-2</v>
          </cell>
          <cell r="K144">
            <v>3.9108330074300035E-4</v>
          </cell>
          <cell r="L144">
            <v>3.827751196172402E-3</v>
          </cell>
          <cell r="M144">
            <v>1.337448559670773E-2</v>
          </cell>
          <cell r="N144">
            <v>-3.0243829131757494E-3</v>
          </cell>
        </row>
        <row r="145">
          <cell r="I145">
            <v>2.2298456260720467E-2</v>
          </cell>
          <cell r="J145">
            <v>1.4531754574811817E-2</v>
          </cell>
          <cell r="K145">
            <v>-8.9913995308833483E-3</v>
          </cell>
          <cell r="L145">
            <v>1.2392755004766443E-2</v>
          </cell>
          <cell r="M145">
            <v>3.6040609137055979E-2</v>
          </cell>
          <cell r="N145">
            <v>2.2158159516138198E-2</v>
          </cell>
        </row>
        <row r="146">
          <cell r="I146">
            <v>3.3557046979864058E-3</v>
          </cell>
          <cell r="J146">
            <v>-1.4323607427055851E-2</v>
          </cell>
          <cell r="K146">
            <v>5.4832347140039372E-2</v>
          </cell>
          <cell r="L146">
            <v>9.4161958568739212E-3</v>
          </cell>
          <cell r="M146">
            <v>-2.5967662910338141E-2</v>
          </cell>
          <cell r="N146">
            <v>3.8341720584711414E-3</v>
          </cell>
        </row>
        <row r="147">
          <cell r="I147">
            <v>-1.6722408026754731E-3</v>
          </cell>
          <cell r="J147">
            <v>-2.6910656620019457E-3</v>
          </cell>
          <cell r="K147">
            <v>7.4046372475691902E-2</v>
          </cell>
          <cell r="L147">
            <v>-6.5298507462686617E-3</v>
          </cell>
          <cell r="M147">
            <v>-1.006036217303774E-3</v>
          </cell>
          <cell r="N147">
            <v>1.689406320583231E-3</v>
          </cell>
        </row>
        <row r="148">
          <cell r="I148">
            <v>-2.1440536013400346E-2</v>
          </cell>
          <cell r="J148">
            <v>2.6983270372367141E-3</v>
          </cell>
          <cell r="K148">
            <v>1.7757660167130984E-2</v>
          </cell>
          <cell r="L148">
            <v>-7.5117370892018309E-3</v>
          </cell>
          <cell r="M148">
            <v>2.7693856998993072E-2</v>
          </cell>
          <cell r="N148">
            <v>-1.41157491429722E-3</v>
          </cell>
        </row>
        <row r="149">
          <cell r="I149">
            <v>-2.7045532351934187E-2</v>
          </cell>
          <cell r="J149">
            <v>-6.4585575888049807E-3</v>
          </cell>
          <cell r="K149">
            <v>-1.8474170372904553E-2</v>
          </cell>
          <cell r="L149">
            <v>-8.5146641438031967E-3</v>
          </cell>
          <cell r="M149">
            <v>-1.4208721215090647E-2</v>
          </cell>
          <cell r="N149">
            <v>-1.3529886914378064E-2</v>
          </cell>
        </row>
        <row r="150">
          <cell r="I150">
            <v>1.0555946516537462E-2</v>
          </cell>
          <cell r="J150">
            <v>8.1256771397615335E-3</v>
          </cell>
          <cell r="K150">
            <v>-1.0108051585918543E-2</v>
          </cell>
          <cell r="L150">
            <v>2.8625954198473247E-2</v>
          </cell>
          <cell r="M150">
            <v>3.6282306163021971E-2</v>
          </cell>
          <cell r="N150">
            <v>1.3827114543593533E-2</v>
          </cell>
        </row>
        <row r="151">
          <cell r="I151">
            <v>8.0083565459609929E-3</v>
          </cell>
          <cell r="J151">
            <v>-7.522837184309572E-3</v>
          </cell>
          <cell r="K151">
            <v>1.936619718309851E-2</v>
          </cell>
          <cell r="L151">
            <v>-1.8552875695732052E-3</v>
          </cell>
          <cell r="M151">
            <v>8.1534772182252357E-3</v>
          </cell>
          <cell r="N151">
            <v>5.2865376849371426E-3</v>
          </cell>
        </row>
        <row r="152">
          <cell r="I152">
            <v>3.4196891191709877E-2</v>
          </cell>
          <cell r="J152">
            <v>7.5798592311857593E-3</v>
          </cell>
          <cell r="K152">
            <v>9.6718480138169305E-3</v>
          </cell>
          <cell r="L152">
            <v>1.115241635687747E-2</v>
          </cell>
          <cell r="M152">
            <v>2.854424357754537E-2</v>
          </cell>
          <cell r="N152">
            <v>2.2495709016543186E-2</v>
          </cell>
        </row>
        <row r="153">
          <cell r="I153">
            <v>-1.3026052104208485E-2</v>
          </cell>
          <cell r="J153">
            <v>4.1375604513702369E-2</v>
          </cell>
          <cell r="K153">
            <v>-1.9158398905234297E-2</v>
          </cell>
          <cell r="L153">
            <v>-1.5625E-2</v>
          </cell>
          <cell r="M153">
            <v>-1.0175763182238784E-2</v>
          </cell>
          <cell r="N153">
            <v>7.1431122540088765E-4</v>
          </cell>
        </row>
        <row r="154">
          <cell r="I154">
            <v>6.0913705583756084E-3</v>
          </cell>
          <cell r="J154">
            <v>7.7399380804954454E-3</v>
          </cell>
          <cell r="K154">
            <v>2.2322985699337217E-2</v>
          </cell>
          <cell r="L154">
            <v>-2.8011204481793728E-3</v>
          </cell>
          <cell r="M154">
            <v>2.3364485981309802E-3</v>
          </cell>
          <cell r="N154">
            <v>6.1743816695813969E-3</v>
          </cell>
        </row>
        <row r="155">
          <cell r="I155">
            <v>-1.3118062563067578E-2</v>
          </cell>
          <cell r="J155">
            <v>-3.5842293906810374E-3</v>
          </cell>
          <cell r="K155">
            <v>1.4329580348004134E-2</v>
          </cell>
          <cell r="L155">
            <v>-1.872659176029956E-2</v>
          </cell>
          <cell r="M155">
            <v>5.5944055944057158E-3</v>
          </cell>
          <cell r="N155">
            <v>-1.1155646992054513E-2</v>
          </cell>
        </row>
        <row r="156">
          <cell r="I156">
            <v>3.4083162917519783E-3</v>
          </cell>
          <cell r="J156">
            <v>3.597122302158251E-3</v>
          </cell>
          <cell r="K156">
            <v>-7.0635721493441661E-3</v>
          </cell>
          <cell r="L156">
            <v>1.7175572519083859E-2</v>
          </cell>
          <cell r="M156">
            <v>2.4107556791840512E-2</v>
          </cell>
          <cell r="N156">
            <v>1.0312976414671438E-2</v>
          </cell>
        </row>
        <row r="157">
          <cell r="I157">
            <v>3.0570652173913526E-3</v>
          </cell>
          <cell r="J157">
            <v>-4.4546850998464005E-2</v>
          </cell>
          <cell r="K157">
            <v>1.084010840108407E-2</v>
          </cell>
          <cell r="L157">
            <v>2.8142589118199002E-2</v>
          </cell>
          <cell r="M157">
            <v>1.3580805794477069E-2</v>
          </cell>
          <cell r="N157">
            <v>8.8762648677436218E-3</v>
          </cell>
        </row>
        <row r="158">
          <cell r="I158">
            <v>-2.7429732475448776E-2</v>
          </cell>
          <cell r="J158">
            <v>-1.2861736334405016E-2</v>
          </cell>
          <cell r="K158">
            <v>-1.172922252010733E-2</v>
          </cell>
          <cell r="L158">
            <v>2.2810218978102093E-2</v>
          </cell>
          <cell r="M158">
            <v>-8.9325591782041247E-4</v>
          </cell>
          <cell r="N158">
            <v>-1.8810487418616906E-2</v>
          </cell>
        </row>
        <row r="159">
          <cell r="I159">
            <v>2.1587743732590647E-2</v>
          </cell>
          <cell r="J159">
            <v>3.3659066232355928E-2</v>
          </cell>
          <cell r="K159">
            <v>-3.662258392675477E-2</v>
          </cell>
          <cell r="L159">
            <v>1.1596788581623496E-2</v>
          </cell>
          <cell r="M159">
            <v>3.3527045149754242E-2</v>
          </cell>
          <cell r="N159">
            <v>1.4831154391061752E-2</v>
          </cell>
        </row>
        <row r="160">
          <cell r="I160">
            <v>1.8745739604635325E-2</v>
          </cell>
          <cell r="J160">
            <v>-2.9936974789915971E-2</v>
          </cell>
          <cell r="K160">
            <v>2.4639211545229855E-3</v>
          </cell>
          <cell r="L160">
            <v>-2.1164021164021163E-2</v>
          </cell>
          <cell r="M160">
            <v>3.2871972318339049E-2</v>
          </cell>
          <cell r="N160">
            <v>8.1289319290309692E-3</v>
          </cell>
        </row>
        <row r="161">
          <cell r="I161">
            <v>-4.3492806958849162E-3</v>
          </cell>
          <cell r="J161">
            <v>3.7899296155927686E-3</v>
          </cell>
          <cell r="K161">
            <v>2.1067415730335881E-3</v>
          </cell>
          <cell r="L161">
            <v>-2.0720720720720731E-2</v>
          </cell>
          <cell r="M161">
            <v>-2.9731993299832338E-2</v>
          </cell>
          <cell r="N161">
            <v>-7.1869303043051724E-3</v>
          </cell>
        </row>
        <row r="162">
          <cell r="I162">
            <v>-1.0752688172043001E-2</v>
          </cell>
          <cell r="J162">
            <v>-3.6138079827400138E-2</v>
          </cell>
          <cell r="K162">
            <v>-2.1023125437981682E-2</v>
          </cell>
          <cell r="L162">
            <v>-2.8518859245630024E-2</v>
          </cell>
          <cell r="M162">
            <v>-3.5390591281829975E-2</v>
          </cell>
          <cell r="N162">
            <v>-2.5071506762244455E-2</v>
          </cell>
        </row>
        <row r="163">
          <cell r="I163">
            <v>9.8505434782607537E-3</v>
          </cell>
          <cell r="J163">
            <v>2.0145495243424794E-2</v>
          </cell>
          <cell r="K163">
            <v>-3.5790980672878447E-4</v>
          </cell>
          <cell r="L163">
            <v>4.7348484848483974E-3</v>
          </cell>
          <cell r="M163">
            <v>-1.655480984340052E-2</v>
          </cell>
          <cell r="N163">
            <v>9.6164294251874782E-3</v>
          </cell>
        </row>
        <row r="164">
          <cell r="I164">
            <v>1.4799865455768613E-2</v>
          </cell>
          <cell r="J164">
            <v>-3.8398244651672853E-3</v>
          </cell>
          <cell r="K164">
            <v>3.3297529538131032E-2</v>
          </cell>
          <cell r="L164">
            <v>2.0735155513666337E-2</v>
          </cell>
          <cell r="M164">
            <v>-8.644222020018244E-3</v>
          </cell>
          <cell r="N164">
            <v>7.3005793825897669E-3</v>
          </cell>
        </row>
        <row r="165">
          <cell r="I165">
            <v>7.623467020218655E-3</v>
          </cell>
          <cell r="J165">
            <v>-2.7533039647577029E-3</v>
          </cell>
          <cell r="K165">
            <v>1.0395010395010118E-3</v>
          </cell>
          <cell r="L165">
            <v>1.2927054478301114E-2</v>
          </cell>
          <cell r="M165">
            <v>2.4782010096374485E-2</v>
          </cell>
          <cell r="N165">
            <v>1.2020086900776494E-2</v>
          </cell>
        </row>
        <row r="166">
          <cell r="I166">
            <v>1.7763157894737036E-2</v>
          </cell>
          <cell r="J166">
            <v>1.1043622308116952E-2</v>
          </cell>
          <cell r="K166">
            <v>4.8459674627898686E-3</v>
          </cell>
          <cell r="L166">
            <v>4.5578851412944044E-3</v>
          </cell>
          <cell r="M166">
            <v>3.0900134348410324E-2</v>
          </cell>
          <cell r="N166">
            <v>1.5801235241329481E-2</v>
          </cell>
        </row>
        <row r="167">
          <cell r="I167">
            <v>-7.1105365223013139E-3</v>
          </cell>
          <cell r="J167">
            <v>4.3691971600219315E-3</v>
          </cell>
          <cell r="K167">
            <v>1.6190148122631642E-2</v>
          </cell>
          <cell r="L167">
            <v>-4.2649727767695045E-2</v>
          </cell>
          <cell r="M167">
            <v>-1.9113814074717683E-2</v>
          </cell>
          <cell r="N167">
            <v>7.9682655164647898E-4</v>
          </cell>
        </row>
        <row r="168">
          <cell r="I168">
            <v>-4.8828125E-3</v>
          </cell>
          <cell r="J168">
            <v>0</v>
          </cell>
          <cell r="K168">
            <v>3.3898305084745228E-3</v>
          </cell>
          <cell r="L168">
            <v>-8.5308056872037685E-3</v>
          </cell>
          <cell r="M168">
            <v>-1.5057573073516406E-2</v>
          </cell>
          <cell r="N168">
            <v>-6.1272176546949275E-3</v>
          </cell>
        </row>
        <row r="169">
          <cell r="I169">
            <v>-1.9627085377821318E-3</v>
          </cell>
          <cell r="J169">
            <v>-4.8939641109297938E-3</v>
          </cell>
          <cell r="K169">
            <v>2.1283783783783816E-2</v>
          </cell>
          <cell r="L169">
            <v>1.8164435946462776E-2</v>
          </cell>
          <cell r="M169">
            <v>-1.2589928057553879E-2</v>
          </cell>
          <cell r="N169">
            <v>6.0082548196653818E-3</v>
          </cell>
        </row>
        <row r="170">
          <cell r="I170">
            <v>-9.1773189118322662E-3</v>
          </cell>
          <cell r="J170">
            <v>-7.1038251366120075E-3</v>
          </cell>
          <cell r="K170">
            <v>4.9619583195501527E-3</v>
          </cell>
          <cell r="L170">
            <v>1.1267605633802802E-2</v>
          </cell>
          <cell r="M170">
            <v>-1.366120218579292E-3</v>
          </cell>
          <cell r="N170">
            <v>-1.073295710279365E-3</v>
          </cell>
        </row>
        <row r="171">
          <cell r="I171">
            <v>-9.593119417796836E-3</v>
          </cell>
          <cell r="J171">
            <v>-1.2658227848101333E-2</v>
          </cell>
          <cell r="K171">
            <v>1.974983541803832E-2</v>
          </cell>
          <cell r="L171">
            <v>2.7855153203344418E-3</v>
          </cell>
          <cell r="M171">
            <v>-1.0487916096671213E-2</v>
          </cell>
          <cell r="N171">
            <v>-5.1989463468737895E-5</v>
          </cell>
        </row>
        <row r="172">
          <cell r="I172">
            <v>-3.5738142952571827E-2</v>
          </cell>
          <cell r="J172">
            <v>1.1148272017837302E-2</v>
          </cell>
          <cell r="K172">
            <v>3.2601678502259368E-2</v>
          </cell>
          <cell r="L172">
            <v>-3.2407407407407551E-2</v>
          </cell>
          <cell r="M172">
            <v>-2.6728110599078314E-2</v>
          </cell>
          <cell r="N172">
            <v>-2.1004835271485778E-2</v>
          </cell>
        </row>
        <row r="173">
          <cell r="I173">
            <v>6.927606511950124E-3</v>
          </cell>
          <cell r="J173">
            <v>2.2050716648291058E-2</v>
          </cell>
          <cell r="K173">
            <v>-4.0325101594248181E-2</v>
          </cell>
          <cell r="L173">
            <v>-3.2535885167464085E-2</v>
          </cell>
          <cell r="M173">
            <v>-1.4678030303030387E-2</v>
          </cell>
          <cell r="N173">
            <v>-1.1931526491883337E-2</v>
          </cell>
        </row>
        <row r="174">
          <cell r="I174">
            <v>1.7199862401100718E-2</v>
          </cell>
          <cell r="J174">
            <v>-1.1866235167205974E-2</v>
          </cell>
          <cell r="K174">
            <v>-1.1726384364820874E-2</v>
          </cell>
          <cell r="L174">
            <v>-1.9782393669633969E-2</v>
          </cell>
          <cell r="M174">
            <v>-1.4896684286400674E-2</v>
          </cell>
          <cell r="N174">
            <v>-7.6861058855146602E-3</v>
          </cell>
        </row>
        <row r="175">
          <cell r="I175">
            <v>1.352722353736846E-3</v>
          </cell>
          <cell r="J175">
            <v>3.8209606986898681E-3</v>
          </cell>
          <cell r="K175">
            <v>-6.2623599208965208E-3</v>
          </cell>
          <cell r="L175">
            <v>2.5227043390514625E-2</v>
          </cell>
          <cell r="M175">
            <v>6.341463414634152E-3</v>
          </cell>
          <cell r="N175">
            <v>5.7956884411223264E-3</v>
          </cell>
        </row>
        <row r="176">
          <cell r="I176">
            <v>1.0131712259371817E-2</v>
          </cell>
          <cell r="J176">
            <v>-5.4377379010339677E-4</v>
          </cell>
          <cell r="K176">
            <v>8.9552238805972184E-3</v>
          </cell>
          <cell r="L176">
            <v>2.066929133858264E-2</v>
          </cell>
          <cell r="M176">
            <v>1.6480853126514816E-2</v>
          </cell>
          <cell r="N176">
            <v>1.6963756798966001E-2</v>
          </cell>
        </row>
        <row r="177">
          <cell r="I177">
            <v>1.1367435640253998E-2</v>
          </cell>
          <cell r="J177">
            <v>8.1610446137105885E-3</v>
          </cell>
          <cell r="K177">
            <v>2.103879026955946E-2</v>
          </cell>
          <cell r="L177">
            <v>3.3751205400192941E-2</v>
          </cell>
          <cell r="M177">
            <v>4.1964711492608719E-2</v>
          </cell>
          <cell r="N177">
            <v>2.123490785850457E-2</v>
          </cell>
        </row>
        <row r="178">
          <cell r="I178">
            <v>3.6363636363636598E-3</v>
          </cell>
          <cell r="J178">
            <v>1.2951969778737027E-2</v>
          </cell>
          <cell r="K178">
            <v>1.6097875080489432E-2</v>
          </cell>
          <cell r="L178">
            <v>-7.4626865671642006E-3</v>
          </cell>
          <cell r="M178">
            <v>-1.281464530892451E-2</v>
          </cell>
          <cell r="N178">
            <v>9.5065249330228419E-4</v>
          </cell>
        </row>
        <row r="179">
          <cell r="I179">
            <v>1.0210803689064685E-2</v>
          </cell>
          <cell r="J179">
            <v>4.0490143846563686E-2</v>
          </cell>
          <cell r="K179">
            <v>-2.8517110266159662E-3</v>
          </cell>
          <cell r="L179">
            <v>5.639097744360777E-3</v>
          </cell>
          <cell r="M179">
            <v>-9.2721372276305392E-4</v>
          </cell>
          <cell r="N179">
            <v>1.0809877395959289E-2</v>
          </cell>
        </row>
        <row r="180">
          <cell r="I180">
            <v>-5.8689272905120271E-3</v>
          </cell>
          <cell r="J180">
            <v>-7.6804915514594452E-3</v>
          </cell>
          <cell r="K180">
            <v>-1.0486177311725409E-2</v>
          </cell>
          <cell r="L180">
            <v>0</v>
          </cell>
          <cell r="M180">
            <v>-8.8167053364269776E-3</v>
          </cell>
          <cell r="N180">
            <v>-2.9041957086237691E-3</v>
          </cell>
        </row>
        <row r="181">
          <cell r="I181">
            <v>2.951787471302092E-3</v>
          </cell>
          <cell r="J181">
            <v>-2.0639834881320818E-3</v>
          </cell>
          <cell r="K181">
            <v>1.8946692357096895E-2</v>
          </cell>
          <cell r="L181">
            <v>1.8691588785046953E-3</v>
          </cell>
          <cell r="M181">
            <v>2.8089887640450062E-3</v>
          </cell>
          <cell r="N181">
            <v>8.6008977829559186E-3</v>
          </cell>
        </row>
        <row r="182">
          <cell r="I182">
            <v>4.5781556572923598E-3</v>
          </cell>
          <cell r="J182">
            <v>-2.0682523267838704E-3</v>
          </cell>
          <cell r="K182">
            <v>-6.3031831074692457E-3</v>
          </cell>
          <cell r="L182">
            <v>-2.7985074626867279E-3</v>
          </cell>
          <cell r="M182">
            <v>7.0028011204481544E-3</v>
          </cell>
          <cell r="N182">
            <v>6.7269144526738156E-3</v>
          </cell>
        </row>
        <row r="183">
          <cell r="I183">
            <v>2.8645833333333481E-2</v>
          </cell>
          <cell r="J183">
            <v>-1.3471502590673645E-2</v>
          </cell>
          <cell r="K183">
            <v>3.4253092293054177E-2</v>
          </cell>
          <cell r="L183">
            <v>1.7773620205799867E-2</v>
          </cell>
          <cell r="M183">
            <v>3.8479369494668347E-2</v>
          </cell>
          <cell r="N183">
            <v>1.9354076673866016E-2</v>
          </cell>
        </row>
        <row r="184">
          <cell r="I184">
            <v>-1.5822784810126667E-3</v>
          </cell>
          <cell r="J184">
            <v>9.97899159663862E-3</v>
          </cell>
          <cell r="K184">
            <v>-4.9064704078501942E-3</v>
          </cell>
          <cell r="L184">
            <v>3.6764705882352811E-3</v>
          </cell>
          <cell r="M184">
            <v>-4.9107142857142128E-3</v>
          </cell>
          <cell r="N184">
            <v>-2.896823426197237E-3</v>
          </cell>
        </row>
        <row r="185">
          <cell r="I185">
            <v>1.0142630744849557E-2</v>
          </cell>
          <cell r="J185">
            <v>-2.1840873634945468E-2</v>
          </cell>
          <cell r="K185">
            <v>-3.0816640986153221E-4</v>
          </cell>
          <cell r="L185">
            <v>1.831501831501825E-2</v>
          </cell>
          <cell r="M185">
            <v>4.9349484073575312E-3</v>
          </cell>
          <cell r="N185">
            <v>7.7528388339198617E-3</v>
          </cell>
        </row>
        <row r="186">
          <cell r="I186">
            <v>-1.2550988390336304E-3</v>
          </cell>
          <cell r="J186">
            <v>1.5948963317384823E-3</v>
          </cell>
          <cell r="K186">
            <v>4.9321824907522238E-3</v>
          </cell>
          <cell r="L186">
            <v>0</v>
          </cell>
          <cell r="M186">
            <v>1.339285714285765E-3</v>
          </cell>
          <cell r="N186">
            <v>3.7065713391430943E-3</v>
          </cell>
        </row>
        <row r="187">
          <cell r="I187">
            <v>6.5975494816210567E-3</v>
          </cell>
          <cell r="J187">
            <v>1.2738853503184711E-2</v>
          </cell>
          <cell r="K187">
            <v>6.1349693251511184E-4</v>
          </cell>
          <cell r="L187">
            <v>-8.9928057553956275E-3</v>
          </cell>
          <cell r="M187">
            <v>1.2037449843959047E-2</v>
          </cell>
          <cell r="N187">
            <v>9.2732405462185863E-3</v>
          </cell>
        </row>
        <row r="188">
          <cell r="I188">
            <v>-1.6229712858926382E-2</v>
          </cell>
          <cell r="J188">
            <v>-9.9580712788258641E-3</v>
          </cell>
          <cell r="K188">
            <v>-3.3415082771305782E-2</v>
          </cell>
          <cell r="L188">
            <v>3.6297640653357721E-3</v>
          </cell>
          <cell r="M188">
            <v>-1.4977973568281899E-2</v>
          </cell>
          <cell r="N188">
            <v>-1.6213227521831741E-2</v>
          </cell>
        </row>
        <row r="189">
          <cell r="I189">
            <v>-1.3642131979695438E-2</v>
          </cell>
          <cell r="J189">
            <v>-7.9407093700372133E-3</v>
          </cell>
          <cell r="K189">
            <v>1.2369172216936342E-2</v>
          </cell>
          <cell r="L189">
            <v>2.9837251356238603E-2</v>
          </cell>
          <cell r="M189">
            <v>-6.2611806797853164E-3</v>
          </cell>
          <cell r="N189">
            <v>-7.4385083311293565E-3</v>
          </cell>
        </row>
        <row r="190">
          <cell r="I190">
            <v>9.3277581215824856E-3</v>
          </cell>
          <cell r="J190">
            <v>-6.9370330843115946E-3</v>
          </cell>
          <cell r="K190">
            <v>-1.8483709273183102E-2</v>
          </cell>
          <cell r="L190">
            <v>1.0535557506584636E-2</v>
          </cell>
          <cell r="M190">
            <v>6.3006300630064072E-3</v>
          </cell>
          <cell r="N190">
            <v>5.1627085900809444E-3</v>
          </cell>
        </row>
        <row r="191">
          <cell r="I191">
            <v>2.2625876354366081E-2</v>
          </cell>
          <cell r="J191">
            <v>-1.6120365394949321E-3</v>
          </cell>
          <cell r="K191">
            <v>2.9684008937120865E-2</v>
          </cell>
          <cell r="L191">
            <v>4.6915725456125212E-2</v>
          </cell>
          <cell r="M191">
            <v>5.3667262969590013E-3</v>
          </cell>
          <cell r="N191">
            <v>1.5922194976472959E-2</v>
          </cell>
        </row>
        <row r="192">
          <cell r="I192">
            <v>-3.4278591461515129E-3</v>
          </cell>
          <cell r="J192">
            <v>0</v>
          </cell>
          <cell r="K192">
            <v>-1.3949163050216984E-2</v>
          </cell>
          <cell r="L192">
            <v>-4.1493775933610921E-3</v>
          </cell>
          <cell r="M192">
            <v>-4.8932384341636714E-3</v>
          </cell>
          <cell r="N192">
            <v>-1.3373126539132363E-3</v>
          </cell>
        </row>
        <row r="193">
          <cell r="I193">
            <v>6.8792995622264375E-3</v>
          </cell>
          <cell r="J193">
            <v>1.0226049515608349E-2</v>
          </cell>
          <cell r="K193">
            <v>-1.1631562401760331E-2</v>
          </cell>
          <cell r="L193">
            <v>-2.1666666666666612E-2</v>
          </cell>
          <cell r="M193">
            <v>-4.4702726866339138E-3</v>
          </cell>
          <cell r="N193">
            <v>4.6215399689719661E-3</v>
          </cell>
        </row>
        <row r="194">
          <cell r="I194">
            <v>-2.1739130434782705E-2</v>
          </cell>
          <cell r="J194">
            <v>3.7293553542887548E-3</v>
          </cell>
          <cell r="K194">
            <v>-9.5419847328248597E-4</v>
          </cell>
          <cell r="L194">
            <v>-1.3628620102214661E-2</v>
          </cell>
          <cell r="M194">
            <v>-1.8859452177817593E-2</v>
          </cell>
          <cell r="N194">
            <v>-1.7214473812542708E-2</v>
          </cell>
        </row>
        <row r="195">
          <cell r="I195">
            <v>3.1746031746031633E-3</v>
          </cell>
          <cell r="J195">
            <v>3.7154989384288628E-2</v>
          </cell>
          <cell r="K195">
            <v>2.2922636103152039E-2</v>
          </cell>
          <cell r="L195">
            <v>0</v>
          </cell>
          <cell r="M195">
            <v>1.0068649885583536E-2</v>
          </cell>
          <cell r="N195">
            <v>1.179311599596411E-2</v>
          </cell>
        </row>
        <row r="196">
          <cell r="I196">
            <v>8.5443037974684E-3</v>
          </cell>
          <cell r="J196">
            <v>3.4800409416581468E-2</v>
          </cell>
          <cell r="K196">
            <v>-4.046062869592415E-3</v>
          </cell>
          <cell r="L196">
            <v>2.6770293609671869E-2</v>
          </cell>
          <cell r="M196">
            <v>1.4952424105119988E-2</v>
          </cell>
          <cell r="N196">
            <v>1.9567776106715451E-2</v>
          </cell>
        </row>
        <row r="197">
          <cell r="I197">
            <v>1.2550988390336304E-3</v>
          </cell>
          <cell r="J197">
            <v>0</v>
          </cell>
          <cell r="K197">
            <v>1.2499999999999734E-3</v>
          </cell>
          <cell r="L197">
            <v>1.682085786375076E-3</v>
          </cell>
          <cell r="M197">
            <v>-4.0178571428571841E-3</v>
          </cell>
          <cell r="N197">
            <v>4.8421491446071219E-3</v>
          </cell>
        </row>
        <row r="198">
          <cell r="I198">
            <v>5.0141021623315574E-3</v>
          </cell>
          <cell r="J198">
            <v>-5.9347181008900796E-3</v>
          </cell>
          <cell r="K198">
            <v>7.1785268414483738E-3</v>
          </cell>
          <cell r="L198">
            <v>3.3585222502099388E-3</v>
          </cell>
          <cell r="M198">
            <v>1.4791573285522164E-2</v>
          </cell>
          <cell r="N198">
            <v>-5.2655933366307917E-4</v>
          </cell>
        </row>
        <row r="199">
          <cell r="I199">
            <v>2.2762706579357639E-2</v>
          </cell>
          <cell r="J199">
            <v>9.4527363184078173E-3</v>
          </cell>
          <cell r="K199">
            <v>6.197706848465323E-4</v>
          </cell>
          <cell r="L199">
            <v>3.4309623430962333E-2</v>
          </cell>
          <cell r="M199">
            <v>2.959363957597172E-2</v>
          </cell>
          <cell r="N199">
            <v>1.7912449311919376E-2</v>
          </cell>
        </row>
        <row r="200">
          <cell r="I200">
            <v>5.1829268292682418E-3</v>
          </cell>
          <cell r="J200">
            <v>-7.392804337111758E-3</v>
          </cell>
          <cell r="K200">
            <v>9.2908021059145973E-4</v>
          </cell>
          <cell r="L200">
            <v>7.2815533980581382E-3</v>
          </cell>
          <cell r="M200">
            <v>1.6302016302016442E-2</v>
          </cell>
          <cell r="N200">
            <v>4.8776662484315558E-3</v>
          </cell>
        </row>
        <row r="201">
          <cell r="I201">
            <v>5.1562026084319701E-3</v>
          </cell>
          <cell r="J201">
            <v>-4.9652432969227167E-4</v>
          </cell>
          <cell r="K201">
            <v>2.5061881188118917E-2</v>
          </cell>
          <cell r="L201">
            <v>-3.2128514056224411E-3</v>
          </cell>
          <cell r="M201">
            <v>1.1397214014352119E-2</v>
          </cell>
          <cell r="N201">
            <v>8.9744190039175997E-3</v>
          </cell>
        </row>
        <row r="202">
          <cell r="I202">
            <v>9.0525045262521697E-3</v>
          </cell>
          <cell r="J202">
            <v>-1.0432190760059523E-2</v>
          </cell>
          <cell r="K202">
            <v>1.2979172955025708E-2</v>
          </cell>
          <cell r="L202">
            <v>-3.2232070910557242E-3</v>
          </cell>
          <cell r="M202">
            <v>5.0500834724541033E-2</v>
          </cell>
          <cell r="N202">
            <v>2.405407913869384E-2</v>
          </cell>
        </row>
        <row r="203">
          <cell r="I203">
            <v>1.2559808612440326E-2</v>
          </cell>
          <cell r="J203">
            <v>-6.5261044176707639E-3</v>
          </cell>
          <cell r="K203">
            <v>2.1752085816448163E-2</v>
          </cell>
          <cell r="L203">
            <v>1.5359741309620256E-2</v>
          </cell>
          <cell r="M203">
            <v>7.5486690504567022E-3</v>
          </cell>
          <cell r="N203">
            <v>7.5829670246672087E-3</v>
          </cell>
        </row>
        <row r="204">
          <cell r="I204">
            <v>-5.316007088009389E-3</v>
          </cell>
          <cell r="J204">
            <v>-3.5371399696816352E-3</v>
          </cell>
          <cell r="K204">
            <v>-1.603966170895299E-2</v>
          </cell>
          <cell r="L204">
            <v>-1.5127388535031927E-2</v>
          </cell>
          <cell r="M204">
            <v>-1.4984227129337446E-2</v>
          </cell>
          <cell r="N204">
            <v>-7.5408902148329515E-3</v>
          </cell>
        </row>
        <row r="205">
          <cell r="I205">
            <v>2.6128266033254244E-2</v>
          </cell>
          <cell r="J205">
            <v>1.7241379310344751E-2</v>
          </cell>
          <cell r="K205">
            <v>0</v>
          </cell>
          <cell r="L205">
            <v>-1.5359741309620034E-2</v>
          </cell>
          <cell r="M205">
            <v>3.4427542033626857E-2</v>
          </cell>
          <cell r="N205">
            <v>1.5694864048338308E-2</v>
          </cell>
        </row>
        <row r="206">
          <cell r="I206">
            <v>-2.285879629629628E-2</v>
          </cell>
          <cell r="J206">
            <v>-3.7387836490528459E-2</v>
          </cell>
          <cell r="K206">
            <v>-2.4007113218731502E-2</v>
          </cell>
          <cell r="L206">
            <v>-8.3743842364532028E-2</v>
          </cell>
          <cell r="M206">
            <v>-3.7925696594427238E-2</v>
          </cell>
          <cell r="N206">
            <v>-2.8792813694433317E-2</v>
          </cell>
        </row>
        <row r="207">
          <cell r="I207">
            <v>5.3301747112821651E-3</v>
          </cell>
          <cell r="J207">
            <v>-7.7679958570687768E-3</v>
          </cell>
          <cell r="K207">
            <v>-6.0734892195567491E-3</v>
          </cell>
          <cell r="L207">
            <v>8.0645161290322509E-3</v>
          </cell>
          <cell r="M207">
            <v>1.2067578439260984E-3</v>
          </cell>
          <cell r="N207">
            <v>2.8023214859960177E-3</v>
          </cell>
        </row>
        <row r="208">
          <cell r="I208">
            <v>8.2474226804121198E-3</v>
          </cell>
          <cell r="J208">
            <v>-1.0960334029227581E-2</v>
          </cell>
          <cell r="K208">
            <v>5.499541704858002E-3</v>
          </cell>
          <cell r="L208">
            <v>1.777777777777767E-2</v>
          </cell>
          <cell r="M208">
            <v>-4.4194455604660288E-3</v>
          </cell>
          <cell r="N208">
            <v>9.910515224628158E-3</v>
          </cell>
        </row>
        <row r="209">
          <cell r="I209">
            <v>-1.3438504236050086E-2</v>
          </cell>
          <cell r="J209">
            <v>-2.1108179419525031E-2</v>
          </cell>
          <cell r="K209">
            <v>-3.3424491036159187E-2</v>
          </cell>
          <cell r="L209">
            <v>-3.8427947598253187E-2</v>
          </cell>
          <cell r="M209">
            <v>-1.8563357546408477E-2</v>
          </cell>
          <cell r="N209">
            <v>-1.6269751266349108E-2</v>
          </cell>
        </row>
        <row r="210">
          <cell r="I210">
            <v>5.3301747112821651E-3</v>
          </cell>
          <cell r="J210">
            <v>1.0781671159029615E-2</v>
          </cell>
          <cell r="K210">
            <v>4.7154982709840532E-3</v>
          </cell>
          <cell r="L210">
            <v>-1.6348773841961872E-2</v>
          </cell>
          <cell r="M210">
            <v>1.6447368421053099E-3</v>
          </cell>
          <cell r="N210">
            <v>4.150079158917741E-4</v>
          </cell>
        </row>
        <row r="211">
          <cell r="I211">
            <v>-2.032400589101635E-2</v>
          </cell>
          <cell r="J211">
            <v>-1.0666666666666602E-2</v>
          </cell>
          <cell r="K211">
            <v>4.6933667083854935E-3</v>
          </cell>
          <cell r="L211">
            <v>-4.5244690674053567E-2</v>
          </cell>
          <cell r="M211">
            <v>-4.3924466338259416E-2</v>
          </cell>
          <cell r="N211">
            <v>-2.9576252957625337E-2</v>
          </cell>
        </row>
        <row r="212">
          <cell r="I212">
            <v>-4.7504509921827975E-2</v>
          </cell>
          <cell r="J212">
            <v>-1.6711590296496048E-2</v>
          </cell>
          <cell r="K212">
            <v>-4.1108688881968281E-2</v>
          </cell>
          <cell r="L212">
            <v>-1.7408123791102459E-2</v>
          </cell>
          <cell r="M212">
            <v>-6.4405324173465006E-2</v>
          </cell>
          <cell r="N212">
            <v>-4.7481832143252967E-2</v>
          </cell>
        </row>
        <row r="213">
          <cell r="I213">
            <v>5.3030303030302983E-2</v>
          </cell>
          <cell r="J213">
            <v>3.5635964912280826E-2</v>
          </cell>
          <cell r="K213">
            <v>3.7349788892497626E-2</v>
          </cell>
          <cell r="L213">
            <v>5.7086614173228245E-2</v>
          </cell>
          <cell r="M213">
            <v>2.9371271225332674E-2</v>
          </cell>
          <cell r="N213">
            <v>5.9156942920780553E-2</v>
          </cell>
        </row>
        <row r="214">
          <cell r="I214">
            <v>-2.8177458033573077E-2</v>
          </cell>
          <cell r="J214">
            <v>-1.1116993118051921E-2</v>
          </cell>
          <cell r="K214">
            <v>-3.2874139010644954E-2</v>
          </cell>
          <cell r="L214">
            <v>-4.5623836126629458E-2</v>
          </cell>
          <cell r="M214">
            <v>-2.2291573785109264E-2</v>
          </cell>
          <cell r="N214">
            <v>-3.4133174306743452E-2</v>
          </cell>
        </row>
        <row r="215">
          <cell r="I215">
            <v>1.4497223935842074E-2</v>
          </cell>
          <cell r="J215">
            <v>9.1006423982871176E-3</v>
          </cell>
          <cell r="K215">
            <v>2.7193266429265117E-2</v>
          </cell>
          <cell r="L215">
            <v>-3.9024390243901363E-3</v>
          </cell>
          <cell r="M215">
            <v>-1.8239854081166795E-3</v>
          </cell>
          <cell r="N215">
            <v>1.7824066551847428E-2</v>
          </cell>
        </row>
        <row r="216">
          <cell r="I216">
            <v>4.2566129522652041E-3</v>
          </cell>
          <cell r="J216">
            <v>-6.3660477453580944E-3</v>
          </cell>
          <cell r="K216">
            <v>-9.1396155058304229E-3</v>
          </cell>
          <cell r="L216">
            <v>5.6807051909891992E-2</v>
          </cell>
          <cell r="M216">
            <v>1.0507080858839668E-2</v>
          </cell>
          <cell r="N216">
            <v>2.0273613971233839E-2</v>
          </cell>
        </row>
        <row r="217">
          <cell r="I217">
            <v>1.9679079624583595E-2</v>
          </cell>
          <cell r="J217">
            <v>-1.6017084890550537E-3</v>
          </cell>
          <cell r="K217">
            <v>2.8944020356234113E-2</v>
          </cell>
          <cell r="L217">
            <v>2.9657089898053712E-2</v>
          </cell>
          <cell r="M217">
            <v>1.0849909584086825E-2</v>
          </cell>
          <cell r="N217">
            <v>1.412858103985104E-2</v>
          </cell>
        </row>
        <row r="218">
          <cell r="I218">
            <v>-9.7980997624702582E-3</v>
          </cell>
          <cell r="J218">
            <v>1.0695187165774556E-3</v>
          </cell>
          <cell r="K218">
            <v>-8.3462132921175991E-3</v>
          </cell>
          <cell r="L218">
            <v>-4.5004500450044338E-3</v>
          </cell>
          <cell r="M218">
            <v>1.9230769230769162E-2</v>
          </cell>
          <cell r="N218">
            <v>-5.399901258948403E-3</v>
          </cell>
        </row>
        <row r="219">
          <cell r="I219">
            <v>2.8785607196401886E-2</v>
          </cell>
          <cell r="J219">
            <v>6.4102564102563875E-3</v>
          </cell>
          <cell r="K219">
            <v>-6.2344139650872821E-3</v>
          </cell>
          <cell r="L219">
            <v>3.3453887884267619E-2</v>
          </cell>
          <cell r="M219">
            <v>3.2909170688898648E-2</v>
          </cell>
          <cell r="N219">
            <v>2.7115068408153142E-2</v>
          </cell>
        </row>
        <row r="220">
          <cell r="I220">
            <v>8.7438064704166152E-3</v>
          </cell>
          <cell r="J220">
            <v>-7.4309978768577478E-3</v>
          </cell>
          <cell r="K220">
            <v>5.3324968632371128E-3</v>
          </cell>
          <cell r="L220">
            <v>-2.0122484689413911E-2</v>
          </cell>
          <cell r="M220">
            <v>9.3457943925234765E-3</v>
          </cell>
          <cell r="N220">
            <v>1.3441266197480317E-3</v>
          </cell>
        </row>
        <row r="221">
          <cell r="I221">
            <v>5.200809014735519E-3</v>
          </cell>
          <cell r="J221">
            <v>-6.4171122994652885E-3</v>
          </cell>
          <cell r="K221">
            <v>6.5522620904836515E-3</v>
          </cell>
          <cell r="L221">
            <v>1.8750000000000044E-2</v>
          </cell>
          <cell r="M221">
            <v>1.2626262626260765E-3</v>
          </cell>
          <cell r="N221">
            <v>1.9305310468606951E-3</v>
          </cell>
        </row>
        <row r="222">
          <cell r="I222">
            <v>-2.0120724346076369E-2</v>
          </cell>
          <cell r="J222">
            <v>5.3821313240054458E-4</v>
          </cell>
          <cell r="K222">
            <v>-1.7048977061376203E-2</v>
          </cell>
          <cell r="L222">
            <v>-5.1709027169149824E-2</v>
          </cell>
          <cell r="M222">
            <v>-3.8251366120218622E-2</v>
          </cell>
          <cell r="N222">
            <v>-2.9850521593834167E-2</v>
          </cell>
        </row>
        <row r="223">
          <cell r="I223">
            <v>7.6268700498678399E-3</v>
          </cell>
          <cell r="J223">
            <v>1.2372243141473893E-2</v>
          </cell>
          <cell r="K223">
            <v>-1.4191106906338624E-2</v>
          </cell>
          <cell r="L223">
            <v>3.696857670979492E-3</v>
          </cell>
          <cell r="M223">
            <v>2.0979020979021046E-2</v>
          </cell>
          <cell r="N223">
            <v>1.3623386295928519E-2</v>
          </cell>
        </row>
        <row r="224">
          <cell r="I224">
            <v>6.6957787481805031E-3</v>
          </cell>
          <cell r="J224">
            <v>6.3761955366632428E-3</v>
          </cell>
          <cell r="K224">
            <v>3.6788227767114323E-2</v>
          </cell>
          <cell r="L224">
            <v>2.2099447513812098E-2</v>
          </cell>
          <cell r="M224">
            <v>2.4400684931506822E-2</v>
          </cell>
          <cell r="N224">
            <v>1.991550071946846E-2</v>
          </cell>
        </row>
        <row r="225">
          <cell r="I225">
            <v>2.7472527472527597E-2</v>
          </cell>
          <cell r="J225">
            <v>7.9197465681097867E-3</v>
          </cell>
          <cell r="K225">
            <v>-4.2887997531625976E-2</v>
          </cell>
          <cell r="L225">
            <v>9.009009009008917E-4</v>
          </cell>
          <cell r="M225">
            <v>0</v>
          </cell>
          <cell r="N225">
            <v>1.1691956714245055E-2</v>
          </cell>
        </row>
        <row r="226">
          <cell r="I226">
            <v>-5.3475935828876109E-3</v>
          </cell>
          <cell r="J226">
            <v>-1.8334206390780539E-2</v>
          </cell>
          <cell r="K226">
            <v>-2.9658284977433835E-2</v>
          </cell>
          <cell r="L226">
            <v>-3.0603060306030549E-2</v>
          </cell>
          <cell r="M226">
            <v>-4.5967404931048783E-3</v>
          </cell>
          <cell r="N226">
            <v>-1.3203572382280537E-2</v>
          </cell>
        </row>
        <row r="227">
          <cell r="I227">
            <v>7.9230333899262817E-3</v>
          </cell>
          <cell r="J227">
            <v>4.2689434364995282E-3</v>
          </cell>
          <cell r="K227">
            <v>4.3189368770764069E-3</v>
          </cell>
          <cell r="L227">
            <v>-8.3565459610027704E-3</v>
          </cell>
          <cell r="M227">
            <v>-1.0915197313182246E-2</v>
          </cell>
          <cell r="N227">
            <v>-2.8414216128450631E-3</v>
          </cell>
        </row>
        <row r="228">
          <cell r="I228">
            <v>8.9837170129141164E-3</v>
          </cell>
          <cell r="J228">
            <v>6.3761955366632428E-3</v>
          </cell>
          <cell r="K228">
            <v>1.5216672179953816E-2</v>
          </cell>
          <cell r="L228">
            <v>-3.7453183520598232E-3</v>
          </cell>
          <cell r="M228">
            <v>-2.5466893039048921E-3</v>
          </cell>
          <cell r="N228">
            <v>7.2670254948965507E-3</v>
          </cell>
        </row>
        <row r="229">
          <cell r="I229">
            <v>7.7907623817474736E-3</v>
          </cell>
          <cell r="J229">
            <v>-2.0591341077085601E-2</v>
          </cell>
          <cell r="K229">
            <v>-1.0101010101010166E-2</v>
          </cell>
          <cell r="L229">
            <v>1.1278195488721776E-2</v>
          </cell>
          <cell r="M229">
            <v>2.0000000000000018E-2</v>
          </cell>
          <cell r="N229">
            <v>7.6037659596761564E-3</v>
          </cell>
        </row>
        <row r="230">
          <cell r="I230">
            <v>7.7305356156820437E-3</v>
          </cell>
          <cell r="J230">
            <v>2.1563342318058343E-3</v>
          </cell>
          <cell r="K230">
            <v>-3.2916392363395719E-3</v>
          </cell>
          <cell r="L230">
            <v>4.646840148698983E-3</v>
          </cell>
          <cell r="M230">
            <v>2.4196912807676441E-2</v>
          </cell>
          <cell r="N230">
            <v>8.9130531663621504E-3</v>
          </cell>
        </row>
        <row r="231">
          <cell r="I231">
            <v>-2.5479452054794516E-2</v>
          </cell>
          <cell r="J231">
            <v>-1.2372243141473893E-2</v>
          </cell>
          <cell r="K231">
            <v>-2.2457067371202122E-2</v>
          </cell>
          <cell r="L231">
            <v>-3.0527289546716019E-2</v>
          </cell>
          <cell r="M231">
            <v>-1.9551934826883888E-2</v>
          </cell>
          <cell r="N231">
            <v>-2.2453877526981469E-2</v>
          </cell>
        </row>
        <row r="232">
          <cell r="I232">
            <v>1.1807703120607194E-2</v>
          </cell>
          <cell r="J232">
            <v>1.3071895424836777E-2</v>
          </cell>
          <cell r="K232">
            <v>1.4189189189189211E-2</v>
          </cell>
          <cell r="L232">
            <v>1.8129770992366456E-2</v>
          </cell>
          <cell r="M232">
            <v>-8.3090984628164666E-4</v>
          </cell>
          <cell r="N232">
            <v>1.0392818411856908E-2</v>
          </cell>
        </row>
        <row r="233">
          <cell r="I233">
            <v>-2.5006946373993255E-3</v>
          </cell>
          <cell r="J233">
            <v>3.225806451612856E-3</v>
          </cell>
          <cell r="K233">
            <v>0</v>
          </cell>
          <cell r="L233">
            <v>9.3720712277400864E-4</v>
          </cell>
          <cell r="M233">
            <v>1.496881496881497E-2</v>
          </cell>
          <cell r="N233">
            <v>-5.6647088637784559E-4</v>
          </cell>
        </row>
        <row r="234">
          <cell r="I234">
            <v>2.53481894150418E-2</v>
          </cell>
          <cell r="J234">
            <v>1.018220793140423E-2</v>
          </cell>
          <cell r="K234">
            <v>1.9320453031312468E-2</v>
          </cell>
          <cell r="L234">
            <v>2.1535580524344677E-2</v>
          </cell>
          <cell r="M234">
            <v>6.9643588693157898E-3</v>
          </cell>
          <cell r="N234">
            <v>2.2403197899886651E-2</v>
          </cell>
        </row>
        <row r="235">
          <cell r="I235">
            <v>-9.5082857919044361E-3</v>
          </cell>
          <cell r="J235">
            <v>1.9098143236074172E-2</v>
          </cell>
          <cell r="K235">
            <v>-1.6339869281045694E-3</v>
          </cell>
          <cell r="L235">
            <v>1.4665444546287931E-2</v>
          </cell>
          <cell r="M235">
            <v>1.6273393002441683E-3</v>
          </cell>
          <cell r="N235">
            <v>1.0066232894698768E-3</v>
          </cell>
        </row>
        <row r="236">
          <cell r="I236">
            <v>-2.7427317608338386E-3</v>
          </cell>
          <cell r="J236">
            <v>-1.1452368558042769E-2</v>
          </cell>
          <cell r="K236">
            <v>1.6366612111293755E-3</v>
          </cell>
          <cell r="L236">
            <v>-1.5356820234869062E-2</v>
          </cell>
          <cell r="M236">
            <v>-4.8740861088546472E-3</v>
          </cell>
          <cell r="N236">
            <v>-4.3722218173868344E-3</v>
          </cell>
        </row>
        <row r="237">
          <cell r="I237">
            <v>-2.2827282728272835E-2</v>
          </cell>
          <cell r="J237">
            <v>-1.7377567140600236E-2</v>
          </cell>
          <cell r="K237">
            <v>-1.9934640522875968E-2</v>
          </cell>
          <cell r="L237">
            <v>9.1743119266052275E-4</v>
          </cell>
          <cell r="M237">
            <v>-4.8979591836735281E-3</v>
          </cell>
          <cell r="N237">
            <v>-1.0407670350581877E-2</v>
          </cell>
        </row>
        <row r="238">
          <cell r="I238">
            <v>0</v>
          </cell>
          <cell r="J238">
            <v>9.1103965702035161E-3</v>
          </cell>
          <cell r="K238">
            <v>3.2677559186395477E-2</v>
          </cell>
          <cell r="L238">
            <v>4.5829514207149646E-3</v>
          </cell>
          <cell r="M238">
            <v>1.5996718621821282E-2</v>
          </cell>
          <cell r="N238">
            <v>1.3431157919649772E-2</v>
          </cell>
        </row>
        <row r="239">
          <cell r="I239">
            <v>-2.1108922037714639E-2</v>
          </cell>
          <cell r="J239">
            <v>-1.0621348911311612E-3</v>
          </cell>
          <cell r="K239">
            <v>3.228931223764997E-3</v>
          </cell>
          <cell r="L239">
            <v>-7.2992700729926918E-3</v>
          </cell>
          <cell r="M239">
            <v>-3.189341945902302E-2</v>
          </cell>
          <cell r="N239">
            <v>-1.1428654834189644E-2</v>
          </cell>
        </row>
        <row r="240">
          <cell r="I240">
            <v>0</v>
          </cell>
          <cell r="J240">
            <v>2.8708133971292016E-2</v>
          </cell>
          <cell r="K240">
            <v>6.1152236884454148E-3</v>
          </cell>
          <cell r="L240">
            <v>-4.5955882352941568E-3</v>
          </cell>
          <cell r="M240">
            <v>-1.5846538782318564E-2</v>
          </cell>
          <cell r="N240">
            <v>4.1784169262797377E-3</v>
          </cell>
        </row>
        <row r="241">
          <cell r="I241">
            <v>4.3128234617595407E-3</v>
          </cell>
          <cell r="J241">
            <v>3.0490956072351416E-2</v>
          </cell>
          <cell r="K241">
            <v>7.6775431861804133E-3</v>
          </cell>
          <cell r="L241">
            <v>1.8467220683286989E-3</v>
          </cell>
          <cell r="M241">
            <v>2.9661016949151797E-3</v>
          </cell>
          <cell r="N241">
            <v>1.0527553961065639E-2</v>
          </cell>
        </row>
        <row r="242">
          <cell r="I242">
            <v>1.1451474377326409E-3</v>
          </cell>
          <cell r="J242">
            <v>1.0030090270812364E-2</v>
          </cell>
          <cell r="K242">
            <v>1.3333333333333419E-2</v>
          </cell>
          <cell r="L242">
            <v>7.3732718894008453E-3</v>
          </cell>
          <cell r="M242">
            <v>1.7321504013519062E-2</v>
          </cell>
          <cell r="N242">
            <v>7.842509603072978E-3</v>
          </cell>
        </row>
        <row r="243">
          <cell r="I243">
            <v>2.5736345438949204E-3</v>
          </cell>
          <cell r="J243">
            <v>-4.4687189672293348E-3</v>
          </cell>
          <cell r="K243">
            <v>-7.2055137844612149E-3</v>
          </cell>
          <cell r="L243">
            <v>-9.1491308325708509E-4</v>
          </cell>
          <cell r="M243">
            <v>-2.0764119601327513E-3</v>
          </cell>
          <cell r="N243">
            <v>1.1838249094084929E-3</v>
          </cell>
        </row>
        <row r="244">
          <cell r="I244">
            <v>2.8522532800911993E-3</v>
          </cell>
          <cell r="J244">
            <v>-4.987531172070403E-4</v>
          </cell>
          <cell r="K244">
            <v>4.7333543704637382E-3</v>
          </cell>
          <cell r="L244">
            <v>3.66300366300365E-3</v>
          </cell>
          <cell r="M244">
            <v>-8.3229296712439282E-4</v>
          </cell>
          <cell r="N244">
            <v>-5.4795310674993214E-4</v>
          </cell>
        </row>
        <row r="245">
          <cell r="I245">
            <v>-3.6973833902160802E-3</v>
          </cell>
          <cell r="J245">
            <v>-2.5948103792415189E-2</v>
          </cell>
          <cell r="K245">
            <v>2.5125628140703071E-3</v>
          </cell>
          <cell r="L245">
            <v>3.6496350364962904E-3</v>
          </cell>
          <cell r="M245">
            <v>-1.9575177009579448E-2</v>
          </cell>
          <cell r="N245">
            <v>-9.9407020530651868E-3</v>
          </cell>
        </row>
        <row r="246">
          <cell r="I246">
            <v>-2.6263202968883848E-2</v>
          </cell>
          <cell r="J246">
            <v>-1.0245901639344246E-2</v>
          </cell>
          <cell r="K246">
            <v>-2.5062656641604009E-2</v>
          </cell>
          <cell r="L246">
            <v>-9.0909090909090384E-3</v>
          </cell>
          <cell r="M246">
            <v>-9.77060322854717E-3</v>
          </cell>
          <cell r="N246">
            <v>-2.2645798723441413E-2</v>
          </cell>
        </row>
        <row r="247">
          <cell r="I247">
            <v>-7.9155672823217893E-3</v>
          </cell>
          <cell r="J247">
            <v>-7.763975155279379E-3</v>
          </cell>
          <cell r="K247">
            <v>4.1773778920308757E-3</v>
          </cell>
          <cell r="L247">
            <v>-6.4220183486238813E-3</v>
          </cell>
          <cell r="M247">
            <v>-2.1450021450021506E-2</v>
          </cell>
          <cell r="N247">
            <v>-4.0854058567424412E-3</v>
          </cell>
        </row>
        <row r="248">
          <cell r="I248">
            <v>-3.2210401891253015E-2</v>
          </cell>
          <cell r="J248">
            <v>-2.0865936358895887E-3</v>
          </cell>
          <cell r="K248">
            <v>0</v>
          </cell>
          <cell r="L248">
            <v>-2.2160664819944609E-2</v>
          </cell>
          <cell r="M248">
            <v>-2.411223147742203E-2</v>
          </cell>
          <cell r="N248">
            <v>-1.3010150612330462E-2</v>
          </cell>
        </row>
        <row r="249">
          <cell r="I249">
            <v>3.2366412213740592E-2</v>
          </cell>
          <cell r="J249">
            <v>1.1500261369576714E-2</v>
          </cell>
          <cell r="K249">
            <v>9.279999999999955E-3</v>
          </cell>
          <cell r="L249">
            <v>2.0774315391879128E-2</v>
          </cell>
          <cell r="M249">
            <v>2.9200359389038644E-2</v>
          </cell>
          <cell r="N249">
            <v>2.2646947288585517E-2</v>
          </cell>
        </row>
        <row r="250">
          <cell r="I250">
            <v>9.7604259094941082E-3</v>
          </cell>
          <cell r="J250">
            <v>-5.1679586563307955E-3</v>
          </cell>
          <cell r="K250">
            <v>-8.8776157260620492E-3</v>
          </cell>
          <cell r="L250">
            <v>1.8501387604070718E-3</v>
          </cell>
          <cell r="M250">
            <v>5.2378873854213026E-3</v>
          </cell>
          <cell r="N250">
            <v>2.5364146073749705E-3</v>
          </cell>
        </row>
        <row r="251">
          <cell r="I251">
            <v>1.4645577035734547E-3</v>
          </cell>
          <cell r="J251">
            <v>-4.155844155844024E-3</v>
          </cell>
          <cell r="K251">
            <v>8.9571337172105192E-3</v>
          </cell>
          <cell r="L251">
            <v>8.310249307479145E-3</v>
          </cell>
          <cell r="M251">
            <v>9.9869735128093051E-3</v>
          </cell>
          <cell r="N251">
            <v>4.6309310686649674E-3</v>
          </cell>
        </row>
        <row r="252">
          <cell r="I252">
            <v>1.1699327288681172E-3</v>
          </cell>
          <cell r="J252">
            <v>7.8247261345851804E-3</v>
          </cell>
          <cell r="K252">
            <v>9.8287888395689471E-3</v>
          </cell>
          <cell r="L252">
            <v>1.2820512820512775E-2</v>
          </cell>
          <cell r="M252">
            <v>1.9776440240756532E-2</v>
          </cell>
          <cell r="N252">
            <v>5.8024800447704639E-3</v>
          </cell>
        </row>
        <row r="253">
          <cell r="I253">
            <v>-2.9214139643586323E-3</v>
          </cell>
          <cell r="J253">
            <v>4.1407867494823947E-2</v>
          </cell>
          <cell r="K253">
            <v>2.5431711145996738E-2</v>
          </cell>
          <cell r="L253">
            <v>3.6166365280287938E-3</v>
          </cell>
          <cell r="M253">
            <v>5.9021922428330598E-3</v>
          </cell>
          <cell r="N253">
            <v>4.2755066182500467E-3</v>
          </cell>
        </row>
        <row r="254">
          <cell r="I254">
            <v>1.7286844418400227E-2</v>
          </cell>
          <cell r="J254">
            <v>-1.3419483101391627E-2</v>
          </cell>
          <cell r="K254">
            <v>-1.224739742804648E-2</v>
          </cell>
          <cell r="L254">
            <v>5.6756756756756843E-2</v>
          </cell>
          <cell r="M254">
            <v>3.2690695725063001E-2</v>
          </cell>
          <cell r="N254">
            <v>2.1242782994109755E-2</v>
          </cell>
        </row>
        <row r="255">
          <cell r="I255">
            <v>-8.6405529953915705E-3</v>
          </cell>
          <cell r="J255">
            <v>-2.4685138539042972E-2</v>
          </cell>
          <cell r="K255">
            <v>1.2399256044637319E-3</v>
          </cell>
          <cell r="L255">
            <v>3.4100596760442414E-3</v>
          </cell>
          <cell r="M255">
            <v>2.8409090909091717E-3</v>
          </cell>
          <cell r="N255">
            <v>2.7839246198873013E-3</v>
          </cell>
        </row>
        <row r="256">
          <cell r="I256">
            <v>1.3364323067983852E-2</v>
          </cell>
          <cell r="J256">
            <v>-5.1652892561970809E-4</v>
          </cell>
          <cell r="K256">
            <v>-3.0959752321979561E-4</v>
          </cell>
          <cell r="L256">
            <v>3.8232795242141071E-2</v>
          </cell>
          <cell r="M256">
            <v>-8.0938891137194435E-4</v>
          </cell>
          <cell r="N256">
            <v>6.9618451025057482E-3</v>
          </cell>
        </row>
        <row r="257">
          <cell r="I257">
            <v>-9.1743119266055606E-3</v>
          </cell>
          <cell r="J257">
            <v>-2.0155038759689936E-2</v>
          </cell>
          <cell r="K257">
            <v>-1.5794363580055704E-2</v>
          </cell>
          <cell r="L257">
            <v>2.3731587561374834E-2</v>
          </cell>
          <cell r="M257">
            <v>9.3155123531794004E-3</v>
          </cell>
          <cell r="N257">
            <v>-3.9304952706810115E-3</v>
          </cell>
        </row>
        <row r="258">
          <cell r="I258">
            <v>-5.4976851851853414E-3</v>
          </cell>
          <cell r="J258">
            <v>-1.9514767932489518E-2</v>
          </cell>
          <cell r="K258">
            <v>1.6677155443675318E-2</v>
          </cell>
          <cell r="L258">
            <v>-2.3181454836130988E-2</v>
          </cell>
          <cell r="M258">
            <v>-1.4044943820224809E-2</v>
          </cell>
          <cell r="N258">
            <v>-2.6685213836566968E-3</v>
          </cell>
        </row>
        <row r="259">
          <cell r="I259">
            <v>-3.2004655222577227E-3</v>
          </cell>
          <cell r="J259">
            <v>-4.3033889187734653E-3</v>
          </cell>
          <cell r="K259">
            <v>7.428040854224438E-3</v>
          </cell>
          <cell r="L259">
            <v>9.0016366612111209E-3</v>
          </cell>
          <cell r="M259">
            <v>2.4420024420024333E-3</v>
          </cell>
          <cell r="N259">
            <v>2.4194810924669241E-3</v>
          </cell>
        </row>
        <row r="260">
          <cell r="I260">
            <v>-1.2842965557501418E-2</v>
          </cell>
          <cell r="J260">
            <v>1.4046461372231089E-2</v>
          </cell>
          <cell r="K260">
            <v>-1.9354838709677247E-2</v>
          </cell>
          <cell r="L260">
            <v>-9.7323600973235891E-3</v>
          </cell>
          <cell r="M260">
            <v>-2.7202598457165994E-2</v>
          </cell>
          <cell r="N260">
            <v>-5.0686467990856965E-3</v>
          </cell>
        </row>
        <row r="261">
          <cell r="I261">
            <v>-1.4784151389709566E-3</v>
          </cell>
          <cell r="J261">
            <v>9.057005860415579E-3</v>
          </cell>
          <cell r="K261">
            <v>1.1278195488721776E-2</v>
          </cell>
          <cell r="L261">
            <v>1.6380016380016293E-2</v>
          </cell>
          <cell r="M261">
            <v>2.0868113522538589E-3</v>
          </cell>
          <cell r="N261">
            <v>4.4094982590330289E-3</v>
          </cell>
        </row>
        <row r="262">
          <cell r="I262">
            <v>-1.7471128220313936E-2</v>
          </cell>
          <cell r="J262">
            <v>1.5839493136218241E-3</v>
          </cell>
          <cell r="K262">
            <v>-1.3630731102850069E-2</v>
          </cell>
          <cell r="L262">
            <v>0</v>
          </cell>
          <cell r="M262">
            <v>5.8309037900874383E-3</v>
          </cell>
          <cell r="N262">
            <v>-8.2972224195496658E-3</v>
          </cell>
        </row>
        <row r="263">
          <cell r="I263">
            <v>2.4110910186858625E-3</v>
          </cell>
          <cell r="J263">
            <v>-2.0031628887717368E-2</v>
          </cell>
          <cell r="K263">
            <v>-3.1407035175878839E-4</v>
          </cell>
          <cell r="L263">
            <v>-5.6406124093473231E-3</v>
          </cell>
          <cell r="M263">
            <v>6.2111801242237252E-3</v>
          </cell>
          <cell r="N263">
            <v>-1.1790662024899312E-2</v>
          </cell>
        </row>
        <row r="264">
          <cell r="I264">
            <v>2.2248947684906817E-2</v>
          </cell>
          <cell r="J264">
            <v>4.8413125336201901E-3</v>
          </cell>
          <cell r="K264">
            <v>-2.5761859880615634E-2</v>
          </cell>
          <cell r="L264">
            <v>-7.2933549432738776E-3</v>
          </cell>
          <cell r="M264">
            <v>-4.115226337448652E-3</v>
          </cell>
          <cell r="N264">
            <v>6.1323900374032903E-3</v>
          </cell>
        </row>
        <row r="265">
          <cell r="I265">
            <v>-4.7058823529411153E-3</v>
          </cell>
          <cell r="J265">
            <v>3.2119914346895317E-3</v>
          </cell>
          <cell r="K265">
            <v>-1.2899064817801786E-3</v>
          </cell>
          <cell r="L265">
            <v>-1.6326530612245094E-3</v>
          </cell>
          <cell r="M265">
            <v>1.0330578512396604E-2</v>
          </cell>
          <cell r="N265">
            <v>7.3197792539012596E-3</v>
          </cell>
        </row>
        <row r="266">
          <cell r="I266">
            <v>-2.5413711583924581E-2</v>
          </cell>
          <cell r="J266">
            <v>-8.0042689434364211E-3</v>
          </cell>
          <cell r="K266">
            <v>-2.7445915402001919E-2</v>
          </cell>
          <cell r="L266">
            <v>-1.635322976287823E-2</v>
          </cell>
          <cell r="M266">
            <v>-3.8036809815950923E-2</v>
          </cell>
          <cell r="N266">
            <v>-2.4446065599565192E-2</v>
          </cell>
        </row>
        <row r="267">
          <cell r="I267">
            <v>-3.1534263189811895E-2</v>
          </cell>
          <cell r="J267">
            <v>0</v>
          </cell>
          <cell r="K267">
            <v>-2.1248339973439556E-2</v>
          </cell>
          <cell r="L267">
            <v>-4.5719035743973291E-2</v>
          </cell>
          <cell r="M267">
            <v>-4.8894557823129237E-2</v>
          </cell>
          <cell r="N267">
            <v>-2.8299120234604125E-2</v>
          </cell>
        </row>
        <row r="268">
          <cell r="I268">
            <v>1.2210394489668097E-2</v>
          </cell>
          <cell r="J268">
            <v>1.6675632060247469E-2</v>
          </cell>
          <cell r="K268">
            <v>-2.0352781546811416E-2</v>
          </cell>
          <cell r="L268">
            <v>-3.4843205574913716E-3</v>
          </cell>
          <cell r="M268">
            <v>4.0232454179705002E-3</v>
          </cell>
          <cell r="N268">
            <v>-7.5448921080423226E-4</v>
          </cell>
        </row>
        <row r="269">
          <cell r="I269">
            <v>-2.4435508815341733E-2</v>
          </cell>
          <cell r="J269">
            <v>8.4656084656085095E-3</v>
          </cell>
          <cell r="K269">
            <v>4.1551246537396835E-3</v>
          </cell>
          <cell r="L269">
            <v>-1.6608391608391559E-2</v>
          </cell>
          <cell r="M269">
            <v>8.9047195013347569E-4</v>
          </cell>
          <cell r="N269">
            <v>-1.0510419812745364E-2</v>
          </cell>
        </row>
        <row r="270">
          <cell r="I270">
            <v>6.0240963855422436E-3</v>
          </cell>
          <cell r="J270">
            <v>1.626442812172102E-2</v>
          </cell>
          <cell r="K270">
            <v>-8.2758620689654672E-3</v>
          </cell>
          <cell r="L270">
            <v>-1.777777777777767E-2</v>
          </cell>
          <cell r="M270">
            <v>2.0907473309608404E-2</v>
          </cell>
          <cell r="N270">
            <v>-6.9287589280263573E-3</v>
          </cell>
        </row>
        <row r="271">
          <cell r="I271">
            <v>1.4812480302552888E-2</v>
          </cell>
          <cell r="J271">
            <v>5.6788848735156439E-3</v>
          </cell>
          <cell r="K271">
            <v>2.2600834492350508E-2</v>
          </cell>
          <cell r="L271">
            <v>3.2579185520361875E-2</v>
          </cell>
          <cell r="M271">
            <v>2.3965141612200425E-2</v>
          </cell>
          <cell r="N271">
            <v>7.9606577531887712E-3</v>
          </cell>
        </row>
        <row r="272">
          <cell r="I272">
            <v>-1.273291925465847E-2</v>
          </cell>
          <cell r="J272">
            <v>-8.7268993839836329E-3</v>
          </cell>
          <cell r="K272">
            <v>1.2920775246514804E-2</v>
          </cell>
          <cell r="L272">
            <v>1.0517090271691343E-2</v>
          </cell>
          <cell r="M272">
            <v>1.9574468085106433E-2</v>
          </cell>
          <cell r="N272">
            <v>-2.8358846130389637E-3</v>
          </cell>
        </row>
        <row r="273">
          <cell r="I273">
            <v>3.774771940861843E-3</v>
          </cell>
          <cell r="J273">
            <v>1.2428793371310309E-2</v>
          </cell>
          <cell r="K273">
            <v>2.7861698556562731E-2</v>
          </cell>
          <cell r="L273">
            <v>1.7346053772766767E-2</v>
          </cell>
          <cell r="M273">
            <v>1.6277128547579345E-2</v>
          </cell>
          <cell r="N273">
            <v>1.7889361181615326E-2</v>
          </cell>
        </row>
        <row r="274">
          <cell r="I274">
            <v>-5.9542463177687521E-3</v>
          </cell>
          <cell r="J274">
            <v>-3.5805626598465201E-3</v>
          </cell>
          <cell r="K274">
            <v>-9.1443500979752068E-3</v>
          </cell>
          <cell r="L274">
            <v>2.5575447570331811E-3</v>
          </cell>
          <cell r="M274">
            <v>3.6960985626284248E-3</v>
          </cell>
          <cell r="N274">
            <v>8.8776062008051326E-3</v>
          </cell>
        </row>
        <row r="275">
          <cell r="I275">
            <v>-1.5762925598989952E-3</v>
          </cell>
          <cell r="J275">
            <v>1.1806981519507209E-2</v>
          </cell>
          <cell r="K275">
            <v>1.9775873434408897E-3</v>
          </cell>
          <cell r="L275">
            <v>-3.4013605442175798E-3</v>
          </cell>
          <cell r="M275">
            <v>-7.7741407528642004E-3</v>
          </cell>
          <cell r="N275">
            <v>-8.0401411491448638E-4</v>
          </cell>
        </row>
        <row r="276">
          <cell r="I276">
            <v>-5.1152510262077677E-2</v>
          </cell>
          <cell r="J276">
            <v>-1.6742770167427756E-2</v>
          </cell>
          <cell r="K276">
            <v>-3.9802631578947256E-2</v>
          </cell>
          <cell r="L276">
            <v>-7.2525597269624709E-2</v>
          </cell>
          <cell r="M276">
            <v>-3.8762886597938251E-2</v>
          </cell>
          <cell r="N276">
            <v>-4.7311090911800191E-2</v>
          </cell>
        </row>
        <row r="277">
          <cell r="I277">
            <v>-2.4292845257903539E-2</v>
          </cell>
          <cell r="J277">
            <v>-1.0319917440659854E-3</v>
          </cell>
          <cell r="K277">
            <v>-1.0620075368276916E-2</v>
          </cell>
          <cell r="L277">
            <v>-4.9678012879484701E-2</v>
          </cell>
          <cell r="M277">
            <v>-1.158301158301156E-2</v>
          </cell>
          <cell r="N277">
            <v>-1.831576313072858E-2</v>
          </cell>
        </row>
        <row r="278">
          <cell r="I278">
            <v>7.1623465211461124E-3</v>
          </cell>
          <cell r="J278">
            <v>2.4276859504132275E-2</v>
          </cell>
          <cell r="K278">
            <v>4.5013850415513978E-3</v>
          </cell>
          <cell r="L278">
            <v>2.1297192642788065E-2</v>
          </cell>
          <cell r="M278">
            <v>-1.432291666666663E-2</v>
          </cell>
          <cell r="N278">
            <v>6.213852110319884E-3</v>
          </cell>
        </row>
        <row r="279">
          <cell r="I279">
            <v>1.5577378936674435E-2</v>
          </cell>
          <cell r="J279">
            <v>1.9162884518406642E-2</v>
          </cell>
          <cell r="K279">
            <v>2.6887280248190093E-2</v>
          </cell>
          <cell r="L279">
            <v>4.2654028436018843E-2</v>
          </cell>
          <cell r="M279">
            <v>7.4856891237340406E-3</v>
          </cell>
          <cell r="N279">
            <v>2.4781087200924645E-2</v>
          </cell>
        </row>
        <row r="280">
          <cell r="I280">
            <v>1.2337445815271852E-2</v>
          </cell>
          <cell r="J280">
            <v>1.3359722909450644E-2</v>
          </cell>
          <cell r="K280">
            <v>-6.3779791876468206E-3</v>
          </cell>
          <cell r="L280">
            <v>3.6363636363636598E-3</v>
          </cell>
          <cell r="M280">
            <v>-7.4300699300698936E-3</v>
          </cell>
          <cell r="N280">
            <v>5.1454000432646918E-3</v>
          </cell>
        </row>
        <row r="281">
          <cell r="I281">
            <v>2.2068511198946039E-2</v>
          </cell>
          <cell r="J281">
            <v>-2.929687499999889E-3</v>
          </cell>
          <cell r="K281">
            <v>1.6216216216216051E-2</v>
          </cell>
          <cell r="L281">
            <v>9.0579710144929049E-3</v>
          </cell>
          <cell r="M281">
            <v>-1.3210039630119352E-3</v>
          </cell>
          <cell r="N281">
            <v>1.6571613042074773E-2</v>
          </cell>
        </row>
        <row r="282">
          <cell r="I282">
            <v>1.3213019658395053E-2</v>
          </cell>
          <cell r="J282">
            <v>-4.8971596474056689E-4</v>
          </cell>
          <cell r="K282">
            <v>-2.1941489361702038E-2</v>
          </cell>
          <cell r="L282">
            <v>-2.0646319569120331E-2</v>
          </cell>
          <cell r="M282">
            <v>-1.6754850088183337E-2</v>
          </cell>
          <cell r="N282">
            <v>-4.1434166553252494E-3</v>
          </cell>
        </row>
        <row r="283">
          <cell r="I283">
            <v>1.3358778625954137E-2</v>
          </cell>
          <cell r="J283">
            <v>1.9108280254777066E-2</v>
          </cell>
          <cell r="K283">
            <v>3.501019714479936E-2</v>
          </cell>
          <cell r="L283">
            <v>2.933088909257564E-2</v>
          </cell>
          <cell r="M283">
            <v>4.6636771300448299E-2</v>
          </cell>
          <cell r="N283">
            <v>2.1714372485004851E-2</v>
          </cell>
        </row>
        <row r="284">
          <cell r="I284">
            <v>1.2868801004394248E-2</v>
          </cell>
          <cell r="J284">
            <v>-7.692307692307665E-3</v>
          </cell>
          <cell r="K284">
            <v>-3.2840722495893759E-3</v>
          </cell>
          <cell r="L284">
            <v>3.5618878005341248E-3</v>
          </cell>
          <cell r="M284">
            <v>2.0565552699228773E-2</v>
          </cell>
          <cell r="N284">
            <v>8.1890465928513567E-3</v>
          </cell>
        </row>
        <row r="285">
          <cell r="I285">
            <v>-9.9163309575458491E-3</v>
          </cell>
          <cell r="J285">
            <v>-6.2984496124030009E-3</v>
          </cell>
          <cell r="K285">
            <v>7.9077429983525072E-3</v>
          </cell>
          <cell r="L285">
            <v>2.2182786157941337E-2</v>
          </cell>
          <cell r="M285">
            <v>3.7783375314861534E-3</v>
          </cell>
          <cell r="N285">
            <v>-3.5232030190459618E-3</v>
          </cell>
        </row>
        <row r="286">
          <cell r="I286">
            <v>8.7636932707353399E-3</v>
          </cell>
          <cell r="J286">
            <v>-2.9254022428084614E-3</v>
          </cell>
          <cell r="K286">
            <v>-1.3729977116704761E-2</v>
          </cell>
          <cell r="L286">
            <v>8.6805555555558023E-4</v>
          </cell>
          <cell r="M286">
            <v>-5.8552906733584376E-3</v>
          </cell>
          <cell r="N286">
            <v>-6.1097385978667873E-3</v>
          </cell>
        </row>
        <row r="287">
          <cell r="I287">
            <v>-1.3031337263419096E-2</v>
          </cell>
          <cell r="J287">
            <v>-8.3129584352077401E-3</v>
          </cell>
          <cell r="K287">
            <v>-1.4252568776930818E-2</v>
          </cell>
          <cell r="L287">
            <v>-2.9488291413703349E-2</v>
          </cell>
          <cell r="M287">
            <v>-1.7248632730332392E-2</v>
          </cell>
          <cell r="N287">
            <v>-1.6015718028101977E-2</v>
          </cell>
        </row>
        <row r="288">
          <cell r="I288">
            <v>-7.544797233574263E-3</v>
          </cell>
          <cell r="J288">
            <v>9.8619329388560661E-3</v>
          </cell>
          <cell r="K288">
            <v>-1.6139878950907738E-2</v>
          </cell>
          <cell r="L288">
            <v>-5.3619302949061587E-2</v>
          </cell>
          <cell r="M288">
            <v>-2.1832191780821852E-2</v>
          </cell>
          <cell r="N288">
            <v>-4.7346765898227394E-3</v>
          </cell>
        </row>
        <row r="289">
          <cell r="I289">
            <v>1.2987012987013102E-2</v>
          </cell>
          <cell r="J289">
            <v>9.27734375E-3</v>
          </cell>
          <cell r="K289">
            <v>2.7341079972658111E-3</v>
          </cell>
          <cell r="L289">
            <v>-2.0774315391879239E-2</v>
          </cell>
          <cell r="M289">
            <v>5.1641137855579888E-2</v>
          </cell>
          <cell r="N289">
            <v>4.9547837981609444E-3</v>
          </cell>
        </row>
        <row r="290">
          <cell r="I290">
            <v>6.8792995622264375E-3</v>
          </cell>
          <cell r="J290">
            <v>-1.4513788098694524E-3</v>
          </cell>
          <cell r="K290">
            <v>-1.7382413087934645E-2</v>
          </cell>
          <cell r="L290">
            <v>3.3751205400192941E-2</v>
          </cell>
          <cell r="M290">
            <v>3.162713275072826E-2</v>
          </cell>
          <cell r="N290">
            <v>5.7772870948715749E-3</v>
          </cell>
        </row>
        <row r="291">
          <cell r="I291">
            <v>9.006211180124124E-3</v>
          </cell>
          <cell r="J291">
            <v>1.4534883720931369E-3</v>
          </cell>
          <cell r="K291">
            <v>1.8730489073881529E-2</v>
          </cell>
          <cell r="L291">
            <v>1.8656716417910779E-3</v>
          </cell>
          <cell r="M291">
            <v>1.3311819281968562E-2</v>
          </cell>
          <cell r="N291">
            <v>1.0901763830203137E-2</v>
          </cell>
        </row>
        <row r="292">
          <cell r="I292">
            <v>5.5401662049860967E-3</v>
          </cell>
          <cell r="J292">
            <v>-1.6448959845186462E-2</v>
          </cell>
          <cell r="K292">
            <v>7.8311201906706707E-3</v>
          </cell>
          <cell r="L292">
            <v>6.5176908752329066E-3</v>
          </cell>
          <cell r="M292">
            <v>0</v>
          </cell>
          <cell r="N292">
            <v>8.1959897661687542E-3</v>
          </cell>
        </row>
        <row r="293">
          <cell r="I293">
            <v>9.182736455464191E-4</v>
          </cell>
          <cell r="J293">
            <v>-9.3457943925232545E-3</v>
          </cell>
          <cell r="K293">
            <v>-4.7297297297297369E-3</v>
          </cell>
          <cell r="L293">
            <v>-1.8501387604071828E-3</v>
          </cell>
          <cell r="M293">
            <v>-9.5541401273886439E-3</v>
          </cell>
          <cell r="N293">
            <v>-2.036028858495964E-3</v>
          </cell>
        </row>
        <row r="294">
          <cell r="I294">
            <v>1.5290519877675379E-3</v>
          </cell>
          <cell r="J294">
            <v>5.4617676266137671E-3</v>
          </cell>
          <cell r="K294">
            <v>-7.4677528852682418E-3</v>
          </cell>
          <cell r="L294">
            <v>5.5607043558851821E-3</v>
          </cell>
          <cell r="M294">
            <v>1.9292604501607746E-2</v>
          </cell>
          <cell r="N294">
            <v>2.5724043109947026E-3</v>
          </cell>
        </row>
        <row r="295">
          <cell r="I295">
            <v>1.7099236641221482E-2</v>
          </cell>
          <cell r="J295">
            <v>0</v>
          </cell>
          <cell r="K295">
            <v>2.7017783857729238E-2</v>
          </cell>
          <cell r="L295">
            <v>6.4516129032259339E-3</v>
          </cell>
          <cell r="M295">
            <v>3.3123028391167209E-2</v>
          </cell>
          <cell r="N295">
            <v>1.5217872152178735E-2</v>
          </cell>
        </row>
        <row r="296">
          <cell r="I296">
            <v>-3.00210147102975E-3</v>
          </cell>
          <cell r="J296">
            <v>1.9753086419753707E-3</v>
          </cell>
          <cell r="K296">
            <v>-9.6570096570097741E-3</v>
          </cell>
          <cell r="L296">
            <v>-2.1978021978022011E-2</v>
          </cell>
          <cell r="M296">
            <v>8.3969465648856545E-3</v>
          </cell>
          <cell r="N296">
            <v>-3.9507894316382908E-3</v>
          </cell>
        </row>
        <row r="297">
          <cell r="I297">
            <v>2.2282445046672761E-2</v>
          </cell>
          <cell r="J297">
            <v>1.7249876786594509E-2</v>
          </cell>
          <cell r="K297">
            <v>7.7336919973101104E-3</v>
          </cell>
          <cell r="L297">
            <v>6.5543071161049404E-3</v>
          </cell>
          <cell r="M297">
            <v>3.4822104466313286E-2</v>
          </cell>
          <cell r="N297">
            <v>1.4597156398104216E-2</v>
          </cell>
        </row>
        <row r="298">
          <cell r="I298">
            <v>1.3843888070692145E-2</v>
          </cell>
          <cell r="J298">
            <v>1.2596899224806002E-2</v>
          </cell>
          <cell r="K298">
            <v>6.6733400066734117E-3</v>
          </cell>
          <cell r="L298">
            <v>1.2093023255814073E-2</v>
          </cell>
          <cell r="M298">
            <v>7.3152889539136456E-3</v>
          </cell>
          <cell r="N298">
            <v>5.7922272047832291E-3</v>
          </cell>
        </row>
        <row r="299">
          <cell r="I299">
            <v>1.4526438117372642E-3</v>
          </cell>
          <cell r="J299">
            <v>1.4354066985646785E-3</v>
          </cell>
          <cell r="K299">
            <v>-9.2807424593968069E-3</v>
          </cell>
          <cell r="L299">
            <v>-6.4338235294117974E-3</v>
          </cell>
          <cell r="M299">
            <v>-7.2621641249092095E-3</v>
          </cell>
          <cell r="N299">
            <v>-1.3432601208933637E-3</v>
          </cell>
        </row>
        <row r="300">
          <cell r="I300">
            <v>2.9010733971568392E-4</v>
          </cell>
          <cell r="J300">
            <v>-1.1466794075489672E-2</v>
          </cell>
          <cell r="K300">
            <v>-1.4386082301773184E-2</v>
          </cell>
          <cell r="L300">
            <v>-1.110083256244232E-2</v>
          </cell>
          <cell r="M300">
            <v>-1.7556693489392816E-2</v>
          </cell>
          <cell r="N300">
            <v>-7.7842169278099504E-3</v>
          </cell>
        </row>
        <row r="301">
          <cell r="I301">
            <v>-7.8306264501158962E-3</v>
          </cell>
          <cell r="J301">
            <v>1.0633156114064679E-2</v>
          </cell>
          <cell r="K301">
            <v>7.1283095723013723E-3</v>
          </cell>
          <cell r="L301">
            <v>-1.1225444340505097E-2</v>
          </cell>
          <cell r="M301">
            <v>7.446016381236209E-4</v>
          </cell>
          <cell r="N301">
            <v>-4.571609870062443E-3</v>
          </cell>
        </row>
        <row r="302">
          <cell r="I302">
            <v>1.1692487576731914E-2</v>
          </cell>
          <cell r="J302">
            <v>1.1477761836441891E-2</v>
          </cell>
          <cell r="K302">
            <v>4.7185709470844994E-3</v>
          </cell>
          <cell r="L302">
            <v>-6.6225165562914245E-3</v>
          </cell>
          <cell r="M302">
            <v>2.2693452380952328E-2</v>
          </cell>
          <cell r="N302">
            <v>1.3299721835883238E-2</v>
          </cell>
        </row>
        <row r="303">
          <cell r="I303">
            <v>-1.4446691707598047E-3</v>
          </cell>
          <cell r="J303">
            <v>2.3640661938535423E-3</v>
          </cell>
          <cell r="K303">
            <v>-2.3482053002348291E-3</v>
          </cell>
          <cell r="L303">
            <v>-2.4761904761904763E-2</v>
          </cell>
          <cell r="M303">
            <v>-5.4565296471443814E-3</v>
          </cell>
          <cell r="N303">
            <v>-3.131165823110571E-3</v>
          </cell>
        </row>
        <row r="304">
          <cell r="I304">
            <v>-3.4722222222223209E-3</v>
          </cell>
          <cell r="J304">
            <v>-1.8867924528301883E-3</v>
          </cell>
          <cell r="K304">
            <v>1.277740416946882E-2</v>
          </cell>
          <cell r="L304">
            <v>2.5390625E-2</v>
          </cell>
          <cell r="M304">
            <v>-8.7783467446963526E-3</v>
          </cell>
          <cell r="N304">
            <v>-3.7290420664626289E-4</v>
          </cell>
        </row>
        <row r="305">
          <cell r="I305">
            <v>-2.1486643437862774E-2</v>
          </cell>
          <cell r="J305">
            <v>8.5066162570888171E-3</v>
          </cell>
          <cell r="K305">
            <v>1.9920318725099584E-3</v>
          </cell>
          <cell r="L305">
            <v>-9.52380952380949E-3</v>
          </cell>
          <cell r="M305">
            <v>-1.2546125461254554E-2</v>
          </cell>
          <cell r="N305">
            <v>-1.2453907628735772E-2</v>
          </cell>
        </row>
        <row r="306">
          <cell r="I306">
            <v>2.9673590504453173E-4</v>
          </cell>
          <cell r="J306">
            <v>0</v>
          </cell>
          <cell r="K306">
            <v>-9.9403578528827197E-3</v>
          </cell>
          <cell r="L306">
            <v>1.2499999999999956E-2</v>
          </cell>
          <cell r="M306">
            <v>-1.0837070254110737E-2</v>
          </cell>
          <cell r="N306">
            <v>3.094625811794538E-3</v>
          </cell>
        </row>
        <row r="307">
          <cell r="I307">
            <v>-1.1569267279738948E-2</v>
          </cell>
          <cell r="J307">
            <v>-1.1246485473289547E-2</v>
          </cell>
          <cell r="K307">
            <v>-7.0281124497990621E-3</v>
          </cell>
          <cell r="L307">
            <v>1.0446343779677125E-2</v>
          </cell>
          <cell r="M307">
            <v>2.1156025689459845E-2</v>
          </cell>
          <cell r="N307">
            <v>4.996958373164162E-3</v>
          </cell>
        </row>
        <row r="308">
          <cell r="I308">
            <v>7.5030012004801971E-3</v>
          </cell>
          <cell r="J308">
            <v>-9.0047393364929285E-3</v>
          </cell>
          <cell r="K308">
            <v>-8.4260195483653044E-3</v>
          </cell>
          <cell r="L308">
            <v>-1.7857142857143016E-2</v>
          </cell>
          <cell r="M308">
            <v>9.9889012208655981E-3</v>
          </cell>
          <cell r="N308">
            <v>-6.8312508106705971E-3</v>
          </cell>
        </row>
        <row r="309">
          <cell r="I309">
            <v>-2.4426571343461378E-2</v>
          </cell>
          <cell r="J309">
            <v>-1.3390722142515576E-2</v>
          </cell>
          <cell r="K309">
            <v>-3.7389530931339898E-3</v>
          </cell>
          <cell r="L309">
            <v>-2.870813397129135E-3</v>
          </cell>
          <cell r="M309">
            <v>0</v>
          </cell>
          <cell r="N309">
            <v>-6.834704627573851E-3</v>
          </cell>
        </row>
        <row r="310">
          <cell r="I310">
            <v>-2.0152671755725104E-2</v>
          </cell>
          <cell r="J310">
            <v>1.4541929229277883E-2</v>
          </cell>
          <cell r="K310">
            <v>-9.5530535653359783E-3</v>
          </cell>
          <cell r="L310">
            <v>0</v>
          </cell>
          <cell r="M310">
            <v>8.05860805860803E-3</v>
          </cell>
          <cell r="N310">
            <v>3.5212296543059018E-3</v>
          </cell>
        </row>
        <row r="311">
          <cell r="I311">
            <v>1.1841695232159388E-2</v>
          </cell>
          <cell r="J311">
            <v>8.1223124701386151E-3</v>
          </cell>
          <cell r="K311">
            <v>4.0992077161556839E-2</v>
          </cell>
          <cell r="L311">
            <v>3.5508637236084439E-2</v>
          </cell>
          <cell r="M311">
            <v>5.704941860465107E-2</v>
          </cell>
          <cell r="N311">
            <v>1.8286912336386019E-2</v>
          </cell>
        </row>
        <row r="312">
          <cell r="I312">
            <v>-3.0797659377888031E-3</v>
          </cell>
          <cell r="J312">
            <v>-1.9905213270142275E-2</v>
          </cell>
          <cell r="K312">
            <v>-2.9781601588352302E-3</v>
          </cell>
          <cell r="L312">
            <v>9.2678405931434504E-4</v>
          </cell>
          <cell r="M312">
            <v>4.1251289102783861E-3</v>
          </cell>
          <cell r="N312">
            <v>3.0026165658636472E-4</v>
          </cell>
        </row>
        <row r="313">
          <cell r="I313">
            <v>1.6991041087426773E-2</v>
          </cell>
          <cell r="J313">
            <v>-2.1760154738878157E-2</v>
          </cell>
          <cell r="K313">
            <v>1.1616329239960255E-2</v>
          </cell>
          <cell r="L313">
            <v>1.388888888888884E-2</v>
          </cell>
          <cell r="M313">
            <v>1.0270455323519334E-2</v>
          </cell>
          <cell r="N313">
            <v>5.8890794739852037E-3</v>
          </cell>
        </row>
        <row r="314">
          <cell r="I314">
            <v>1.0328068043742311E-2</v>
          </cell>
          <cell r="J314">
            <v>2.4715768660406034E-3</v>
          </cell>
          <cell r="K314">
            <v>4.4291338582677087E-2</v>
          </cell>
          <cell r="L314">
            <v>1.4611872146118809E-2</v>
          </cell>
          <cell r="M314">
            <v>3.2531345306675563E-2</v>
          </cell>
          <cell r="N314">
            <v>1.0856590689478862E-2</v>
          </cell>
        </row>
        <row r="315">
          <cell r="I315">
            <v>7.2158749248347753E-3</v>
          </cell>
          <cell r="J315">
            <v>3.9447731755424265E-3</v>
          </cell>
          <cell r="K315">
            <v>7.8542255733584643E-3</v>
          </cell>
          <cell r="L315">
            <v>1.0801080108010952E-2</v>
          </cell>
          <cell r="M315">
            <v>2.6255333114539869E-3</v>
          </cell>
          <cell r="N315">
            <v>2.1648672964462712E-3</v>
          </cell>
        </row>
        <row r="316">
          <cell r="I316">
            <v>1.7910447761195769E-3</v>
          </cell>
          <cell r="J316">
            <v>2.9469548133596035E-3</v>
          </cell>
          <cell r="K316">
            <v>-9.039900249376509E-3</v>
          </cell>
          <cell r="L316">
            <v>1.6918967052537814E-2</v>
          </cell>
          <cell r="M316">
            <v>-3.3387888707037683E-2</v>
          </cell>
          <cell r="N316">
            <v>-2.7212792818066545E-3</v>
          </cell>
        </row>
        <row r="317">
          <cell r="I317">
            <v>-7.7473182359953929E-3</v>
          </cell>
          <cell r="J317">
            <v>-1.8609206660137212E-2</v>
          </cell>
          <cell r="K317">
            <v>1.4784523435042329E-2</v>
          </cell>
          <cell r="L317">
            <v>-1.838879159369522E-2</v>
          </cell>
          <cell r="M317">
            <v>-1.6593294954283855E-2</v>
          </cell>
          <cell r="N317">
            <v>-4.261843141667554E-3</v>
          </cell>
        </row>
        <row r="318">
          <cell r="I318">
            <v>3.0030030030037125E-4</v>
          </cell>
          <cell r="J318">
            <v>-4.9900199600783068E-4</v>
          </cell>
          <cell r="K318">
            <v>2.293862368257904E-2</v>
          </cell>
          <cell r="L318">
            <v>2.1409455842997138E-2</v>
          </cell>
          <cell r="M318">
            <v>2.1349862258953189E-2</v>
          </cell>
          <cell r="N318">
            <v>1.4012684869973091E-2</v>
          </cell>
        </row>
        <row r="319">
          <cell r="I319">
            <v>-1.6211347943560495E-2</v>
          </cell>
          <cell r="J319">
            <v>-5.4917623564653129E-3</v>
          </cell>
          <cell r="K319">
            <v>-9.0909090909090384E-3</v>
          </cell>
          <cell r="L319">
            <v>-1.4847161572052348E-2</v>
          </cell>
          <cell r="M319">
            <v>-3.371544167228846E-4</v>
          </cell>
          <cell r="N319">
            <v>-5.1264191683498828E-3</v>
          </cell>
        </row>
        <row r="320">
          <cell r="I320">
            <v>-2.3802258162954115E-2</v>
          </cell>
          <cell r="J320">
            <v>0</v>
          </cell>
          <cell r="K320">
            <v>-2.1406727828746308E-2</v>
          </cell>
          <cell r="L320">
            <v>-1.5070921985815611E-2</v>
          </cell>
          <cell r="M320">
            <v>-1.0455311973018522E-2</v>
          </cell>
          <cell r="N320">
            <v>-1.1243821499082873E-2</v>
          </cell>
        </row>
        <row r="321">
          <cell r="I321">
            <v>-5.6267583619881156E-3</v>
          </cell>
          <cell r="J321">
            <v>-5.0200803212863132E-4</v>
          </cell>
          <cell r="K321">
            <v>2.1875000000000089E-2</v>
          </cell>
          <cell r="L321">
            <v>-1.1701170117011661E-2</v>
          </cell>
          <cell r="M321">
            <v>2.1131561008861599E-2</v>
          </cell>
          <cell r="N321">
            <v>2.5207465941599061E-3</v>
          </cell>
        </row>
        <row r="322">
          <cell r="I322">
            <v>1.5718327569946844E-3</v>
          </cell>
          <cell r="J322">
            <v>1.3058764439979997E-2</v>
          </cell>
          <cell r="K322">
            <v>2.2018348623853212E-2</v>
          </cell>
          <cell r="L322">
            <v>-6.3752276867031776E-3</v>
          </cell>
          <cell r="M322">
            <v>-5.3404539385847327E-3</v>
          </cell>
          <cell r="N322">
            <v>3.4325912532489067E-3</v>
          </cell>
        </row>
        <row r="323">
          <cell r="I323">
            <v>-1.883239171374762E-2</v>
          </cell>
          <cell r="J323">
            <v>-1.1403073872087277E-2</v>
          </cell>
          <cell r="K323">
            <v>-1.2866546977857607E-2</v>
          </cell>
          <cell r="L323">
            <v>-1.3748854262144894E-2</v>
          </cell>
          <cell r="M323">
            <v>-2.2818791946308759E-2</v>
          </cell>
          <cell r="N323">
            <v>-7.193636939536896E-3</v>
          </cell>
        </row>
        <row r="324">
          <cell r="I324">
            <v>-1.9513755598208671E-2</v>
          </cell>
          <cell r="J324">
            <v>-6.5195586760281588E-3</v>
          </cell>
          <cell r="K324">
            <v>-5.7593210063656697E-3</v>
          </cell>
          <cell r="L324">
            <v>-1.7657992565055736E-2</v>
          </cell>
          <cell r="M324">
            <v>0</v>
          </cell>
          <cell r="N324">
            <v>-1.5640065793205205E-2</v>
          </cell>
        </row>
        <row r="325">
          <cell r="I325">
            <v>1.8270799347471556E-2</v>
          </cell>
          <cell r="J325">
            <v>5.5527511357902348E-3</v>
          </cell>
          <cell r="K325">
            <v>4.2682926829269441E-3</v>
          </cell>
          <cell r="L325">
            <v>-4.7303689687796524E-3</v>
          </cell>
          <cell r="M325">
            <v>-2.5068681318681341E-2</v>
          </cell>
          <cell r="N325">
            <v>-4.652770775413817E-3</v>
          </cell>
        </row>
        <row r="326">
          <cell r="I326">
            <v>2.242870874719638E-2</v>
          </cell>
          <cell r="J326">
            <v>-1.2048192771084487E-2</v>
          </cell>
          <cell r="K326">
            <v>-2.732240437158362E-3</v>
          </cell>
          <cell r="L326">
            <v>2.1863117870722482E-2</v>
          </cell>
          <cell r="M326">
            <v>-3.87460373370907E-3</v>
          </cell>
          <cell r="N326">
            <v>3.1838837592983449E-3</v>
          </cell>
        </row>
        <row r="327">
          <cell r="I327">
            <v>-1.2848636790974588E-2</v>
          </cell>
          <cell r="J327">
            <v>8.1300813008129413E-3</v>
          </cell>
          <cell r="K327">
            <v>-1.1872146118721449E-2</v>
          </cell>
          <cell r="L327">
            <v>-7.4418604651163012E-3</v>
          </cell>
          <cell r="M327">
            <v>4.2432814710040567E-3</v>
          </cell>
          <cell r="N327">
            <v>9.8098617963593426E-4</v>
          </cell>
        </row>
        <row r="328">
          <cell r="I328">
            <v>1.1746031746031838E-2</v>
          </cell>
          <cell r="J328">
            <v>-4.5362903225806273E-3</v>
          </cell>
          <cell r="K328">
            <v>-2.7726432532348966E-3</v>
          </cell>
          <cell r="L328">
            <v>-2.811621368322359E-3</v>
          </cell>
          <cell r="M328">
            <v>-2.8169014084505895E-3</v>
          </cell>
          <cell r="N328">
            <v>1.7726918975009553E-3</v>
          </cell>
        </row>
        <row r="329">
          <cell r="I329">
            <v>-2.0081581424537198E-2</v>
          </cell>
          <cell r="J329">
            <v>5.0632911392405333E-3</v>
          </cell>
          <cell r="K329">
            <v>3.0892801977140394E-3</v>
          </cell>
          <cell r="L329">
            <v>-9.3984962406012951E-4</v>
          </cell>
          <cell r="M329">
            <v>-3.1779661016949623E-3</v>
          </cell>
          <cell r="N329">
            <v>-9.1642808844897283E-3</v>
          </cell>
        </row>
        <row r="330">
          <cell r="I330">
            <v>-3.6503362151777186E-2</v>
          </cell>
          <cell r="J330">
            <v>-2.5692695214105887E-2</v>
          </cell>
          <cell r="K330">
            <v>-6.1595318755772732E-3</v>
          </cell>
          <cell r="L330">
            <v>-3.2925682031985093E-2</v>
          </cell>
          <cell r="M330">
            <v>-3.4714842366276977E-2</v>
          </cell>
          <cell r="N330">
            <v>-3.428098501568122E-2</v>
          </cell>
        </row>
        <row r="331">
          <cell r="I331">
            <v>8.9730807577268479E-3</v>
          </cell>
          <cell r="J331">
            <v>1.8097207859358866E-2</v>
          </cell>
          <cell r="K331">
            <v>-7.4372482181593869E-3</v>
          </cell>
          <cell r="L331">
            <v>-9.7276264591439343E-3</v>
          </cell>
          <cell r="M331">
            <v>6.9724770642203282E-3</v>
          </cell>
          <cell r="N331">
            <v>2.1800905113440461E-3</v>
          </cell>
        </row>
        <row r="332">
          <cell r="I332">
            <v>1.9433465085638923E-2</v>
          </cell>
          <cell r="J332">
            <v>0</v>
          </cell>
          <cell r="K332">
            <v>-1.2488292226039421E-3</v>
          </cell>
          <cell r="L332">
            <v>3.5363457760314354E-2</v>
          </cell>
          <cell r="M332">
            <v>2.5145772594752147E-2</v>
          </cell>
          <cell r="N332">
            <v>1.9833173307729268E-2</v>
          </cell>
        </row>
        <row r="333">
          <cell r="I333">
            <v>-6.4620355411953989E-3</v>
          </cell>
          <cell r="J333">
            <v>3.0472320975114542E-3</v>
          </cell>
          <cell r="K333">
            <v>-3.7511722413253734E-3</v>
          </cell>
          <cell r="L333">
            <v>-7.5901328273243474E-3</v>
          </cell>
          <cell r="M333">
            <v>-3.2705296836118003E-2</v>
          </cell>
          <cell r="N333">
            <v>-6.5903674718291727E-3</v>
          </cell>
        </row>
        <row r="334">
          <cell r="I334">
            <v>-3.9674796747967478E-2</v>
          </cell>
          <cell r="J334">
            <v>1.3164556962025342E-2</v>
          </cell>
          <cell r="K334">
            <v>4.8948854722309365E-2</v>
          </cell>
          <cell r="L334">
            <v>-5.7361376673040754E-3</v>
          </cell>
          <cell r="M334">
            <v>-1.7273061374494803E-2</v>
          </cell>
          <cell r="N334">
            <v>-6.0861839182585475E-3</v>
          </cell>
        </row>
        <row r="335">
          <cell r="I335">
            <v>-3.3525228581104072E-2</v>
          </cell>
          <cell r="J335">
            <v>-2.4487756121939097E-2</v>
          </cell>
          <cell r="K335">
            <v>-2.7520191444810105E-2</v>
          </cell>
          <cell r="L335">
            <v>-5.4807692307692335E-2</v>
          </cell>
          <cell r="M335">
            <v>-2.8047868362004458E-2</v>
          </cell>
          <cell r="N335">
            <v>-3.3522549501631471E-2</v>
          </cell>
        </row>
        <row r="336">
          <cell r="I336">
            <v>-7.7084793272599317E-3</v>
          </cell>
          <cell r="J336">
            <v>-1.2807377049180335E-2</v>
          </cell>
          <cell r="K336">
            <v>-7.0747462319284971E-3</v>
          </cell>
          <cell r="L336">
            <v>1.1190233977619535E-2</v>
          </cell>
          <cell r="M336">
            <v>-1.0773374374759448E-2</v>
          </cell>
          <cell r="N336">
            <v>6.937057762568255E-4</v>
          </cell>
        </row>
        <row r="337">
          <cell r="I337">
            <v>-1.3064971751412413E-2</v>
          </cell>
          <cell r="J337">
            <v>-1.8681888946548986E-2</v>
          </cell>
          <cell r="K337">
            <v>-7.7447335811647866E-3</v>
          </cell>
          <cell r="L337">
            <v>-2.9175050301810779E-2</v>
          </cell>
          <cell r="M337">
            <v>-2.9560482302605995E-2</v>
          </cell>
          <cell r="N337">
            <v>-2.3107496071725686E-2</v>
          </cell>
        </row>
        <row r="338">
          <cell r="I338">
            <v>-2.1466905187834673E-3</v>
          </cell>
          <cell r="J338">
            <v>-1.057641459545211E-2</v>
          </cell>
          <cell r="K338">
            <v>-3.5279425538557674E-2</v>
          </cell>
          <cell r="L338">
            <v>-1.5544041450777257E-2</v>
          </cell>
          <cell r="M338">
            <v>-2.2444889779559052E-2</v>
          </cell>
          <cell r="N338">
            <v>-8.562777935471666E-3</v>
          </cell>
        </row>
        <row r="339">
          <cell r="I339">
            <v>1.3266403728935172E-2</v>
          </cell>
          <cell r="J339">
            <v>2.6189203634420011E-2</v>
          </cell>
          <cell r="K339">
            <v>8.7378640776700767E-3</v>
          </cell>
          <cell r="L339">
            <v>9.8947368421052673E-2</v>
          </cell>
          <cell r="M339">
            <v>5.7810578105781163E-2</v>
          </cell>
          <cell r="N339">
            <v>4.1068219051709098E-2</v>
          </cell>
        </row>
        <row r="340">
          <cell r="I340">
            <v>-1.7338995046001449E-2</v>
          </cell>
          <cell r="J340">
            <v>-1.8749999999999933E-2</v>
          </cell>
          <cell r="K340">
            <v>1.1228745588707012E-2</v>
          </cell>
          <cell r="L340">
            <v>-5.7471264367816022E-2</v>
          </cell>
          <cell r="M340">
            <v>-9.302325581395432E-3</v>
          </cell>
          <cell r="N340">
            <v>-1.5705926389928626E-2</v>
          </cell>
        </row>
        <row r="341">
          <cell r="I341">
            <v>9.3626215340296692E-3</v>
          </cell>
          <cell r="J341">
            <v>1.0615711252653925E-2</v>
          </cell>
          <cell r="K341">
            <v>2.093908629441632E-2</v>
          </cell>
          <cell r="L341">
            <v>7.5203252032520318E-2</v>
          </cell>
          <cell r="M341">
            <v>5.8685446009389963E-3</v>
          </cell>
          <cell r="N341">
            <v>1.2402017850213332E-2</v>
          </cell>
        </row>
        <row r="342">
          <cell r="I342">
            <v>3.2108455226542709E-3</v>
          </cell>
          <cell r="J342">
            <v>-1.4180672268907513E-2</v>
          </cell>
          <cell r="K342">
            <v>1.7091361093847013E-2</v>
          </cell>
          <cell r="L342">
            <v>2.3629489603024467E-2</v>
          </cell>
          <cell r="M342">
            <v>-3.2283158304161841E-2</v>
          </cell>
          <cell r="N342">
            <v>-6.6846559548632278E-3</v>
          </cell>
        </row>
        <row r="343">
          <cell r="I343">
            <v>3.2005689900427292E-3</v>
          </cell>
          <cell r="J343">
            <v>-3.7293553542887548E-3</v>
          </cell>
          <cell r="K343">
            <v>-1.8331805682859637E-2</v>
          </cell>
          <cell r="L343">
            <v>-1.6620498614958401E-2</v>
          </cell>
          <cell r="M343">
            <v>-2.2508038585209E-2</v>
          </cell>
          <cell r="N343">
            <v>-2.1238500956967332E-2</v>
          </cell>
        </row>
        <row r="344">
          <cell r="I344">
            <v>-8.1531371853952317E-3</v>
          </cell>
          <cell r="J344">
            <v>-2.032085561497321E-2</v>
          </cell>
          <cell r="K344">
            <v>1.0270774976657293E-2</v>
          </cell>
          <cell r="L344">
            <v>1.8779342723004522E-2</v>
          </cell>
          <cell r="M344">
            <v>-3.9473684210526327E-2</v>
          </cell>
          <cell r="N344">
            <v>-8.6103576610104815E-3</v>
          </cell>
        </row>
        <row r="345">
          <cell r="I345">
            <v>-2.108649035025012E-2</v>
          </cell>
          <cell r="J345">
            <v>-2.6746724890829854E-2</v>
          </cell>
          <cell r="K345">
            <v>-2.7726432532347522E-2</v>
          </cell>
          <cell r="L345">
            <v>-3.133640552995387E-2</v>
          </cell>
          <cell r="M345">
            <v>-4.2380136986301276E-2</v>
          </cell>
          <cell r="N345">
            <v>-3.2211370216015056E-2</v>
          </cell>
        </row>
        <row r="346">
          <cell r="I346">
            <v>-2.300109529025185E-2</v>
          </cell>
          <cell r="J346">
            <v>8.9736399326976191E-3</v>
          </cell>
          <cell r="K346">
            <v>-4.7528517110265733E-3</v>
          </cell>
          <cell r="L346">
            <v>-5.328258801141772E-2</v>
          </cell>
          <cell r="M346">
            <v>-2.4586499776486415E-2</v>
          </cell>
          <cell r="N346">
            <v>-1.8934600023010839E-2</v>
          </cell>
        </row>
        <row r="347">
          <cell r="I347">
            <v>-3.9237668161435035E-2</v>
          </cell>
          <cell r="J347">
            <v>-2.3346303501945442E-2</v>
          </cell>
          <cell r="K347">
            <v>1.2734797835083356E-3</v>
          </cell>
          <cell r="L347">
            <v>-1.1055276381909507E-2</v>
          </cell>
          <cell r="M347">
            <v>-4.0788267644362941E-2</v>
          </cell>
          <cell r="N347">
            <v>-2.5079997989579272E-2</v>
          </cell>
        </row>
        <row r="348">
          <cell r="I348">
            <v>5.834305717619559E-3</v>
          </cell>
          <cell r="J348">
            <v>4.5532157085941272E-3</v>
          </cell>
          <cell r="K348">
            <v>1.717011128775825E-2</v>
          </cell>
          <cell r="L348">
            <v>3.9634146341463561E-2</v>
          </cell>
          <cell r="M348">
            <v>5.2078356426182415E-2</v>
          </cell>
          <cell r="N348">
            <v>3.5520346439373185E-2</v>
          </cell>
        </row>
        <row r="349">
          <cell r="I349">
            <v>-8.5073472544470174E-3</v>
          </cell>
          <cell r="J349">
            <v>2.2662889518414442E-3</v>
          </cell>
          <cell r="K349">
            <v>-1.2191309784307491E-2</v>
          </cell>
          <cell r="L349">
            <v>5.8651026392959604E-3</v>
          </cell>
          <cell r="M349">
            <v>-4.0871934604904681E-3</v>
          </cell>
          <cell r="N349">
            <v>-5.7086908179690976E-3</v>
          </cell>
        </row>
        <row r="350">
          <cell r="I350">
            <v>-2.2230889235569484E-2</v>
          </cell>
          <cell r="J350">
            <v>-9.6099491237988666E-3</v>
          </cell>
          <cell r="K350">
            <v>-1.6455696202531733E-2</v>
          </cell>
          <cell r="L350">
            <v>-1.2633624878522709E-2</v>
          </cell>
          <cell r="M350">
            <v>-3.4199726402188824E-2</v>
          </cell>
          <cell r="N350">
            <v>-1.2200617541517134E-2</v>
          </cell>
        </row>
        <row r="351">
          <cell r="I351">
            <v>1.8747506980454576E-2</v>
          </cell>
          <cell r="J351">
            <v>9.7031963470319837E-3</v>
          </cell>
          <cell r="K351">
            <v>1.5444015444015413E-2</v>
          </cell>
          <cell r="L351">
            <v>0.11122047244094468</v>
          </cell>
          <cell r="M351">
            <v>7.5542965061379252E-3</v>
          </cell>
          <cell r="N351">
            <v>1.6997837253311721E-2</v>
          </cell>
        </row>
        <row r="352">
          <cell r="I352">
            <v>2.8191072826938335E-2</v>
          </cell>
          <cell r="J352">
            <v>7.3487846240813948E-3</v>
          </cell>
          <cell r="K352">
            <v>1.8060836501901267E-2</v>
          </cell>
          <cell r="L352">
            <v>-2.2143489813994721E-2</v>
          </cell>
          <cell r="M352">
            <v>4.0299906279287701E-2</v>
          </cell>
          <cell r="N352">
            <v>3.1599933543777992E-2</v>
          </cell>
        </row>
        <row r="353">
          <cell r="I353">
            <v>1.4089870525513915E-2</v>
          </cell>
          <cell r="J353">
            <v>-2.8619528619528656E-2</v>
          </cell>
          <cell r="K353">
            <v>1.3383131030189954E-2</v>
          </cell>
          <cell r="L353">
            <v>1.9021739130434812E-2</v>
          </cell>
          <cell r="M353">
            <v>-1.0360360360360366E-2</v>
          </cell>
          <cell r="N353">
            <v>-2.3352444759389135E-3</v>
          </cell>
        </row>
        <row r="354">
          <cell r="I354">
            <v>4.9568156214795378E-2</v>
          </cell>
          <cell r="J354">
            <v>-4.6216060080876975E-3</v>
          </cell>
          <cell r="K354">
            <v>2.6412776412776395E-2</v>
          </cell>
          <cell r="L354">
            <v>-1.777777777777767E-3</v>
          </cell>
          <cell r="M354">
            <v>1.3199817933545965E-2</v>
          </cell>
          <cell r="N354">
            <v>1.7757114953105058E-2</v>
          </cell>
        </row>
        <row r="355">
          <cell r="I355">
            <v>-3.2200357781753119E-2</v>
          </cell>
          <cell r="J355">
            <v>-1.6831108531630834E-2</v>
          </cell>
          <cell r="K355">
            <v>-3.979652902453612E-2</v>
          </cell>
          <cell r="L355">
            <v>-2.2261798753339224E-2</v>
          </cell>
          <cell r="M355">
            <v>-1.7520215633423208E-2</v>
          </cell>
          <cell r="N355">
            <v>-1.9128586609989395E-2</v>
          </cell>
        </row>
        <row r="356">
          <cell r="I356">
            <v>1.5896487985212593E-2</v>
          </cell>
          <cell r="J356">
            <v>4.7225501770955525E-3</v>
          </cell>
          <cell r="K356">
            <v>2.9604238080398693E-2</v>
          </cell>
          <cell r="L356">
            <v>3.6429872495444826E-3</v>
          </cell>
          <cell r="M356">
            <v>1.4631915866483824E-2</v>
          </cell>
          <cell r="N356">
            <v>1.7819892951278282E-2</v>
          </cell>
        </row>
        <row r="357">
          <cell r="I357">
            <v>5.0946142649199722E-3</v>
          </cell>
          <cell r="J357">
            <v>-4.7003525264394108E-3</v>
          </cell>
          <cell r="K357">
            <v>2.7239709443100946E-3</v>
          </cell>
          <cell r="L357">
            <v>-1.361161524500909E-2</v>
          </cell>
          <cell r="M357">
            <v>-4.0558810274898716E-2</v>
          </cell>
          <cell r="N357">
            <v>-2.0129323356052331E-2</v>
          </cell>
        </row>
        <row r="358">
          <cell r="I358">
            <v>9.4134685010860419E-3</v>
          </cell>
          <cell r="J358">
            <v>-1.6528925619834767E-2</v>
          </cell>
          <cell r="K358">
            <v>5.7349833987321297E-3</v>
          </cell>
          <cell r="L358">
            <v>-9.1996320147191835E-4</v>
          </cell>
          <cell r="M358">
            <v>-4.5091592296853E-2</v>
          </cell>
          <cell r="N358">
            <v>-7.9933847850055528E-3</v>
          </cell>
        </row>
        <row r="359">
          <cell r="I359">
            <v>4.6628407460547194E-3</v>
          </cell>
          <cell r="J359">
            <v>1.1404561824730042E-2</v>
          </cell>
          <cell r="K359">
            <v>-1.1404561824729931E-2</v>
          </cell>
          <cell r="L359">
            <v>1.0128913443830712E-2</v>
          </cell>
          <cell r="M359">
            <v>1.9183472700442739E-2</v>
          </cell>
          <cell r="N359">
            <v>1.099978752267794E-2</v>
          </cell>
        </row>
        <row r="360">
          <cell r="I360">
            <v>-3.9271688682613881E-3</v>
          </cell>
          <cell r="J360">
            <v>3.7388724035608334E-2</v>
          </cell>
          <cell r="K360">
            <v>1.1839708561020013E-2</v>
          </cell>
          <cell r="L360">
            <v>-1.0027347310847867E-2</v>
          </cell>
          <cell r="M360">
            <v>3.8610038610038533E-3</v>
          </cell>
          <cell r="N360">
            <v>-6.0948008277289523E-3</v>
          </cell>
        </row>
        <row r="361">
          <cell r="I361">
            <v>1.1827956989247435E-2</v>
          </cell>
          <cell r="J361">
            <v>6.8649885583524917E-3</v>
          </cell>
          <cell r="K361">
            <v>6.3006300630064072E-3</v>
          </cell>
          <cell r="L361">
            <v>2.1178637200736761E-2</v>
          </cell>
          <cell r="M361">
            <v>5.8653846153846168E-2</v>
          </cell>
          <cell r="N361">
            <v>2.5537175295629488E-2</v>
          </cell>
        </row>
        <row r="362">
          <cell r="I362">
            <v>-9.2100602196245607E-3</v>
          </cell>
          <cell r="J362">
            <v>7.3863636363635798E-3</v>
          </cell>
          <cell r="K362">
            <v>-1.1329755515802065E-2</v>
          </cell>
          <cell r="L362">
            <v>9.0171325518473289E-4</v>
          </cell>
          <cell r="M362">
            <v>1.3169845594913632E-2</v>
          </cell>
          <cell r="N362">
            <v>8.8185379625371763E-3</v>
          </cell>
        </row>
        <row r="363">
          <cell r="I363">
            <v>-1.9306399713979183E-2</v>
          </cell>
          <cell r="J363">
            <v>1.1844331641285955E-2</v>
          </cell>
          <cell r="K363">
            <v>-3.6188178528346882E-3</v>
          </cell>
          <cell r="L363">
            <v>-7.2072072072072446E-3</v>
          </cell>
          <cell r="M363">
            <v>1.0757507844016301E-2</v>
          </cell>
          <cell r="N363">
            <v>-1.1319864790504397E-3</v>
          </cell>
        </row>
        <row r="364">
          <cell r="I364">
            <v>-1.8228217280350512E-3</v>
          </cell>
          <cell r="J364">
            <v>5.5741360089185399E-3</v>
          </cell>
          <cell r="K364">
            <v>-5.7506053268764346E-3</v>
          </cell>
          <cell r="L364">
            <v>8.1669691470054318E-3</v>
          </cell>
          <cell r="M364">
            <v>1.6407982261640752E-2</v>
          </cell>
          <cell r="N364">
            <v>1.4307525223112405E-2</v>
          </cell>
        </row>
        <row r="365">
          <cell r="I365">
            <v>2.264426588750923E-2</v>
          </cell>
          <cell r="J365">
            <v>-6.0975609756097615E-3</v>
          </cell>
          <cell r="K365">
            <v>6.0882800608808019E-4</v>
          </cell>
          <cell r="L365">
            <v>5.400540054005365E-3</v>
          </cell>
          <cell r="M365">
            <v>-3.4904013961606362E-3</v>
          </cell>
          <cell r="N365">
            <v>4.7950094658761877E-3</v>
          </cell>
        </row>
        <row r="366">
          <cell r="I366">
            <v>-4.2857142857143371E-3</v>
          </cell>
          <cell r="J366">
            <v>7.8081427774678858E-3</v>
          </cell>
          <cell r="K366">
            <v>4.867660480681657E-3</v>
          </cell>
          <cell r="L366">
            <v>1.43240823634736E-2</v>
          </cell>
          <cell r="M366">
            <v>-7.8809106830122211E-3</v>
          </cell>
          <cell r="N366">
            <v>-3.2431931553180693E-3</v>
          </cell>
        </row>
        <row r="367">
          <cell r="I367">
            <v>-1.0760401721663371E-3</v>
          </cell>
          <cell r="J367">
            <v>-1.3835085777531786E-2</v>
          </cell>
          <cell r="K367">
            <v>-1.5137753557372124E-2</v>
          </cell>
          <cell r="L367">
            <v>-3.530450132391949E-3</v>
          </cell>
          <cell r="M367">
            <v>-1.765225066195919E-3</v>
          </cell>
          <cell r="N367">
            <v>-1.595884786414814E-3</v>
          </cell>
        </row>
        <row r="368">
          <cell r="I368">
            <v>-3.2315978456014527E-3</v>
          </cell>
          <cell r="J368">
            <v>2.1885521885521841E-2</v>
          </cell>
          <cell r="K368">
            <v>1.0759299108515252E-2</v>
          </cell>
          <cell r="L368">
            <v>1.7714791851197731E-3</v>
          </cell>
          <cell r="M368">
            <v>9.2838196286471053E-3</v>
          </cell>
          <cell r="N368">
            <v>6.0678481641267545E-3</v>
          </cell>
        </row>
        <row r="369">
          <cell r="I369">
            <v>-9.7262247838617588E-3</v>
          </cell>
          <cell r="J369">
            <v>1.3728720483251022E-2</v>
          </cell>
          <cell r="K369">
            <v>5.7785888077859227E-3</v>
          </cell>
          <cell r="L369">
            <v>-8.8417329796639521E-3</v>
          </cell>
          <cell r="M369">
            <v>9.1984231274639949E-3</v>
          </cell>
          <cell r="N369">
            <v>-2.7765351925834736E-4</v>
          </cell>
        </row>
        <row r="370">
          <cell r="I370">
            <v>-2.1098581302291697E-2</v>
          </cell>
          <cell r="J370">
            <v>-1.0834236186348933E-3</v>
          </cell>
          <cell r="K370">
            <v>4.0822497732083463E-2</v>
          </cell>
          <cell r="L370">
            <v>3.6574487065120342E-2</v>
          </cell>
          <cell r="M370">
            <v>3.8194444444444642E-2</v>
          </cell>
          <cell r="N370">
            <v>5.3848883677154458E-3</v>
          </cell>
        </row>
        <row r="371">
          <cell r="I371">
            <v>-3.5302861389817863E-2</v>
          </cell>
          <cell r="J371">
            <v>-6.5075921908894774E-3</v>
          </cell>
          <cell r="K371">
            <v>-7.2632190586867651E-3</v>
          </cell>
          <cell r="L371">
            <v>-1.4629948364888068E-2</v>
          </cell>
          <cell r="M371">
            <v>1.9230769230769162E-2</v>
          </cell>
          <cell r="N371">
            <v>-1.8769183548189128E-2</v>
          </cell>
        </row>
        <row r="372">
          <cell r="I372">
            <v>1.5408320493066174E-2</v>
          </cell>
          <cell r="J372">
            <v>1.3646288209606894E-2</v>
          </cell>
          <cell r="K372">
            <v>6.1457418788410934E-3</v>
          </cell>
          <cell r="L372">
            <v>2.8820960698690001E-2</v>
          </cell>
          <cell r="M372">
            <v>1.5586546349466879E-2</v>
          </cell>
          <cell r="N372">
            <v>1.3873031265151603E-2</v>
          </cell>
        </row>
        <row r="373">
          <cell r="I373">
            <v>-1.783004552352041E-2</v>
          </cell>
          <cell r="J373">
            <v>8.0775444264942209E-3</v>
          </cell>
          <cell r="K373">
            <v>1.7742873763816114E-2</v>
          </cell>
          <cell r="L373">
            <v>-2.5466893039049143E-2</v>
          </cell>
          <cell r="M373">
            <v>9.6930533117931539E-3</v>
          </cell>
          <cell r="N373">
            <v>-9.2404047883499763E-3</v>
          </cell>
        </row>
        <row r="374">
          <cell r="I374">
            <v>-2.1243723445345752E-2</v>
          </cell>
          <cell r="J374">
            <v>-4.4337606837606791E-2</v>
          </cell>
          <cell r="K374">
            <v>1.2575021434695577E-2</v>
          </cell>
          <cell r="L374">
            <v>-4.181184668989546E-2</v>
          </cell>
          <cell r="M374">
            <v>-3.5999999999999921E-2</v>
          </cell>
          <cell r="N374">
            <v>-3.4986376021798327E-2</v>
          </cell>
        </row>
        <row r="375">
          <cell r="I375">
            <v>7.8926598263606706E-4</v>
          </cell>
          <cell r="J375">
            <v>-1.2297372833985354E-2</v>
          </cell>
          <cell r="K375">
            <v>1.0725373976855801E-2</v>
          </cell>
          <cell r="L375">
            <v>-2.3636363636363567E-2</v>
          </cell>
          <cell r="M375">
            <v>-3.1950207468879777E-2</v>
          </cell>
          <cell r="N375">
            <v>-1.6812417309367889E-2</v>
          </cell>
        </row>
        <row r="376">
          <cell r="I376">
            <v>-1.4984227129337446E-2</v>
          </cell>
          <cell r="J376">
            <v>-2.0373514431239581E-2</v>
          </cell>
          <cell r="K376">
            <v>-2.9600670203853707E-2</v>
          </cell>
          <cell r="L376">
            <v>-2.1415270018621979E-2</v>
          </cell>
          <cell r="M376">
            <v>2.5289327046721155E-2</v>
          </cell>
          <cell r="N376">
            <v>4.923198109491933E-3</v>
          </cell>
        </row>
        <row r="377">
          <cell r="I377">
            <v>1.2009607686148893E-2</v>
          </cell>
          <cell r="J377">
            <v>-4.6216060080876975E-3</v>
          </cell>
          <cell r="K377">
            <v>-2.3884892086330933E-2</v>
          </cell>
          <cell r="L377">
            <v>-9.5147478591817158E-3</v>
          </cell>
          <cell r="M377">
            <v>1.0451505016722429E-2</v>
          </cell>
          <cell r="N377">
            <v>3.1680710693056113E-3</v>
          </cell>
        </row>
        <row r="378">
          <cell r="I378">
            <v>-8.7025316455696666E-3</v>
          </cell>
          <cell r="J378">
            <v>2.3795705165409187E-2</v>
          </cell>
          <cell r="K378">
            <v>-7.3702830188678847E-3</v>
          </cell>
          <cell r="L378">
            <v>-1.344860710854956E-2</v>
          </cell>
          <cell r="M378">
            <v>-1.6549441456351621E-3</v>
          </cell>
          <cell r="N378">
            <v>-9.1974605241738061E-3</v>
          </cell>
        </row>
        <row r="379">
          <cell r="I379">
            <v>1.9154030327214633E-2</v>
          </cell>
          <cell r="J379">
            <v>5.6689342403615228E-4</v>
          </cell>
          <cell r="K379">
            <v>-1.7820017820018297E-3</v>
          </cell>
          <cell r="L379">
            <v>2.9211295034081708E-3</v>
          </cell>
          <cell r="M379">
            <v>2.6937422295897351E-2</v>
          </cell>
          <cell r="N379">
            <v>1.9715764396615487E-2</v>
          </cell>
        </row>
        <row r="380">
          <cell r="I380">
            <v>1.2920908379013385E-2</v>
          </cell>
          <cell r="J380">
            <v>-1.076487252124636E-2</v>
          </cell>
          <cell r="K380">
            <v>-1.4876524843795425E-3</v>
          </cell>
          <cell r="L380">
            <v>3.3009708737864019E-2</v>
          </cell>
          <cell r="M380">
            <v>2.1791767554479424E-2</v>
          </cell>
          <cell r="N380">
            <v>1.9640699266897599E-2</v>
          </cell>
        </row>
        <row r="381">
          <cell r="I381">
            <v>6.57131812910694E-3</v>
          </cell>
          <cell r="J381">
            <v>-8.5910652920963004E-3</v>
          </cell>
          <cell r="K381">
            <v>-6.5554231227651361E-3</v>
          </cell>
          <cell r="L381">
            <v>2.0676691729323293E-2</v>
          </cell>
          <cell r="M381">
            <v>1.3428120063191162E-2</v>
          </cell>
          <cell r="N381">
            <v>3.0339422286833617E-3</v>
          </cell>
        </row>
        <row r="382">
          <cell r="I382">
            <v>-1.2672811059907807E-2</v>
          </cell>
          <cell r="J382">
            <v>-5.199306759098743E-3</v>
          </cell>
          <cell r="K382">
            <v>-1.7696460707858575E-2</v>
          </cell>
          <cell r="L382">
            <v>9.208103130755152E-3</v>
          </cell>
          <cell r="M382">
            <v>-1.6757599376461374E-2</v>
          </cell>
          <cell r="N382">
            <v>-8.1290566513327889E-3</v>
          </cell>
        </row>
        <row r="383">
          <cell r="I383">
            <v>2.722676001555735E-3</v>
          </cell>
          <cell r="J383">
            <v>-4.0650406504064707E-3</v>
          </cell>
          <cell r="K383">
            <v>3.9694656488551416E-3</v>
          </cell>
          <cell r="L383">
            <v>1.3686131386861256E-2</v>
          </cell>
          <cell r="M383">
            <v>-3.1311930241775587E-2</v>
          </cell>
          <cell r="N383">
            <v>1.1531130876747175E-2</v>
          </cell>
        </row>
        <row r="384">
          <cell r="I384">
            <v>0</v>
          </cell>
          <cell r="J384">
            <v>-2.6822157434402194E-2</v>
          </cell>
          <cell r="K384">
            <v>4.8661800486617945E-3</v>
          </cell>
          <cell r="L384">
            <v>-2.5202520252025185E-2</v>
          </cell>
          <cell r="M384">
            <v>-3.0687397708674347E-2</v>
          </cell>
          <cell r="N384">
            <v>-3.250321891781538E-3</v>
          </cell>
        </row>
        <row r="385">
          <cell r="I385">
            <v>-6.9821567106284066E-3</v>
          </cell>
          <cell r="J385">
            <v>5.9916117435589999E-3</v>
          </cell>
          <cell r="K385">
            <v>-1.3014527845036317E-2</v>
          </cell>
          <cell r="L385">
            <v>2.4930747922437657E-2</v>
          </cell>
          <cell r="M385">
            <v>-1.1397214014352008E-2</v>
          </cell>
          <cell r="N385">
            <v>1.5753241229377046E-4</v>
          </cell>
        </row>
        <row r="386">
          <cell r="I386">
            <v>-9.765625E-3</v>
          </cell>
          <cell r="J386">
            <v>1.7867778439548676E-3</v>
          </cell>
          <cell r="K386">
            <v>-1.7785955228457495E-2</v>
          </cell>
          <cell r="L386">
            <v>-1.9819819819819728E-2</v>
          </cell>
          <cell r="M386">
            <v>-2.092228864218626E-2</v>
          </cell>
          <cell r="N386">
            <v>-1.8113373970294111E-2</v>
          </cell>
        </row>
        <row r="387">
          <cell r="I387">
            <v>3.9447731755424265E-3</v>
          </cell>
          <cell r="J387">
            <v>2.2592152199762072E-2</v>
          </cell>
          <cell r="K387">
            <v>-9.3662191695287333E-4</v>
          </cell>
          <cell r="L387">
            <v>7.3529411764705621E-3</v>
          </cell>
          <cell r="M387">
            <v>3.0091583078935891E-2</v>
          </cell>
          <cell r="N387">
            <v>1.5367586903864305E-2</v>
          </cell>
        </row>
        <row r="388">
          <cell r="I388">
            <v>2.59332023575638E-2</v>
          </cell>
          <cell r="J388">
            <v>2.9069767441860517E-3</v>
          </cell>
          <cell r="K388">
            <v>2.34375E-2</v>
          </cell>
          <cell r="L388">
            <v>5.4744525547443246E-3</v>
          </cell>
          <cell r="M388">
            <v>3.6409822184589213E-2</v>
          </cell>
          <cell r="N388">
            <v>1.842109420667648E-2</v>
          </cell>
        </row>
        <row r="389">
          <cell r="I389">
            <v>-5.3619302949061698E-3</v>
          </cell>
          <cell r="J389">
            <v>-9.2753623188406298E-3</v>
          </cell>
          <cell r="K389">
            <v>-4.2748091603053151E-3</v>
          </cell>
          <cell r="L389">
            <v>5.4446460980037692E-3</v>
          </cell>
          <cell r="M389">
            <v>2.6552287581699252E-2</v>
          </cell>
          <cell r="N389">
            <v>2.1717884678040811E-4</v>
          </cell>
        </row>
        <row r="390">
          <cell r="I390">
            <v>1.7327685791297842E-2</v>
          </cell>
          <cell r="J390">
            <v>1.2873025160912821E-2</v>
          </cell>
          <cell r="K390">
            <v>5.2131248083411297E-3</v>
          </cell>
          <cell r="L390">
            <v>1.0830324909747224E-2</v>
          </cell>
          <cell r="M390">
            <v>1.3131715081575956E-2</v>
          </cell>
          <cell r="N390">
            <v>1.9712455604323997E-2</v>
          </cell>
        </row>
        <row r="391">
          <cell r="I391">
            <v>-6.8130204390614013E-3</v>
          </cell>
          <cell r="J391">
            <v>2.2530329289428108E-2</v>
          </cell>
          <cell r="K391">
            <v>1.0982306284319732E-2</v>
          </cell>
          <cell r="L391">
            <v>2.0535714285714324E-2</v>
          </cell>
          <cell r="M391">
            <v>1.4139827179890041E-2</v>
          </cell>
          <cell r="N391">
            <v>8.7455131715032941E-3</v>
          </cell>
        </row>
        <row r="392">
          <cell r="I392">
            <v>4.1920731707318915E-3</v>
          </cell>
          <cell r="J392">
            <v>6.7796610169492677E-3</v>
          </cell>
          <cell r="K392">
            <v>-1.8105009052504784E-3</v>
          </cell>
          <cell r="L392">
            <v>4.3744531933509467E-3</v>
          </cell>
          <cell r="M392">
            <v>3.8729666924863793E-4</v>
          </cell>
          <cell r="N392">
            <v>1.8093270811030404E-3</v>
          </cell>
        </row>
        <row r="393">
          <cell r="I393">
            <v>2.6565464895635937E-3</v>
          </cell>
          <cell r="J393">
            <v>2.0763187429854169E-2</v>
          </cell>
          <cell r="K393">
            <v>1.6021765417170597E-2</v>
          </cell>
          <cell r="L393">
            <v>1.0452961672473782E-2</v>
          </cell>
          <cell r="M393">
            <v>1.0065814943863716E-2</v>
          </cell>
          <cell r="N393">
            <v>3.476664208419189E-3</v>
          </cell>
        </row>
        <row r="394">
          <cell r="I394">
            <v>-6.434519303557984E-3</v>
          </cell>
          <cell r="J394">
            <v>-1.2094557449148002E-2</v>
          </cell>
          <cell r="K394">
            <v>4.4629574531389604E-3</v>
          </cell>
          <cell r="L394">
            <v>2.0689655172413834E-2</v>
          </cell>
          <cell r="M394">
            <v>-1.5331544653123697E-2</v>
          </cell>
          <cell r="N394">
            <v>2.0097789243183062E-3</v>
          </cell>
        </row>
        <row r="395">
          <cell r="I395">
            <v>-1.9047619047619646E-3</v>
          </cell>
          <cell r="J395">
            <v>1.9476905954368462E-2</v>
          </cell>
          <cell r="K395">
            <v>-1.1848341232227444E-2</v>
          </cell>
          <cell r="L395">
            <v>5.0675675675675436E-3</v>
          </cell>
          <cell r="M395">
            <v>-2.0241339042428974E-2</v>
          </cell>
          <cell r="N395">
            <v>2.1853670219136312E-3</v>
          </cell>
        </row>
        <row r="396">
          <cell r="I396">
            <v>3.8167938931297218E-3</v>
          </cell>
          <cell r="J396">
            <v>9.2794759825327588E-3</v>
          </cell>
          <cell r="K396">
            <v>6.5947242206234602E-3</v>
          </cell>
          <cell r="L396">
            <v>7.5630252100840067E-3</v>
          </cell>
          <cell r="M396">
            <v>-4.6483909415971469E-2</v>
          </cell>
          <cell r="N396">
            <v>8.3788869970427005E-3</v>
          </cell>
        </row>
        <row r="397">
          <cell r="I397">
            <v>2.8517110266159662E-2</v>
          </cell>
          <cell r="J397">
            <v>2.0010816657652919E-2</v>
          </cell>
          <cell r="K397">
            <v>1.3103037522334882E-2</v>
          </cell>
          <cell r="L397">
            <v>1.5012510425354453E-2</v>
          </cell>
          <cell r="M397">
            <v>8.3333333333333037E-3</v>
          </cell>
          <cell r="N397">
            <v>1.4841146411908479E-2</v>
          </cell>
        </row>
        <row r="398">
          <cell r="I398">
            <v>2.2550831792975901E-2</v>
          </cell>
          <cell r="J398">
            <v>-2.545068928950156E-2</v>
          </cell>
          <cell r="K398">
            <v>-1.0288065843621408E-2</v>
          </cell>
          <cell r="L398">
            <v>-7.3952341824157219E-3</v>
          </cell>
          <cell r="M398">
            <v>6.1983471074380514E-3</v>
          </cell>
          <cell r="N398">
            <v>-7.5893573857582775E-3</v>
          </cell>
        </row>
        <row r="399">
          <cell r="I399">
            <v>9.038322487346262E-3</v>
          </cell>
          <cell r="J399">
            <v>-7.6169749727965641E-3</v>
          </cell>
          <cell r="K399">
            <v>1.098901098901095E-2</v>
          </cell>
          <cell r="L399">
            <v>1.2417218543046449E-2</v>
          </cell>
          <cell r="M399">
            <v>3.2854209445585036E-2</v>
          </cell>
          <cell r="N399">
            <v>4.0442960718856114E-3</v>
          </cell>
        </row>
        <row r="400">
          <cell r="I400">
            <v>2.8663561447508368E-3</v>
          </cell>
          <cell r="J400">
            <v>3.2894736842106198E-3</v>
          </cell>
          <cell r="K400">
            <v>0</v>
          </cell>
          <cell r="L400">
            <v>8.1766148814390593E-3</v>
          </cell>
          <cell r="M400">
            <v>-1.073558648111328E-2</v>
          </cell>
          <cell r="N400">
            <v>2.0506210452309048E-3</v>
          </cell>
        </row>
        <row r="401">
          <cell r="I401">
            <v>-1.1432654519471175E-2</v>
          </cell>
          <cell r="J401">
            <v>-8.19672131147553E-3</v>
          </cell>
          <cell r="K401">
            <v>2.9377203290246179E-3</v>
          </cell>
          <cell r="L401">
            <v>4.0551500405514584E-3</v>
          </cell>
          <cell r="M401">
            <v>-1.5675241157556252E-2</v>
          </cell>
          <cell r="N401">
            <v>-4.6336899959071864E-3</v>
          </cell>
        </row>
        <row r="402">
          <cell r="I402">
            <v>-9.0350560173473315E-3</v>
          </cell>
          <cell r="J402">
            <v>-4.9586776859503745E-3</v>
          </cell>
          <cell r="K402">
            <v>-7.0298769771529601E-3</v>
          </cell>
          <cell r="L402">
            <v>6.4620355411955099E-3</v>
          </cell>
          <cell r="M402">
            <v>-7.3499387505103764E-3</v>
          </cell>
          <cell r="N402">
            <v>-3.42169028563033E-3</v>
          </cell>
        </row>
        <row r="403">
          <cell r="I403">
            <v>-1.4587892049598872E-2</v>
          </cell>
          <cell r="J403">
            <v>3.2668881506090708E-2</v>
          </cell>
          <cell r="K403">
            <v>-1.4749262536873142E-2</v>
          </cell>
          <cell r="L403">
            <v>-2.4077046548956704E-2</v>
          </cell>
          <cell r="M403">
            <v>-1.2340600575894589E-2</v>
          </cell>
          <cell r="N403">
            <v>-9.4161681058618774E-3</v>
          </cell>
        </row>
        <row r="404">
          <cell r="I404">
            <v>-3.1828275351591384E-2</v>
          </cell>
          <cell r="J404">
            <v>-1.8230563002680999E-2</v>
          </cell>
          <cell r="K404">
            <v>-3.0838323353293395E-2</v>
          </cell>
          <cell r="L404">
            <v>-1.8092105263157965E-2</v>
          </cell>
          <cell r="M404">
            <v>-2.7488546438983796E-2</v>
          </cell>
          <cell r="N404">
            <v>-2.1317108727667566E-2</v>
          </cell>
        </row>
        <row r="405">
          <cell r="I405">
            <v>7.6452599388376896E-4</v>
          </cell>
          <cell r="J405">
            <v>7.6460950300383246E-3</v>
          </cell>
          <cell r="K405">
            <v>2.9039233858511038E-2</v>
          </cell>
          <cell r="L405">
            <v>-1.2562814070351758E-2</v>
          </cell>
          <cell r="M405">
            <v>1.7987152034261156E-2</v>
          </cell>
          <cell r="N405">
            <v>2.6751785985712484E-3</v>
          </cell>
        </row>
        <row r="406">
          <cell r="I406">
            <v>4.9656226126812975E-3</v>
          </cell>
          <cell r="J406">
            <v>-1.6260162601626105E-2</v>
          </cell>
          <cell r="K406">
            <v>-9.006304413089472E-4</v>
          </cell>
          <cell r="L406">
            <v>-2.5445292620864812E-3</v>
          </cell>
          <cell r="M406">
            <v>-2.1876314682372722E-2</v>
          </cell>
          <cell r="N406">
            <v>4.5174787011490469E-3</v>
          </cell>
        </row>
        <row r="407">
          <cell r="I407">
            <v>-1.9004180919801605E-3</v>
          </cell>
          <cell r="J407">
            <v>2.0936639118457334E-2</v>
          </cell>
          <cell r="K407">
            <v>1.2319711538461453E-2</v>
          </cell>
          <cell r="L407">
            <v>1.1904761904761862E-2</v>
          </cell>
          <cell r="M407">
            <v>-3.0107526881720803E-3</v>
          </cell>
          <cell r="N407">
            <v>6.6099239406012256E-3</v>
          </cell>
        </row>
        <row r="408">
          <cell r="I408">
            <v>2.5133282559025139E-2</v>
          </cell>
          <cell r="J408">
            <v>-3.7776578521316884E-3</v>
          </cell>
          <cell r="K408">
            <v>5.3428317008015203E-3</v>
          </cell>
          <cell r="L408">
            <v>1.7647058823529349E-2</v>
          </cell>
          <cell r="M408">
            <v>1.0353753235547991E-2</v>
          </cell>
          <cell r="N408">
            <v>1.3222991814338503E-2</v>
          </cell>
        </row>
        <row r="409">
          <cell r="I409">
            <v>-2.1916790490341898E-2</v>
          </cell>
          <cell r="J409">
            <v>8.6673889490791467E-3</v>
          </cell>
          <cell r="K409">
            <v>7.3811632713316477E-3</v>
          </cell>
          <cell r="L409">
            <v>1.1560693641618602E-2</v>
          </cell>
          <cell r="M409">
            <v>-8.5397096498720515E-3</v>
          </cell>
          <cell r="N409">
            <v>7.9900568181812126E-4</v>
          </cell>
        </row>
        <row r="410">
          <cell r="I410">
            <v>-3.2662362324344829E-2</v>
          </cell>
          <cell r="J410">
            <v>-2.0408163265306256E-2</v>
          </cell>
          <cell r="K410">
            <v>-5.2754982415005314E-3</v>
          </cell>
          <cell r="L410">
            <v>8.9795918367345795E-3</v>
          </cell>
          <cell r="M410">
            <v>-1.7226528854435763E-2</v>
          </cell>
          <cell r="N410">
            <v>-1.1103225997220467E-2</v>
          </cell>
        </row>
        <row r="411">
          <cell r="I411">
            <v>0</v>
          </cell>
          <cell r="J411">
            <v>2.1381578947368363E-2</v>
          </cell>
          <cell r="K411">
            <v>-1.6794342958161512E-2</v>
          </cell>
          <cell r="L411">
            <v>-2.7508090614886682E-2</v>
          </cell>
          <cell r="M411">
            <v>-1.7966695880806349E-2</v>
          </cell>
          <cell r="N411">
            <v>-3.1396235441865095E-3</v>
          </cell>
        </row>
        <row r="412">
          <cell r="I412">
            <v>-4.3188064389477754E-3</v>
          </cell>
          <cell r="J412">
            <v>-7.5147611379495771E-3</v>
          </cell>
          <cell r="K412">
            <v>4.1953850764160361E-3</v>
          </cell>
          <cell r="L412">
            <v>-2.1630615640598982E-2</v>
          </cell>
          <cell r="M412">
            <v>4.0160642570281624E-3</v>
          </cell>
          <cell r="N412">
            <v>-1.0423384375421785E-2</v>
          </cell>
        </row>
        <row r="413">
          <cell r="I413">
            <v>-1.9716088328075698E-2</v>
          </cell>
          <cell r="J413">
            <v>-4.3266630611140666E-3</v>
          </cell>
          <cell r="K413">
            <v>-1.8800358102058934E-2</v>
          </cell>
          <cell r="L413">
            <v>-1.2755102040816313E-2</v>
          </cell>
          <cell r="M413">
            <v>0</v>
          </cell>
          <cell r="N413">
            <v>-1.2518565669424997E-2</v>
          </cell>
        </row>
        <row r="414">
          <cell r="I414">
            <v>-2.011263073209979E-3</v>
          </cell>
          <cell r="J414">
            <v>-2.1727322107549796E-3</v>
          </cell>
          <cell r="K414">
            <v>-6.9951338199514268E-3</v>
          </cell>
          <cell r="L414">
            <v>1.8949181739879473E-2</v>
          </cell>
          <cell r="M414">
            <v>-2.1777777777777674E-2</v>
          </cell>
          <cell r="N414">
            <v>-5.4177665909509454E-3</v>
          </cell>
        </row>
        <row r="415">
          <cell r="I415">
            <v>-1.4913341394598878E-2</v>
          </cell>
          <cell r="J415">
            <v>3.8105606967882011E-3</v>
          </cell>
          <cell r="K415">
            <v>-1.1944869831546745E-2</v>
          </cell>
          <cell r="L415">
            <v>-1.2679628064243498E-2</v>
          </cell>
          <cell r="M415">
            <v>-3.2258064516129115E-2</v>
          </cell>
          <cell r="N415">
            <v>-1.4443775751122656E-2</v>
          </cell>
        </row>
        <row r="416">
          <cell r="I416">
            <v>3.3551554828150643E-2</v>
          </cell>
          <cell r="J416">
            <v>1.5726681127982589E-2</v>
          </cell>
          <cell r="K416">
            <v>3.6267823930564269E-2</v>
          </cell>
          <cell r="L416">
            <v>3.6815068493150749E-2</v>
          </cell>
          <cell r="M416">
            <v>2.5352112676056304E-2</v>
          </cell>
          <cell r="N416">
            <v>2.6899650836895495E-2</v>
          </cell>
        </row>
        <row r="417">
          <cell r="I417">
            <v>-4.1567695961995277E-2</v>
          </cell>
          <cell r="J417">
            <v>-1.6017084890550537E-3</v>
          </cell>
          <cell r="K417">
            <v>-3.2007179180376877E-2</v>
          </cell>
          <cell r="L417">
            <v>-2.9727497935590375E-2</v>
          </cell>
          <cell r="M417">
            <v>-2.2893772893772923E-2</v>
          </cell>
          <cell r="N417">
            <v>-2.0187542883281284E-2</v>
          </cell>
        </row>
        <row r="418">
          <cell r="I418">
            <v>2.3957042544403118E-2</v>
          </cell>
          <cell r="J418">
            <v>-1.7647058823529349E-2</v>
          </cell>
          <cell r="K418">
            <v>-1.4215080346106301E-2</v>
          </cell>
          <cell r="L418">
            <v>1.8723404255319265E-2</v>
          </cell>
          <cell r="M418">
            <v>4.6860356138722636E-4</v>
          </cell>
          <cell r="N418">
            <v>1.3756399682544718E-2</v>
          </cell>
        </row>
        <row r="419">
          <cell r="I419">
            <v>3.7111738604276079E-2</v>
          </cell>
          <cell r="J419">
            <v>2.39520958083832E-2</v>
          </cell>
          <cell r="K419">
            <v>3.7617554858934366E-2</v>
          </cell>
          <cell r="L419">
            <v>2.4227234753550375E-2</v>
          </cell>
          <cell r="M419">
            <v>2.9976580796252872E-2</v>
          </cell>
          <cell r="N419">
            <v>2.9595517691304085E-2</v>
          </cell>
        </row>
        <row r="420">
          <cell r="I420">
            <v>2.100350058343059E-2</v>
          </cell>
          <cell r="J420">
            <v>-1.2759170653907415E-2</v>
          </cell>
          <cell r="K420">
            <v>-1.9335347432024141E-2</v>
          </cell>
          <cell r="L420">
            <v>-8.1566068515497303E-3</v>
          </cell>
          <cell r="M420">
            <v>-1.0914051841746208E-2</v>
          </cell>
          <cell r="N420">
            <v>-3.9509191477942185E-3</v>
          </cell>
        </row>
        <row r="421">
          <cell r="I421">
            <v>4.3428571428571372E-2</v>
          </cell>
          <cell r="J421">
            <v>-5.385029617662962E-3</v>
          </cell>
          <cell r="K421">
            <v>1.0166358595194103E-2</v>
          </cell>
          <cell r="L421">
            <v>7.4013157894736725E-3</v>
          </cell>
          <cell r="M421">
            <v>-7.8160919540231077E-3</v>
          </cell>
          <cell r="N421">
            <v>-1.9309064782661034E-3</v>
          </cell>
        </row>
        <row r="422">
          <cell r="I422">
            <v>1.0222709017889686E-2</v>
          </cell>
          <cell r="J422">
            <v>3.3567948023822458E-2</v>
          </cell>
          <cell r="K422">
            <v>1.7688319609637126E-2</v>
          </cell>
          <cell r="L422">
            <v>7.3469387755102922E-3</v>
          </cell>
          <cell r="M422">
            <v>2.3169601482855295E-3</v>
          </cell>
          <cell r="N422">
            <v>1.0198113349031424E-3</v>
          </cell>
        </row>
        <row r="423">
          <cell r="I423">
            <v>-4.3368268883267169E-2</v>
          </cell>
          <cell r="J423">
            <v>-3.352540597171294E-2</v>
          </cell>
          <cell r="K423">
            <v>-3.1765058435720528E-2</v>
          </cell>
          <cell r="L423">
            <v>3.4035656401944836E-2</v>
          </cell>
          <cell r="M423">
            <v>1.2482662968099856E-2</v>
          </cell>
          <cell r="N423">
            <v>-5.0938618964148086E-3</v>
          </cell>
        </row>
        <row r="424">
          <cell r="I424">
            <v>-8.3112958065734155E-3</v>
          </cell>
          <cell r="J424">
            <v>4.3360433604338056E-3</v>
          </cell>
          <cell r="K424">
            <v>1.8570102135559985E-3</v>
          </cell>
          <cell r="L424">
            <v>1.7241379310344973E-2</v>
          </cell>
          <cell r="M424">
            <v>2.2831050228311334E-3</v>
          </cell>
          <cell r="N424">
            <v>3.2677277997801291E-3</v>
          </cell>
        </row>
        <row r="425">
          <cell r="I425">
            <v>-2.666666666666706E-3</v>
          </cell>
          <cell r="J425">
            <v>-1.0793308148947522E-3</v>
          </cell>
          <cell r="K425">
            <v>4.6957059005251933E-2</v>
          </cell>
          <cell r="L425">
            <v>5.3929121725733165E-3</v>
          </cell>
          <cell r="M425">
            <v>-1.4123006833712926E-2</v>
          </cell>
          <cell r="N425">
            <v>2.746757925071952E-3</v>
          </cell>
        </row>
        <row r="426">
          <cell r="I426">
            <v>2.8265851795263641E-2</v>
          </cell>
          <cell r="J426">
            <v>-2.7012425715829957E-3</v>
          </cell>
          <cell r="K426">
            <v>2.6556506344053155E-3</v>
          </cell>
          <cell r="L426">
            <v>2.6819923371647514E-2</v>
          </cell>
          <cell r="M426">
            <v>8.7800369685766544E-3</v>
          </cell>
          <cell r="N426">
            <v>1.8321433382729291E-2</v>
          </cell>
        </row>
        <row r="427">
          <cell r="I427">
            <v>-5.1263001485884141E-2</v>
          </cell>
          <cell r="J427">
            <v>1.7876489707475463E-2</v>
          </cell>
          <cell r="K427">
            <v>6.4743967039435635E-3</v>
          </cell>
          <cell r="L427">
            <v>-4.4776119402984982E-3</v>
          </cell>
          <cell r="M427">
            <v>-1.7865322950068596E-2</v>
          </cell>
          <cell r="N427">
            <v>-4.9830224456497429E-3</v>
          </cell>
        </row>
        <row r="428">
          <cell r="I428">
            <v>-1.4878621769772837E-2</v>
          </cell>
          <cell r="J428">
            <v>1.0111761575306133E-2</v>
          </cell>
          <cell r="K428">
            <v>1.3157894736842035E-2</v>
          </cell>
          <cell r="L428">
            <v>1.1244377811094441E-2</v>
          </cell>
          <cell r="M428">
            <v>-7.9291044776119701E-3</v>
          </cell>
          <cell r="N428">
            <v>6.1307096850440335E-3</v>
          </cell>
        </row>
        <row r="429">
          <cell r="I429">
            <v>-3.5771065182830242E-3</v>
          </cell>
          <cell r="J429">
            <v>2.8451001053740654E-2</v>
          </cell>
          <cell r="K429">
            <v>-1.7316017316017396E-2</v>
          </cell>
          <cell r="L429">
            <v>-1.6308376575240979E-2</v>
          </cell>
          <cell r="M429">
            <v>1.1283497884344351E-2</v>
          </cell>
          <cell r="N429">
            <v>-6.5191536846432863E-3</v>
          </cell>
        </row>
        <row r="430">
          <cell r="I430">
            <v>3.1910650179496347E-3</v>
          </cell>
          <cell r="J430">
            <v>8.1967213114753079E-3</v>
          </cell>
          <cell r="K430">
            <v>-1.1747430249632873E-2</v>
          </cell>
          <cell r="L430">
            <v>-2.4114544084400946E-2</v>
          </cell>
          <cell r="M430">
            <v>-1.4876801487680114E-2</v>
          </cell>
          <cell r="N430">
            <v>-8.483218302469564E-3</v>
          </cell>
        </row>
        <row r="431">
          <cell r="I431">
            <v>2.5049701789264578E-2</v>
          </cell>
          <cell r="J431">
            <v>-5.5894308943089666E-3</v>
          </cell>
          <cell r="K431">
            <v>1.7830609212481363E-2</v>
          </cell>
          <cell r="L431">
            <v>1.9305019305019266E-2</v>
          </cell>
          <cell r="M431">
            <v>2.0764511562057386E-2</v>
          </cell>
          <cell r="N431">
            <v>1.6411036086392716E-2</v>
          </cell>
        </row>
        <row r="432">
          <cell r="I432">
            <v>-2.7928626842513626E-2</v>
          </cell>
          <cell r="J432">
            <v>1.124169647419504E-2</v>
          </cell>
          <cell r="K432">
            <v>-3.4744525547445226E-2</v>
          </cell>
          <cell r="L432">
            <v>1.6666666666666607E-2</v>
          </cell>
          <cell r="M432">
            <v>1.6643550624133141E-2</v>
          </cell>
          <cell r="N432">
            <v>-6.907171139463264E-3</v>
          </cell>
        </row>
        <row r="433">
          <cell r="I433">
            <v>-1.3966480446927276E-2</v>
          </cell>
          <cell r="J433">
            <v>9.0955027791814747E-3</v>
          </cell>
          <cell r="K433">
            <v>4.6279491833030928E-2</v>
          </cell>
          <cell r="L433">
            <v>2.3845007451564815E-2</v>
          </cell>
          <cell r="M433">
            <v>9.0950432014569316E-4</v>
          </cell>
          <cell r="N433">
            <v>8.9487440747795244E-3</v>
          </cell>
        </row>
        <row r="434">
          <cell r="I434">
            <v>3.1566167543504609E-2</v>
          </cell>
          <cell r="J434">
            <v>8.0120180270406571E-3</v>
          </cell>
          <cell r="K434">
            <v>-9.540329575021822E-3</v>
          </cell>
          <cell r="L434">
            <v>1.3828238719068464E-2</v>
          </cell>
          <cell r="M434">
            <v>-4.9977283053158628E-3</v>
          </cell>
          <cell r="N434">
            <v>6.8642517380168577E-3</v>
          </cell>
        </row>
        <row r="435">
          <cell r="I435">
            <v>-1.883091408395432E-2</v>
          </cell>
          <cell r="J435">
            <v>-3.2290114257327307E-2</v>
          </cell>
          <cell r="K435">
            <v>1.4594279042616787E-3</v>
          </cell>
          <cell r="L435">
            <v>-4.7379755922469458E-2</v>
          </cell>
          <cell r="M435">
            <v>-1.7808219178082063E-2</v>
          </cell>
          <cell r="N435">
            <v>-8.692618542314734E-3</v>
          </cell>
        </row>
        <row r="436">
          <cell r="I436">
            <v>7.9968012794882082E-3</v>
          </cell>
          <cell r="J436">
            <v>6.6735112936344709E-3</v>
          </cell>
          <cell r="K436">
            <v>2.1276595744680771E-2</v>
          </cell>
          <cell r="L436">
            <v>5.2750565184627174E-3</v>
          </cell>
          <cell r="M436">
            <v>1.4411901441190089E-2</v>
          </cell>
          <cell r="N436">
            <v>9.0914423133321431E-3</v>
          </cell>
        </row>
        <row r="437">
          <cell r="I437">
            <v>7.5366917889725382E-3</v>
          </cell>
          <cell r="J437">
            <v>-9.6889342172359338E-3</v>
          </cell>
          <cell r="K437">
            <v>-1.6552511415525051E-2</v>
          </cell>
          <cell r="L437">
            <v>1.6491754122938573E-2</v>
          </cell>
          <cell r="M437">
            <v>2.7039413382218047E-2</v>
          </cell>
          <cell r="N437">
            <v>5.9869797721459062E-3</v>
          </cell>
        </row>
        <row r="438">
          <cell r="I438">
            <v>2.992125984251981E-2</v>
          </cell>
          <cell r="J438">
            <v>-2.059732234809597E-3</v>
          </cell>
          <cell r="K438">
            <v>3.6273940800928717E-2</v>
          </cell>
          <cell r="L438">
            <v>-1.6224188790560534E-2</v>
          </cell>
          <cell r="M438">
            <v>-2.4096385542168641E-2</v>
          </cell>
          <cell r="N438">
            <v>0</v>
          </cell>
        </row>
        <row r="439">
          <cell r="I439">
            <v>-7.6452599388379117E-3</v>
          </cell>
          <cell r="J439">
            <v>1.1867905056759609E-2</v>
          </cell>
          <cell r="K439">
            <v>1.344161299355906E-2</v>
          </cell>
          <cell r="L439">
            <v>-8.2458770614691757E-3</v>
          </cell>
          <cell r="M439">
            <v>6.8587105624142719E-3</v>
          </cell>
          <cell r="N439">
            <v>2.9178944935575046E-3</v>
          </cell>
        </row>
        <row r="440">
          <cell r="I440">
            <v>7.7041602465330872E-3</v>
          </cell>
          <cell r="J440">
            <v>-2.0397756246812726E-3</v>
          </cell>
          <cell r="K440">
            <v>-2.7631942525552233E-4</v>
          </cell>
          <cell r="L440">
            <v>-7.5585789871503994E-3</v>
          </cell>
          <cell r="M440">
            <v>-4.9954586739328066E-3</v>
          </cell>
          <cell r="N440">
            <v>1.1507993662681848E-2</v>
          </cell>
        </row>
        <row r="441">
          <cell r="I441">
            <v>-4.5871559633028358E-3</v>
          </cell>
          <cell r="J441">
            <v>-1.1241696474195151E-2</v>
          </cell>
          <cell r="K441">
            <v>-8.0154781647319151E-3</v>
          </cell>
          <cell r="L441">
            <v>3.8080731150036407E-3</v>
          </cell>
          <cell r="M441">
            <v>-8.2154267457781316E-3</v>
          </cell>
          <cell r="N441">
            <v>2.2213045892722771E-3</v>
          </cell>
        </row>
        <row r="442">
          <cell r="I442">
            <v>-1.4592933947772613E-2</v>
          </cell>
          <cell r="J442">
            <v>2.3255813953488413E-2</v>
          </cell>
          <cell r="K442">
            <v>1.9782669267205399E-2</v>
          </cell>
          <cell r="L442">
            <v>3.5660091047041043E-2</v>
          </cell>
          <cell r="M442">
            <v>8.7436723423839346E-3</v>
          </cell>
          <cell r="N442">
            <v>1.2758400227321109E-2</v>
          </cell>
        </row>
        <row r="443">
          <cell r="I443">
            <v>-4.1309431021044341E-2</v>
          </cell>
          <cell r="J443">
            <v>6.5656565656564414E-3</v>
          </cell>
          <cell r="K443">
            <v>2.4863387978141915E-2</v>
          </cell>
          <cell r="L443">
            <v>-2.0512820512820551E-2</v>
          </cell>
          <cell r="M443">
            <v>-2.1897810218978075E-2</v>
          </cell>
          <cell r="N443">
            <v>-1.0409213978087362E-2</v>
          </cell>
        </row>
        <row r="444">
          <cell r="I444">
            <v>-2.1951219512195252E-2</v>
          </cell>
          <cell r="J444">
            <v>9.0316106372303473E-3</v>
          </cell>
          <cell r="K444">
            <v>-1.2263396427619311E-2</v>
          </cell>
          <cell r="L444">
            <v>-5.2356020942406767E-3</v>
          </cell>
          <cell r="M444">
            <v>-2.6119402985074758E-2</v>
          </cell>
          <cell r="N444">
            <v>-8.831743241519141E-3</v>
          </cell>
        </row>
        <row r="445">
          <cell r="I445">
            <v>2.7847049044056549E-2</v>
          </cell>
          <cell r="J445">
            <v>-2.0387866732968662E-2</v>
          </cell>
          <cell r="K445">
            <v>2.2672064777327972E-2</v>
          </cell>
          <cell r="L445">
            <v>2.4060150375939671E-2</v>
          </cell>
          <cell r="M445">
            <v>1.9157088122607746E-3</v>
          </cell>
          <cell r="N445">
            <v>1.2743499528018454E-2</v>
          </cell>
        </row>
        <row r="446">
          <cell r="I446">
            <v>-5.6611403154064321E-3</v>
          </cell>
          <cell r="J446">
            <v>9.6446700507615279E-3</v>
          </cell>
          <cell r="K446">
            <v>-6.8619688572182369E-3</v>
          </cell>
          <cell r="L446">
            <v>3.3039647577092657E-2</v>
          </cell>
          <cell r="M446">
            <v>-8.1261950286807272E-3</v>
          </cell>
          <cell r="N446">
            <v>1.9347823016848675E-3</v>
          </cell>
        </row>
        <row r="447">
          <cell r="I447">
            <v>-5.6933712891419352E-3</v>
          </cell>
          <cell r="J447">
            <v>6.5359477124182774E-3</v>
          </cell>
          <cell r="K447">
            <v>3.348392240233844E-2</v>
          </cell>
          <cell r="L447">
            <v>3.8379530916844207E-2</v>
          </cell>
          <cell r="M447">
            <v>-1.0120481927710867E-2</v>
          </cell>
          <cell r="N447">
            <v>1.0275420742536623E-2</v>
          </cell>
        </row>
        <row r="448">
          <cell r="I448">
            <v>2.8629856850715729E-2</v>
          </cell>
          <cell r="J448">
            <v>-6.9930069930069783E-3</v>
          </cell>
          <cell r="K448">
            <v>-3.3427616353819412E-3</v>
          </cell>
          <cell r="L448">
            <v>-3.6276522929500343E-2</v>
          </cell>
          <cell r="M448">
            <v>6.8159688412854358E-3</v>
          </cell>
          <cell r="N448">
            <v>2.3718172305553509E-4</v>
          </cell>
        </row>
        <row r="449">
          <cell r="I449">
            <v>-5.5666003976141409E-3</v>
          </cell>
          <cell r="J449">
            <v>-1.6599597585512993E-2</v>
          </cell>
          <cell r="K449">
            <v>1.4963880288957787E-2</v>
          </cell>
          <cell r="L449">
            <v>6.3920454545454142E-3</v>
          </cell>
          <cell r="M449">
            <v>2.466150870406203E-2</v>
          </cell>
          <cell r="N449">
            <v>1.9249009652402282E-3</v>
          </cell>
        </row>
        <row r="450">
          <cell r="I450">
            <v>3.9984006397439931E-3</v>
          </cell>
          <cell r="J450">
            <v>1.023017902813228E-3</v>
          </cell>
          <cell r="K450">
            <v>1.2963904422979011E-2</v>
          </cell>
          <cell r="L450">
            <v>-4.2342978122794639E-2</v>
          </cell>
          <cell r="M450">
            <v>-1.4629542236904269E-2</v>
          </cell>
          <cell r="N450">
            <v>-1.3086454127801961E-3</v>
          </cell>
        </row>
        <row r="451">
          <cell r="I451">
            <v>-4.2612504978096433E-2</v>
          </cell>
          <cell r="J451">
            <v>-1.890648952478291E-2</v>
          </cell>
          <cell r="K451">
            <v>-5.6210790464240934E-2</v>
          </cell>
          <cell r="L451">
            <v>-3.1687546057479699E-2</v>
          </cell>
          <cell r="M451">
            <v>-2.3467432950191491E-2</v>
          </cell>
          <cell r="N451">
            <v>-2.6095684175309497E-2</v>
          </cell>
        </row>
        <row r="452">
          <cell r="I452">
            <v>-1.1231281198003318E-2</v>
          </cell>
          <cell r="J452">
            <v>1.6666666666666607E-2</v>
          </cell>
          <cell r="K452">
            <v>-2.3929805902684897E-3</v>
          </cell>
          <cell r="L452">
            <v>2.2831050228309113E-3</v>
          </cell>
          <cell r="M452">
            <v>-3.580186365865623E-2</v>
          </cell>
          <cell r="N452">
            <v>7.7436161685560112E-3</v>
          </cell>
        </row>
        <row r="453">
          <cell r="I453">
            <v>-3.3235170382835522E-2</v>
          </cell>
          <cell r="J453">
            <v>-1.1782786885245922E-2</v>
          </cell>
          <cell r="K453">
            <v>-3.1183368869936112E-2</v>
          </cell>
          <cell r="L453">
            <v>-3.1890660592255093E-2</v>
          </cell>
          <cell r="M453">
            <v>-2.0345879959308144E-3</v>
          </cell>
          <cell r="N453">
            <v>-1.0695263120517051E-2</v>
          </cell>
        </row>
        <row r="454">
          <cell r="I454">
            <v>2.1758050478677404E-3</v>
          </cell>
          <cell r="J454">
            <v>9.3312597200621017E-3</v>
          </cell>
          <cell r="K454">
            <v>-1.9257221458046647E-3</v>
          </cell>
          <cell r="L454">
            <v>1.4901960784313717E-2</v>
          </cell>
          <cell r="M454">
            <v>3.0071355759429208E-2</v>
          </cell>
          <cell r="N454">
            <v>-1.7515649227588526E-3</v>
          </cell>
        </row>
        <row r="455">
          <cell r="I455">
            <v>1.4763352149370412E-2</v>
          </cell>
          <cell r="J455">
            <v>-1.6949152542372836E-2</v>
          </cell>
          <cell r="K455">
            <v>1.3230429988974501E-2</v>
          </cell>
          <cell r="L455">
            <v>0</v>
          </cell>
          <cell r="M455">
            <v>-2.2761009401286558E-2</v>
          </cell>
          <cell r="N455">
            <v>7.1911405148861185E-4</v>
          </cell>
        </row>
        <row r="456">
          <cell r="I456">
            <v>5.2203679931536184E-2</v>
          </cell>
          <cell r="J456">
            <v>2.3510971786833812E-2</v>
          </cell>
          <cell r="K456">
            <v>3.8628944504896623E-2</v>
          </cell>
          <cell r="L456">
            <v>2.1638330757341562E-2</v>
          </cell>
          <cell r="M456">
            <v>-3.0379746835442756E-3</v>
          </cell>
          <cell r="N456">
            <v>1.6671457315320604E-2</v>
          </cell>
        </row>
        <row r="457">
          <cell r="I457">
            <v>1.3013420089467376E-2</v>
          </cell>
          <cell r="J457">
            <v>-1.3272077590607556E-2</v>
          </cell>
          <cell r="K457">
            <v>-7.0717653221582522E-3</v>
          </cell>
          <cell r="L457">
            <v>1.2859304084720025E-2</v>
          </cell>
          <cell r="M457">
            <v>-5.0787201625202005E-4</v>
          </cell>
          <cell r="N457">
            <v>-2.4173027989822238E-3</v>
          </cell>
        </row>
        <row r="458">
          <cell r="I458">
            <v>2.8101164191087769E-3</v>
          </cell>
          <cell r="J458">
            <v>8.2772891877909149E-3</v>
          </cell>
          <cell r="K458">
            <v>2.1102611448167163E-3</v>
          </cell>
          <cell r="L458">
            <v>-1.4189693801344383E-2</v>
          </cell>
          <cell r="M458">
            <v>4.5223577235772305E-2</v>
          </cell>
          <cell r="N458">
            <v>-3.5284615057603608E-3</v>
          </cell>
        </row>
        <row r="459">
          <cell r="I459">
            <v>-1.5612489991993606E-2</v>
          </cell>
          <cell r="J459">
            <v>-2.0523345305284435E-3</v>
          </cell>
          <cell r="K459">
            <v>-4.1063437746775566E-2</v>
          </cell>
          <cell r="L459">
            <v>9.8484848484849952E-3</v>
          </cell>
          <cell r="M459">
            <v>1.2639766650461848E-2</v>
          </cell>
          <cell r="N459">
            <v>5.0199089874858327E-3</v>
          </cell>
        </row>
        <row r="460">
          <cell r="I460">
            <v>2.4806832045547011E-2</v>
          </cell>
          <cell r="J460">
            <v>2.2107969151671014E-2</v>
          </cell>
          <cell r="K460">
            <v>3.7606368377710586E-2</v>
          </cell>
          <cell r="L460">
            <v>1.4253563390847601E-2</v>
          </cell>
          <cell r="M460">
            <v>1.2481997119539123E-2</v>
          </cell>
          <cell r="N460">
            <v>1.2564911635277953E-2</v>
          </cell>
        </row>
        <row r="461">
          <cell r="I461">
            <v>2.4603174603174738E-2</v>
          </cell>
          <cell r="J461">
            <v>-1.358148893360156E-2</v>
          </cell>
          <cell r="K461">
            <v>1.1111111111111072E-2</v>
          </cell>
          <cell r="L461">
            <v>-1.4792899408283544E-3</v>
          </cell>
          <cell r="M461">
            <v>-1.4224751066856944E-3</v>
          </cell>
          <cell r="N461">
            <v>4.8070876594792367E-3</v>
          </cell>
        </row>
        <row r="462">
          <cell r="I462">
            <v>1.8590240123934842E-2</v>
          </cell>
          <cell r="J462">
            <v>7.1392146863844541E-3</v>
          </cell>
          <cell r="K462">
            <v>2.0408163265306145E-2</v>
          </cell>
          <cell r="L462">
            <v>4.4444444444444731E-3</v>
          </cell>
          <cell r="M462">
            <v>4.0360873694207156E-2</v>
          </cell>
          <cell r="N462">
            <v>1.5172797441068031E-2</v>
          </cell>
        </row>
        <row r="463">
          <cell r="I463">
            <v>-9.1254752851711585E-3</v>
          </cell>
          <cell r="J463">
            <v>-1.6202531645569618E-2</v>
          </cell>
          <cell r="K463">
            <v>6.1538461538461764E-3</v>
          </cell>
          <cell r="L463">
            <v>-1.03244837758113E-2</v>
          </cell>
          <cell r="M463">
            <v>-2.2820629849383822E-3</v>
          </cell>
          <cell r="N463">
            <v>-5.32905912652748E-3</v>
          </cell>
        </row>
        <row r="464">
          <cell r="I464">
            <v>9.9769762087491554E-3</v>
          </cell>
          <cell r="J464">
            <v>2.5733401955738699E-3</v>
          </cell>
          <cell r="K464">
            <v>-8.9194699286442303E-3</v>
          </cell>
          <cell r="L464">
            <v>-2.0119225037257826E-2</v>
          </cell>
          <cell r="M464">
            <v>2.9734675205855599E-2</v>
          </cell>
          <cell r="N464">
            <v>6.886388364757412E-4</v>
          </cell>
        </row>
        <row r="465">
          <cell r="I465">
            <v>-1.4817629179331382E-2</v>
          </cell>
          <cell r="J465">
            <v>3.5934291581110056E-3</v>
          </cell>
          <cell r="K465">
            <v>1.6456672666495198E-2</v>
          </cell>
          <cell r="L465">
            <v>-2.6615969581749055E-2</v>
          </cell>
          <cell r="M465">
            <v>-2.0879609062638971E-2</v>
          </cell>
          <cell r="N465">
            <v>-1.346050621412942E-2</v>
          </cell>
        </row>
        <row r="466">
          <cell r="I466">
            <v>3.8565368299270375E-4</v>
          </cell>
          <cell r="J466">
            <v>2.6598465473145705E-2</v>
          </cell>
          <cell r="K466">
            <v>-8.6010624841893479E-3</v>
          </cell>
          <cell r="L466">
            <v>-3.3593750000000089E-2</v>
          </cell>
          <cell r="M466">
            <v>1.0889292196007316E-2</v>
          </cell>
          <cell r="N466">
            <v>-5.7199458697809735E-4</v>
          </cell>
        </row>
        <row r="467">
          <cell r="I467">
            <v>-1.5034695451040858E-2</v>
          </cell>
          <cell r="J467">
            <v>-2.4912805181863451E-2</v>
          </cell>
          <cell r="K467">
            <v>-2.373054350599646E-2</v>
          </cell>
          <cell r="L467">
            <v>6.4672594987873477E-3</v>
          </cell>
          <cell r="M467">
            <v>-6.7324955116697671E-3</v>
          </cell>
          <cell r="N467">
            <v>-6.1838688963957722E-3</v>
          </cell>
        </row>
        <row r="468">
          <cell r="I468">
            <v>-3.2485322896281921E-2</v>
          </cell>
          <cell r="J468">
            <v>0</v>
          </cell>
          <cell r="K468">
            <v>8.1024568740200031E-3</v>
          </cell>
          <cell r="L468">
            <v>4.0160642570281624E-3</v>
          </cell>
          <cell r="M468">
            <v>-1.671938544961582E-2</v>
          </cell>
          <cell r="N468">
            <v>-1.1630030198749863E-2</v>
          </cell>
        </row>
        <row r="469">
          <cell r="I469">
            <v>-1.7394822006472466E-2</v>
          </cell>
          <cell r="J469">
            <v>-2.2483392948390413E-2</v>
          </cell>
          <cell r="K469">
            <v>-9.8522167487685719E-3</v>
          </cell>
          <cell r="L469">
            <v>-1.1200000000000099E-2</v>
          </cell>
          <cell r="M469">
            <v>-3.538602941176483E-2</v>
          </cell>
          <cell r="N469">
            <v>-1.6698168175423134E-2</v>
          </cell>
        </row>
        <row r="470">
          <cell r="I470">
            <v>2.0584602717168554E-3</v>
          </cell>
          <cell r="J470">
            <v>1.0977522216414126E-2</v>
          </cell>
          <cell r="K470">
            <v>1.4401675831369642E-2</v>
          </cell>
          <cell r="L470">
            <v>3.7216828478964459E-2</v>
          </cell>
          <cell r="M470">
            <v>-2.3820867079560326E-3</v>
          </cell>
          <cell r="N470">
            <v>7.4719620765406614E-3</v>
          </cell>
        </row>
        <row r="471">
          <cell r="I471">
            <v>1.7666392769104311E-2</v>
          </cell>
          <cell r="J471">
            <v>0</v>
          </cell>
          <cell r="K471">
            <v>1.7811048012390307E-2</v>
          </cell>
          <cell r="L471">
            <v>2.3400936037441422E-2</v>
          </cell>
          <cell r="M471">
            <v>1.3371537726838412E-2</v>
          </cell>
          <cell r="N471">
            <v>1.5378215151558683E-2</v>
          </cell>
        </row>
        <row r="472">
          <cell r="I472">
            <v>-8.0742834073476155E-3</v>
          </cell>
          <cell r="J472">
            <v>2.0682523267838704E-3</v>
          </cell>
          <cell r="K472">
            <v>4.818665990362625E-3</v>
          </cell>
          <cell r="L472">
            <v>0</v>
          </cell>
          <cell r="M472">
            <v>-9.4250706880294466E-4</v>
          </cell>
          <cell r="N472">
            <v>1.652985970811427E-3</v>
          </cell>
        </row>
        <row r="473">
          <cell r="I473">
            <v>-2.4827024827024813E-2</v>
          </cell>
          <cell r="J473">
            <v>0</v>
          </cell>
          <cell r="K473">
            <v>-1.9182231196365418E-2</v>
          </cell>
          <cell r="L473">
            <v>-2.8963414634146312E-2</v>
          </cell>
          <cell r="M473">
            <v>-4.245283018867918E-2</v>
          </cell>
          <cell r="N473">
            <v>-1.7842534345115513E-2</v>
          </cell>
        </row>
        <row r="474">
          <cell r="I474">
            <v>-1.6277128547579345E-2</v>
          </cell>
          <cell r="J474">
            <v>-2.0639834881320818E-3</v>
          </cell>
          <cell r="K474">
            <v>-5.1466803911477399E-3</v>
          </cell>
          <cell r="L474">
            <v>5.494505494505475E-3</v>
          </cell>
          <cell r="M474">
            <v>-4.0394088669950756E-2</v>
          </cell>
          <cell r="N474">
            <v>-2.4126491749601464E-2</v>
          </cell>
        </row>
        <row r="475">
          <cell r="I475">
            <v>2.3759015697921049E-2</v>
          </cell>
          <cell r="J475">
            <v>8.7900723888314491E-3</v>
          </cell>
          <cell r="K475">
            <v>3.7247801345059672E-2</v>
          </cell>
          <cell r="L475">
            <v>2.732240437158473E-2</v>
          </cell>
          <cell r="M475">
            <v>1.848049281314168E-2</v>
          </cell>
          <cell r="N475">
            <v>2.4664106073315484E-2</v>
          </cell>
        </row>
        <row r="476">
          <cell r="I476">
            <v>-1.5333609614587518E-2</v>
          </cell>
          <cell r="J476">
            <v>2.5627883136851715E-3</v>
          </cell>
          <cell r="K476">
            <v>2.4937655860335362E-4</v>
          </cell>
          <cell r="L476">
            <v>-9.8784194528875879E-3</v>
          </cell>
          <cell r="M476">
            <v>-1.1592741935483875E-2</v>
          </cell>
          <cell r="N476">
            <v>-3.8346091427422513E-3</v>
          </cell>
        </row>
        <row r="477">
          <cell r="I477">
            <v>-1.0101010101010166E-2</v>
          </cell>
          <cell r="J477">
            <v>-2.3006134969325132E-2</v>
          </cell>
          <cell r="K477">
            <v>-9.7232610321615898E-3</v>
          </cell>
          <cell r="L477">
            <v>-9.9769762087489333E-3</v>
          </cell>
          <cell r="M477">
            <v>-3.1616522182559947E-2</v>
          </cell>
          <cell r="N477">
            <v>-1.6377843776131051E-2</v>
          </cell>
        </row>
        <row r="478">
          <cell r="I478">
            <v>4.2517006802722523E-3</v>
          </cell>
          <cell r="J478">
            <v>1.9361590790162309E-2</v>
          </cell>
          <cell r="K478">
            <v>-3.7260825780463191E-2</v>
          </cell>
          <cell r="L478">
            <v>-1.0852713178294615E-2</v>
          </cell>
          <cell r="M478">
            <v>-4.2127435492363974E-3</v>
          </cell>
          <cell r="N478">
            <v>-4.6609796851639906E-3</v>
          </cell>
        </row>
        <row r="479">
          <cell r="I479">
            <v>-4.6570702794241914E-3</v>
          </cell>
          <cell r="J479">
            <v>2.4640657084188833E-2</v>
          </cell>
          <cell r="K479">
            <v>-5.1516736401673646E-2</v>
          </cell>
          <cell r="L479">
            <v>-3.5266457680250718E-2</v>
          </cell>
          <cell r="M479">
            <v>-2.9613960867265976E-2</v>
          </cell>
          <cell r="N479">
            <v>-2.9893385168168196E-3</v>
          </cell>
        </row>
        <row r="480">
          <cell r="I480">
            <v>2.7222458528285642E-2</v>
          </cell>
          <cell r="J480">
            <v>5.5110220440881541E-3</v>
          </cell>
          <cell r="K480">
            <v>6.9203198235456176E-2</v>
          </cell>
          <cell r="L480">
            <v>2.5182778229081881E-2</v>
          </cell>
          <cell r="M480">
            <v>1.416893732970026E-2</v>
          </cell>
          <cell r="N480">
            <v>2.4237500923122379E-2</v>
          </cell>
        </row>
        <row r="481">
          <cell r="I481">
            <v>5.7971014492754769E-3</v>
          </cell>
          <cell r="J481">
            <v>2.1425012456402603E-2</v>
          </cell>
          <cell r="K481">
            <v>-7.7359463641053505E-3</v>
          </cell>
          <cell r="L481">
            <v>0</v>
          </cell>
          <cell r="M481">
            <v>-3.2240730789897531E-3</v>
          </cell>
          <cell r="N481">
            <v>2.6101000778704364E-3</v>
          </cell>
        </row>
        <row r="482">
          <cell r="I482">
            <v>1.1527377521613813E-2</v>
          </cell>
          <cell r="J482">
            <v>1.8536585365853675E-2</v>
          </cell>
          <cell r="K482">
            <v>3.0925155925155989E-2</v>
          </cell>
          <cell r="L482">
            <v>1.188589540412055E-2</v>
          </cell>
          <cell r="M482">
            <v>-6.4690026954178359E-3</v>
          </cell>
          <cell r="N482">
            <v>3.4375134839703669E-3</v>
          </cell>
        </row>
        <row r="483">
          <cell r="I483">
            <v>6.5120065120065629E-3</v>
          </cell>
          <cell r="J483">
            <v>0</v>
          </cell>
          <cell r="K483">
            <v>-2.520796571717776E-4</v>
          </cell>
          <cell r="L483">
            <v>-9.3970242756460376E-3</v>
          </cell>
          <cell r="M483">
            <v>3.5811177428106467E-2</v>
          </cell>
          <cell r="N483">
            <v>-3.0673967261990454E-3</v>
          </cell>
        </row>
        <row r="484">
          <cell r="I484">
            <v>-1.9813991103922457E-2</v>
          </cell>
          <cell r="J484">
            <v>-4.7892720306508263E-4</v>
          </cell>
          <cell r="K484">
            <v>-9.581442259203099E-3</v>
          </cell>
          <cell r="L484">
            <v>-9.4861660079051946E-3</v>
          </cell>
          <cell r="M484">
            <v>-2.6191723415400769E-3</v>
          </cell>
          <cell r="N484">
            <v>-3.0768345985737744E-3</v>
          </cell>
        </row>
        <row r="485">
          <cell r="I485">
            <v>-1.4026402640264002E-2</v>
          </cell>
          <cell r="J485">
            <v>1.5333013895543868E-2</v>
          </cell>
          <cell r="K485">
            <v>8.6558044806517298E-3</v>
          </cell>
          <cell r="L485">
            <v>-3.032721468475652E-2</v>
          </cell>
          <cell r="M485">
            <v>-2.5735294117646967E-2</v>
          </cell>
          <cell r="N485">
            <v>-1.6772909515705647E-2</v>
          </cell>
        </row>
        <row r="486">
          <cell r="I486">
            <v>1.6317991631799256E-2</v>
          </cell>
          <cell r="J486">
            <v>1.6517225106182032E-2</v>
          </cell>
          <cell r="K486">
            <v>-7.0671378091871073E-3</v>
          </cell>
          <cell r="L486">
            <v>-7.4074074074074181E-3</v>
          </cell>
          <cell r="M486">
            <v>-2.6954177897574594E-3</v>
          </cell>
          <cell r="N486">
            <v>-4.3417675100843045E-3</v>
          </cell>
        </row>
        <row r="487">
          <cell r="I487">
            <v>1.1527377521613813E-2</v>
          </cell>
          <cell r="J487">
            <v>1.9498607242339983E-2</v>
          </cell>
          <cell r="K487">
            <v>2.4656837824097666E-2</v>
          </cell>
          <cell r="L487">
            <v>-1.8242122719734688E-2</v>
          </cell>
          <cell r="M487">
            <v>1.6756756756756586E-2</v>
          </cell>
          <cell r="N487">
            <v>6.8209608273546163E-3</v>
          </cell>
        </row>
        <row r="488">
          <cell r="I488">
            <v>8.1400081400080371E-3</v>
          </cell>
          <cell r="J488">
            <v>-3.6429872495447047E-3</v>
          </cell>
          <cell r="K488">
            <v>1.1411560406846988E-2</v>
          </cell>
          <cell r="L488">
            <v>1.7736486486486625E-2</v>
          </cell>
          <cell r="M488">
            <v>3.880914407230196E-2</v>
          </cell>
          <cell r="N488">
            <v>1.1471715782388481E-2</v>
          </cell>
        </row>
        <row r="489">
          <cell r="I489">
            <v>-2.8259991925716488E-3</v>
          </cell>
          <cell r="J489">
            <v>-1.6453382084095081E-2</v>
          </cell>
          <cell r="K489">
            <v>-1.226391954868844E-3</v>
          </cell>
          <cell r="L489">
            <v>-5.8091286307053736E-3</v>
          </cell>
          <cell r="M489">
            <v>-1.7400204708290734E-2</v>
          </cell>
          <cell r="N489">
            <v>-5.540607007493592E-3</v>
          </cell>
        </row>
        <row r="490">
          <cell r="I490">
            <v>-1.7813765182186136E-2</v>
          </cell>
          <cell r="J490">
            <v>9.2936802973975219E-4</v>
          </cell>
          <cell r="K490">
            <v>8.3497053045187286E-3</v>
          </cell>
          <cell r="L490">
            <v>9.1819699499164908E-3</v>
          </cell>
          <cell r="M490">
            <v>-2.2395833333333282E-2</v>
          </cell>
          <cell r="N490">
            <v>-1.2699474855621617E-2</v>
          </cell>
        </row>
        <row r="491">
          <cell r="I491">
            <v>-8.2440230832658834E-4</v>
          </cell>
          <cell r="J491">
            <v>2.831940575673153E-2</v>
          </cell>
          <cell r="K491">
            <v>1.4612761811980679E-3</v>
          </cell>
          <cell r="L491">
            <v>-4.9627791563275903E-3</v>
          </cell>
          <cell r="M491">
            <v>-2.1310602024506853E-3</v>
          </cell>
          <cell r="N491">
            <v>-8.3100044202151224E-3</v>
          </cell>
        </row>
        <row r="492">
          <cell r="I492">
            <v>2.3102310231023271E-2</v>
          </cell>
          <cell r="J492">
            <v>-1.3995485327313761E-2</v>
          </cell>
          <cell r="K492">
            <v>8.0252918287939679E-3</v>
          </cell>
          <cell r="L492">
            <v>1.6625103906899419E-2</v>
          </cell>
          <cell r="M492">
            <v>2.6695141484249785E-3</v>
          </cell>
          <cell r="N492">
            <v>1.0028823581849977E-2</v>
          </cell>
        </row>
        <row r="493">
          <cell r="I493">
            <v>-1.4112903225806495E-2</v>
          </cell>
          <cell r="J493">
            <v>1.7399267399267337E-2</v>
          </cell>
          <cell r="K493">
            <v>2.1954161640530767E-2</v>
          </cell>
          <cell r="L493">
            <v>-1.0629599345870822E-2</v>
          </cell>
          <cell r="M493">
            <v>-1.2247071352502692E-2</v>
          </cell>
          <cell r="N493">
            <v>-1.0547064620997082E-2</v>
          </cell>
        </row>
        <row r="494">
          <cell r="I494">
            <v>7.7709611451943772E-3</v>
          </cell>
          <cell r="J494">
            <v>3.3753375337533864E-2</v>
          </cell>
          <cell r="K494">
            <v>-1.3220018885741314E-2</v>
          </cell>
          <cell r="L494">
            <v>-1.8181818181818077E-2</v>
          </cell>
          <cell r="M494">
            <v>3.1266846361185818E-2</v>
          </cell>
          <cell r="N494">
            <v>1.4138320647002933E-2</v>
          </cell>
        </row>
        <row r="495">
          <cell r="I495">
            <v>6.0876623376622252E-3</v>
          </cell>
          <cell r="J495">
            <v>3.482803656943867E-3</v>
          </cell>
          <cell r="K495">
            <v>4.0669856459329967E-3</v>
          </cell>
          <cell r="L495">
            <v>1.4309764309764272E-2</v>
          </cell>
          <cell r="M495">
            <v>-2.0386826973340377E-2</v>
          </cell>
          <cell r="N495">
            <v>3.7528402843949316E-3</v>
          </cell>
        </row>
        <row r="496">
          <cell r="I496">
            <v>8.0677692617991958E-4</v>
          </cell>
          <cell r="J496">
            <v>7.3752711496746226E-3</v>
          </cell>
          <cell r="K496">
            <v>9.0540862520849252E-3</v>
          </cell>
          <cell r="L496">
            <v>-1.6597510373445035E-3</v>
          </cell>
          <cell r="M496">
            <v>-6.4034151547490703E-3</v>
          </cell>
          <cell r="N496">
            <v>2.1907084751204842E-4</v>
          </cell>
        </row>
        <row r="497">
          <cell r="I497">
            <v>1.1688835147118271E-2</v>
          </cell>
          <cell r="J497">
            <v>-1.0766580534022352E-2</v>
          </cell>
          <cell r="K497">
            <v>2.5974025974024872E-3</v>
          </cell>
          <cell r="L497">
            <v>-4.1562759767247437E-3</v>
          </cell>
          <cell r="M497">
            <v>-1.4500537056927998E-2</v>
          </cell>
          <cell r="N497">
            <v>-9.9728411646176074E-3</v>
          </cell>
        </row>
        <row r="498">
          <cell r="I498">
            <v>2.3505976095617553E-2</v>
          </cell>
          <cell r="J498">
            <v>7.8363082281236451E-3</v>
          </cell>
          <cell r="K498">
            <v>1.4601978332548171E-2</v>
          </cell>
          <cell r="L498">
            <v>1.2520868113522488E-2</v>
          </cell>
          <cell r="M498">
            <v>-2.0708446866485097E-2</v>
          </cell>
          <cell r="N498">
            <v>3.5101691665559986E-3</v>
          </cell>
        </row>
        <row r="499">
          <cell r="I499">
            <v>1.1677695601401306E-2</v>
          </cell>
          <cell r="J499">
            <v>1.1663066954643808E-2</v>
          </cell>
          <cell r="K499">
            <v>2.3212627669453312E-3</v>
          </cell>
          <cell r="L499">
            <v>1.154163231657046E-2</v>
          </cell>
          <cell r="M499">
            <v>2.7824151363383454E-2</v>
          </cell>
          <cell r="N499">
            <v>1.3388986052527141E-2</v>
          </cell>
        </row>
        <row r="500">
          <cell r="I500">
            <v>1.1927664486341083E-2</v>
          </cell>
          <cell r="J500">
            <v>-1.4090520922288685E-2</v>
          </cell>
          <cell r="K500">
            <v>-1.3663733209819284E-2</v>
          </cell>
          <cell r="L500">
            <v>1.140994295028519E-2</v>
          </cell>
          <cell r="M500">
            <v>2.8153762858689646E-2</v>
          </cell>
          <cell r="N500">
            <v>5.119503422670757E-3</v>
          </cell>
        </row>
        <row r="501">
          <cell r="I501">
            <v>-1.0646387832699666E-2</v>
          </cell>
          <cell r="J501">
            <v>6.4963187527067312E-3</v>
          </cell>
          <cell r="K501">
            <v>3.0993190889880173E-2</v>
          </cell>
          <cell r="L501">
            <v>2.0950846091861486E-2</v>
          </cell>
          <cell r="M501">
            <v>1.0531858873092936E-3</v>
          </cell>
          <cell r="N501">
            <v>9.4798355097034381E-3</v>
          </cell>
        </row>
        <row r="502">
          <cell r="I502">
            <v>-3.8431975403534491E-3</v>
          </cell>
          <cell r="J502">
            <v>-6.0240963855420215E-3</v>
          </cell>
          <cell r="K502">
            <v>-7.0598952402640691E-3</v>
          </cell>
          <cell r="L502">
            <v>1.5785319652723562E-3</v>
          </cell>
          <cell r="M502">
            <v>3.997895844292465E-2</v>
          </cell>
          <cell r="N502">
            <v>5.0884766015837357E-3</v>
          </cell>
        </row>
        <row r="503">
          <cell r="I503">
            <v>1.1959876543209846E-2</v>
          </cell>
          <cell r="J503">
            <v>-6.9264069264068917E-3</v>
          </cell>
          <cell r="K503">
            <v>2.0412844036697297E-2</v>
          </cell>
          <cell r="L503">
            <v>-2.2852639873916392E-2</v>
          </cell>
          <cell r="M503">
            <v>2.2761760242792084E-2</v>
          </cell>
          <cell r="N503">
            <v>1.0992917887311826E-2</v>
          </cell>
        </row>
        <row r="504">
          <cell r="I504">
            <v>-3.8124285169653938E-3</v>
          </cell>
          <cell r="J504">
            <v>-5.2310374891020306E-3</v>
          </cell>
          <cell r="K504">
            <v>-1.595864239154865E-2</v>
          </cell>
          <cell r="L504">
            <v>1.5322580645161343E-2</v>
          </cell>
          <cell r="M504">
            <v>-7.4183976261127382E-3</v>
          </cell>
          <cell r="N504">
            <v>-7.2020368260398149E-3</v>
          </cell>
        </row>
        <row r="505">
          <cell r="I505">
            <v>-1.4159969383849891E-2</v>
          </cell>
          <cell r="J505">
            <v>1.0517090271691343E-2</v>
          </cell>
          <cell r="K505">
            <v>5.0251256281406143E-3</v>
          </cell>
          <cell r="L505">
            <v>-2.4622716441620396E-2</v>
          </cell>
          <cell r="M505">
            <v>1.743896362730446E-2</v>
          </cell>
          <cell r="N505">
            <v>-7.3959676390994433E-3</v>
          </cell>
        </row>
        <row r="506">
          <cell r="I506">
            <v>9.3167701863352548E-3</v>
          </cell>
          <cell r="J506">
            <v>1.1708586296617529E-2</v>
          </cell>
          <cell r="K506">
            <v>9.7727272727272663E-3</v>
          </cell>
          <cell r="L506">
            <v>4.0716612377851291E-3</v>
          </cell>
          <cell r="M506">
            <v>-1.4691478942213565E-2</v>
          </cell>
          <cell r="N506">
            <v>9.9918637680751488E-4</v>
          </cell>
        </row>
        <row r="507">
          <cell r="I507">
            <v>6.1538461538461764E-3</v>
          </cell>
          <cell r="J507">
            <v>8.1440205743679162E-3</v>
          </cell>
          <cell r="K507">
            <v>4.9516092730137462E-3</v>
          </cell>
          <cell r="L507">
            <v>-3.4063260340632562E-2</v>
          </cell>
          <cell r="M507">
            <v>1.9383697813121215E-2</v>
          </cell>
          <cell r="N507">
            <v>4.2209134855333286E-3</v>
          </cell>
        </row>
        <row r="508">
          <cell r="I508">
            <v>2.7905198776758455E-2</v>
          </cell>
          <cell r="J508">
            <v>3.6564625850340038E-2</v>
          </cell>
          <cell r="K508">
            <v>6.7189249720045474E-3</v>
          </cell>
          <cell r="L508">
            <v>3.3585222502099388E-3</v>
          </cell>
          <cell r="M508">
            <v>1.0238907849829282E-2</v>
          </cell>
          <cell r="N508">
            <v>1.7181886599548335E-2</v>
          </cell>
        </row>
        <row r="509">
          <cell r="I509">
            <v>-2.1197471178876937E-2</v>
          </cell>
          <cell r="J509">
            <v>2.5840853158326516E-2</v>
          </cell>
          <cell r="K509">
            <v>5.5617352614014681E-3</v>
          </cell>
          <cell r="L509">
            <v>-3.0962343096234246E-2</v>
          </cell>
          <cell r="M509">
            <v>-2.9440154440154465E-2</v>
          </cell>
          <cell r="N509">
            <v>-1.2731562268786689E-2</v>
          </cell>
        </row>
        <row r="510">
          <cell r="I510">
            <v>8.7386018237081142E-3</v>
          </cell>
          <cell r="J510">
            <v>3.5985605757697936E-3</v>
          </cell>
          <cell r="K510">
            <v>3.3185840707963266E-3</v>
          </cell>
          <cell r="L510">
            <v>1.2089810017271274E-2</v>
          </cell>
          <cell r="M510">
            <v>2.9835902536052838E-3</v>
          </cell>
          <cell r="N510">
            <v>3.0966756691788166E-3</v>
          </cell>
        </row>
        <row r="511">
          <cell r="I511">
            <v>-3.7664783427495685E-3</v>
          </cell>
          <cell r="J511">
            <v>-1.4342629482071878E-2</v>
          </cell>
          <cell r="K511">
            <v>-5.7331863285556839E-3</v>
          </cell>
          <cell r="L511">
            <v>4.2662116040954601E-3</v>
          </cell>
          <cell r="M511">
            <v>-7.4367873078831082E-3</v>
          </cell>
          <cell r="N511">
            <v>-4.66591485762613E-3</v>
          </cell>
        </row>
        <row r="512">
          <cell r="I512">
            <v>9.8298676748582725E-3</v>
          </cell>
          <cell r="J512">
            <v>-1.2934518997574695E-2</v>
          </cell>
          <cell r="K512">
            <v>-2.572632512752282E-2</v>
          </cell>
          <cell r="L512">
            <v>-1.869158878504662E-2</v>
          </cell>
          <cell r="M512">
            <v>-1.298701298701288E-2</v>
          </cell>
          <cell r="N512">
            <v>4.4045376651702384E-3</v>
          </cell>
        </row>
        <row r="513">
          <cell r="I513">
            <v>-1.4975664545114231E-2</v>
          </cell>
          <cell r="J513">
            <v>-3.6855036855037993E-3</v>
          </cell>
          <cell r="K513">
            <v>-3.4145231049396152E-3</v>
          </cell>
          <cell r="L513">
            <v>-1.4718614718614687E-2</v>
          </cell>
          <cell r="M513">
            <v>-2.378542510121473E-2</v>
          </cell>
          <cell r="N513">
            <v>-1.2154540327129149E-2</v>
          </cell>
        </row>
        <row r="514">
          <cell r="I514">
            <v>-1.1402508551880963E-3</v>
          </cell>
          <cell r="J514">
            <v>3.6991368680643344E-3</v>
          </cell>
          <cell r="K514">
            <v>-3.4033805390589311E-2</v>
          </cell>
          <cell r="L514">
            <v>-7.9086115992971218E-3</v>
          </cell>
          <cell r="M514">
            <v>1.7625712804562044E-2</v>
          </cell>
          <cell r="N514">
            <v>-7.079848125838617E-3</v>
          </cell>
        </row>
        <row r="515">
          <cell r="I515">
            <v>-7.9908675799087447E-3</v>
          </cell>
          <cell r="J515">
            <v>1.146601146601145E-2</v>
          </cell>
          <cell r="K515">
            <v>-3.8543390872546768E-2</v>
          </cell>
          <cell r="L515">
            <v>2.6572187776794376E-3</v>
          </cell>
          <cell r="M515">
            <v>-2.5471217524197787E-3</v>
          </cell>
          <cell r="N515">
            <v>-6.1671602311607066E-3</v>
          </cell>
        </row>
        <row r="516">
          <cell r="I516">
            <v>-1.9179133103184309E-3</v>
          </cell>
          <cell r="J516">
            <v>-1.174089068825912E-2</v>
          </cell>
          <cell r="K516">
            <v>8.3620265617314615E-3</v>
          </cell>
          <cell r="L516">
            <v>2.0318021201413572E-2</v>
          </cell>
          <cell r="M516">
            <v>-1.2768130745658857E-2</v>
          </cell>
          <cell r="N516">
            <v>4.2526723851128434E-3</v>
          </cell>
        </row>
        <row r="517">
          <cell r="I517">
            <v>-6.1491160645656961E-3</v>
          </cell>
          <cell r="J517">
            <v>-1.4338385907415097E-2</v>
          </cell>
          <cell r="K517">
            <v>1.6829268292682942E-2</v>
          </cell>
          <cell r="L517">
            <v>-5.1948051948051965E-3</v>
          </cell>
          <cell r="M517">
            <v>-3.0005173305742261E-2</v>
          </cell>
          <cell r="N517">
            <v>-1.0341797859622304E-2</v>
          </cell>
        </row>
        <row r="518">
          <cell r="I518">
            <v>1.1600928074246841E-3</v>
          </cell>
          <cell r="J518">
            <v>-2.2443890274314149E-2</v>
          </cell>
          <cell r="K518">
            <v>7.1959702566570805E-4</v>
          </cell>
          <cell r="L518">
            <v>-9.5735422106179024E-3</v>
          </cell>
          <cell r="M518">
            <v>-5.3333333333338562E-4</v>
          </cell>
          <cell r="N518">
            <v>-9.5766202389788724E-3</v>
          </cell>
        </row>
        <row r="519">
          <cell r="I519">
            <v>-7.3387408265740417E-3</v>
          </cell>
          <cell r="J519">
            <v>-2.1258503401361262E-3</v>
          </cell>
          <cell r="K519">
            <v>-3.4995206136145707E-2</v>
          </cell>
          <cell r="L519">
            <v>-1.3181019332161759E-2</v>
          </cell>
          <cell r="M519">
            <v>-1.0672358591248599E-2</v>
          </cell>
          <cell r="N519">
            <v>-1.9882147213119539E-2</v>
          </cell>
        </row>
        <row r="520">
          <cell r="I520">
            <v>1.5953307392996052E-2</v>
          </cell>
          <cell r="J520">
            <v>1.1504047720494182E-2</v>
          </cell>
          <cell r="K520">
            <v>1.3412816691505292E-2</v>
          </cell>
          <cell r="L520">
            <v>-1.9590382902938575E-2</v>
          </cell>
          <cell r="M520">
            <v>3.8834951456310884E-2</v>
          </cell>
          <cell r="N520">
            <v>-1.844133257368985E-3</v>
          </cell>
        </row>
        <row r="521">
          <cell r="I521">
            <v>2.0298736116430627E-2</v>
          </cell>
          <cell r="J521">
            <v>-6.3184498736309491E-3</v>
          </cell>
          <cell r="K521">
            <v>2.3284313725490335E-2</v>
          </cell>
          <cell r="L521">
            <v>2.0890099909173454E-2</v>
          </cell>
          <cell r="M521">
            <v>3.6863966770508627E-2</v>
          </cell>
          <cell r="N521">
            <v>1.9106271122793839E-2</v>
          </cell>
        </row>
        <row r="522">
          <cell r="I522">
            <v>5.6306306306306286E-3</v>
          </cell>
          <cell r="J522">
            <v>8.4781687155577323E-4</v>
          </cell>
          <cell r="K522">
            <v>-1.748502994011969E-2</v>
          </cell>
          <cell r="L522">
            <v>-3.558718861210064E-3</v>
          </cell>
          <cell r="M522">
            <v>-4.2063094641962895E-2</v>
          </cell>
          <cell r="N522">
            <v>-1.7082553392191224E-2</v>
          </cell>
        </row>
        <row r="523">
          <cell r="I523">
            <v>8.2120194102277555E-3</v>
          </cell>
          <cell r="J523">
            <v>-1.185938161795852E-2</v>
          </cell>
          <cell r="K523">
            <v>-1.9502681618723816E-3</v>
          </cell>
          <cell r="L523">
            <v>-1.0714285714285676E-2</v>
          </cell>
          <cell r="M523">
            <v>8.8865656037637741E-3</v>
          </cell>
          <cell r="N523">
            <v>1.1546305182341676E-3</v>
          </cell>
        </row>
        <row r="524">
          <cell r="I524">
            <v>-1.4439096630877502E-2</v>
          </cell>
          <cell r="J524">
            <v>-1.5430775825117871E-2</v>
          </cell>
          <cell r="K524">
            <v>-2.0517830972154316E-2</v>
          </cell>
          <cell r="L524">
            <v>-3.8808664259927794E-2</v>
          </cell>
          <cell r="M524">
            <v>-2.642487046632136E-2</v>
          </cell>
          <cell r="N524">
            <v>-2.2406949749120053E-2</v>
          </cell>
        </row>
        <row r="525">
          <cell r="I525">
            <v>-1.4650638617580758E-2</v>
          </cell>
          <cell r="J525">
            <v>2.1767522855900001E-3</v>
          </cell>
          <cell r="K525">
            <v>2.3441396508728118E-2</v>
          </cell>
          <cell r="L525">
            <v>-2.3474178403755874E-2</v>
          </cell>
          <cell r="M525">
            <v>4.2575838211815764E-3</v>
          </cell>
          <cell r="N525">
            <v>1.4248724509338118E-3</v>
          </cell>
        </row>
        <row r="526">
          <cell r="I526">
            <v>-9.5310712924132623E-3</v>
          </cell>
          <cell r="J526">
            <v>1.9548218940052209E-2</v>
          </cell>
          <cell r="K526">
            <v>-1.9493177387913674E-3</v>
          </cell>
          <cell r="L526">
            <v>1.8269230769230704E-2</v>
          </cell>
          <cell r="M526">
            <v>1.11287758346581E-2</v>
          </cell>
          <cell r="N526">
            <v>6.2574584621033491E-3</v>
          </cell>
        </row>
        <row r="527">
          <cell r="I527">
            <v>-2.886836027713624E-2</v>
          </cell>
          <cell r="J527">
            <v>-1.7469109501491276E-2</v>
          </cell>
          <cell r="K527">
            <v>-1.6113281250000111E-2</v>
          </cell>
          <cell r="L527">
            <v>3.4938621340887765E-2</v>
          </cell>
          <cell r="M527">
            <v>-2.4109014675052221E-2</v>
          </cell>
          <cell r="N527">
            <v>-2.3612230314272287E-2</v>
          </cell>
        </row>
        <row r="528">
          <cell r="I528">
            <v>3.5671819262781401E-3</v>
          </cell>
          <cell r="J528">
            <v>7.8057241977449454E-3</v>
          </cell>
          <cell r="K528">
            <v>-2.4813895781627959E-4</v>
          </cell>
          <cell r="L528">
            <v>1.8248175182480342E-3</v>
          </cell>
          <cell r="M528">
            <v>1.6648764769065405E-2</v>
          </cell>
          <cell r="N528">
            <v>5.605904886480495E-3</v>
          </cell>
        </row>
        <row r="529">
          <cell r="I529">
            <v>4.7393364928909332E-3</v>
          </cell>
          <cell r="J529">
            <v>3.8726333907057597E-3</v>
          </cell>
          <cell r="K529">
            <v>6.7014147431125881E-3</v>
          </cell>
          <cell r="L529">
            <v>2.1857923497267784E-2</v>
          </cell>
          <cell r="M529">
            <v>-2.1130480718435374E-3</v>
          </cell>
          <cell r="N529">
            <v>1.8241506395366924E-2</v>
          </cell>
        </row>
        <row r="530">
          <cell r="I530">
            <v>1.3364779874213806E-2</v>
          </cell>
          <cell r="J530">
            <v>6.0008572653236225E-3</v>
          </cell>
          <cell r="K530">
            <v>3.8461538461538325E-2</v>
          </cell>
          <cell r="L530">
            <v>1.2477718360071277E-2</v>
          </cell>
          <cell r="M530">
            <v>-5.8231868713605195E-3</v>
          </cell>
          <cell r="N530">
            <v>1.2196605632946111E-2</v>
          </cell>
        </row>
        <row r="531">
          <cell r="I531">
            <v>8.1458494957329375E-3</v>
          </cell>
          <cell r="J531">
            <v>-5.112910097997303E-3</v>
          </cell>
          <cell r="K531">
            <v>1.4007597340930822E-2</v>
          </cell>
          <cell r="L531">
            <v>-4.7535211267605515E-2</v>
          </cell>
          <cell r="M531">
            <v>-7.4547390841320782E-3</v>
          </cell>
          <cell r="N531">
            <v>-3.2603143123290934E-3</v>
          </cell>
        </row>
        <row r="532">
          <cell r="I532">
            <v>1.269719122739521E-2</v>
          </cell>
          <cell r="J532">
            <v>3.2976445396145637E-2</v>
          </cell>
          <cell r="K532">
            <v>-7.2582533364552448E-3</v>
          </cell>
          <cell r="L532">
            <v>1.9408502772643166E-2</v>
          </cell>
          <cell r="M532">
            <v>4.4527896995708138E-2</v>
          </cell>
          <cell r="N532">
            <v>1.8540570687809899E-2</v>
          </cell>
        </row>
        <row r="533">
          <cell r="I533">
            <v>-2.2796352583586144E-3</v>
          </cell>
          <cell r="J533">
            <v>1.5754560530679917E-2</v>
          </cell>
          <cell r="K533">
            <v>-1.2264150943396168E-2</v>
          </cell>
          <cell r="L533">
            <v>1.9945602901178638E-2</v>
          </cell>
          <cell r="M533">
            <v>3.33846944016436E-2</v>
          </cell>
          <cell r="N533">
            <v>1.6871142945937834E-3</v>
          </cell>
        </row>
        <row r="534">
          <cell r="I534">
            <v>4.5696877380043688E-3</v>
          </cell>
          <cell r="J534">
            <v>-4.8979591836735281E-3</v>
          </cell>
          <cell r="K534">
            <v>3.104106972301679E-3</v>
          </cell>
          <cell r="L534">
            <v>-1.777777777777767E-2</v>
          </cell>
          <cell r="M534">
            <v>3.6282306163021971E-2</v>
          </cell>
          <cell r="N534">
            <v>5.6437910910835942E-3</v>
          </cell>
        </row>
        <row r="535">
          <cell r="I535">
            <v>7.5815011372259988E-4</v>
          </cell>
          <cell r="J535">
            <v>1.7227235438884492E-2</v>
          </cell>
          <cell r="K535">
            <v>-2.3803856224702269E-4</v>
          </cell>
          <cell r="L535">
            <v>-2.6244343891402844E-2</v>
          </cell>
          <cell r="M535">
            <v>-2.9256594724220819E-2</v>
          </cell>
          <cell r="N535">
            <v>-1.1870656852806749E-2</v>
          </cell>
        </row>
        <row r="536">
          <cell r="I536">
            <v>1.3636363636363669E-2</v>
          </cell>
          <cell r="J536">
            <v>-4.0322580645162365E-3</v>
          </cell>
          <cell r="K536">
            <v>-5.9523809523809312E-3</v>
          </cell>
          <cell r="L536">
            <v>-3.0669144981412599E-2</v>
          </cell>
          <cell r="M536">
            <v>-1.6304347826086918E-2</v>
          </cell>
          <cell r="N536">
            <v>-1.2176809051576698E-2</v>
          </cell>
        </row>
        <row r="537">
          <cell r="I537">
            <v>3.4005979073243653E-2</v>
          </cell>
          <cell r="J537">
            <v>3.6437246963563208E-3</v>
          </cell>
          <cell r="K537">
            <v>1.1017964071856401E-2</v>
          </cell>
          <cell r="L537">
            <v>5.7526366251199335E-3</v>
          </cell>
          <cell r="M537">
            <v>-5.173279758915128E-2</v>
          </cell>
          <cell r="N537">
            <v>7.0740517760385924E-3</v>
          </cell>
        </row>
        <row r="538">
          <cell r="I538">
            <v>-1.1926273942898469E-2</v>
          </cell>
          <cell r="J538">
            <v>0</v>
          </cell>
          <cell r="K538">
            <v>-2.2980336413172209E-2</v>
          </cell>
          <cell r="L538">
            <v>1.4299332697807365E-2</v>
          </cell>
          <cell r="M538">
            <v>-2.0656779661016977E-2</v>
          </cell>
          <cell r="N538">
            <v>5.8287251531918827E-4</v>
          </cell>
        </row>
        <row r="539">
          <cell r="I539">
            <v>8.0468178493049436E-3</v>
          </cell>
          <cell r="J539">
            <v>-5.6474384832594371E-3</v>
          </cell>
          <cell r="K539">
            <v>8.4869059165859628E-3</v>
          </cell>
          <cell r="L539">
            <v>6.5789473684210176E-3</v>
          </cell>
          <cell r="M539">
            <v>-2.7041644131962084E-3</v>
          </cell>
          <cell r="N539">
            <v>-6.870901731168555E-4</v>
          </cell>
        </row>
        <row r="540">
          <cell r="I540">
            <v>-7.2568940493467071E-4</v>
          </cell>
          <cell r="J540">
            <v>5.6795131845841507E-3</v>
          </cell>
          <cell r="K540">
            <v>-1.9716277951430605E-2</v>
          </cell>
          <cell r="L540">
            <v>9.3370681605975392E-4</v>
          </cell>
          <cell r="M540">
            <v>2.1691973969631073E-2</v>
          </cell>
          <cell r="N540">
            <v>7.1745661629523116E-3</v>
          </cell>
        </row>
        <row r="541">
          <cell r="I541">
            <v>-1.0167029774872827E-2</v>
          </cell>
          <cell r="J541">
            <v>-1.1294876966518652E-2</v>
          </cell>
          <cell r="K541">
            <v>8.8300220750552327E-3</v>
          </cell>
          <cell r="L541">
            <v>-2.1455223880597063E-2</v>
          </cell>
          <cell r="M541">
            <v>-3.7154989384288739E-2</v>
          </cell>
          <cell r="N541">
            <v>-1.6918213792796455E-2</v>
          </cell>
        </row>
        <row r="542">
          <cell r="I542">
            <v>2.1643433602347661E-2</v>
          </cell>
          <cell r="J542">
            <v>1.509587923296607E-2</v>
          </cell>
          <cell r="K542">
            <v>6.5645514223193757E-3</v>
          </cell>
          <cell r="L542">
            <v>2.5738798856053346E-2</v>
          </cell>
          <cell r="M542">
            <v>3.5832414553472969E-2</v>
          </cell>
          <cell r="N542">
            <v>1.5684676116721752E-2</v>
          </cell>
        </row>
        <row r="543">
          <cell r="I543">
            <v>2.1543985637342278E-3</v>
          </cell>
          <cell r="J543">
            <v>2.1704180064308742E-2</v>
          </cell>
          <cell r="K543">
            <v>1.5700483091787509E-2</v>
          </cell>
          <cell r="L543">
            <v>2.1375464684014966E-2</v>
          </cell>
          <cell r="M543">
            <v>5.8009579563597757E-2</v>
          </cell>
          <cell r="N543">
            <v>1.2841473202342302E-2</v>
          </cell>
        </row>
        <row r="544">
          <cell r="I544">
            <v>3.9412396990325949E-3</v>
          </cell>
          <cell r="J544">
            <v>3.9339103068436465E-4</v>
          </cell>
          <cell r="K544">
            <v>-3.5671819262782511E-3</v>
          </cell>
          <cell r="L544">
            <v>-5.4595086442220664E-3</v>
          </cell>
          <cell r="M544">
            <v>3.7223340040241526E-2</v>
          </cell>
          <cell r="N544">
            <v>-1.966366331112579E-3</v>
          </cell>
        </row>
        <row r="545">
          <cell r="I545">
            <v>-1.8201284796573791E-2</v>
          </cell>
          <cell r="J545">
            <v>6.6850176956352314E-3</v>
          </cell>
          <cell r="K545">
            <v>8.591885441527447E-3</v>
          </cell>
          <cell r="L545">
            <v>2.7447392497714773E-3</v>
          </cell>
          <cell r="M545">
            <v>-7.2744907856451269E-3</v>
          </cell>
          <cell r="N545">
            <v>-1.0998059166029472E-2</v>
          </cell>
        </row>
        <row r="546">
          <cell r="I546">
            <v>-1.4903671392221041E-2</v>
          </cell>
          <cell r="J546">
            <v>0</v>
          </cell>
          <cell r="K546">
            <v>-1.4434453383814438E-2</v>
          </cell>
          <cell r="L546">
            <v>-2.463503649635046E-2</v>
          </cell>
          <cell r="M546">
            <v>-2.4425989252564784E-2</v>
          </cell>
          <cell r="N546">
            <v>-1.8182088487155079E-2</v>
          </cell>
        </row>
        <row r="547">
          <cell r="I547">
            <v>1.8450184501843658E-3</v>
          </cell>
          <cell r="J547">
            <v>9.765625E-3</v>
          </cell>
          <cell r="K547">
            <v>2.5210084033613578E-2</v>
          </cell>
          <cell r="L547">
            <v>-1.5902712815715647E-2</v>
          </cell>
          <cell r="M547">
            <v>4.6569854782173348E-2</v>
          </cell>
          <cell r="N547">
            <v>9.7515179963962861E-3</v>
          </cell>
        </row>
        <row r="548">
          <cell r="I548">
            <v>3.6832412523020164E-3</v>
          </cell>
          <cell r="J548">
            <v>8.1237911025144882E-3</v>
          </cell>
          <cell r="K548">
            <v>4.1686182669789185E-2</v>
          </cell>
          <cell r="L548">
            <v>1.0456273764258617E-2</v>
          </cell>
          <cell r="M548">
            <v>2.05741626794258E-2</v>
          </cell>
          <cell r="N548">
            <v>7.258004048886546E-3</v>
          </cell>
        </row>
        <row r="549">
          <cell r="I549">
            <v>-8.4403669724770758E-3</v>
          </cell>
          <cell r="J549">
            <v>-1.4198004604758174E-2</v>
          </cell>
          <cell r="K549">
            <v>-8.0935251798560648E-3</v>
          </cell>
          <cell r="L549">
            <v>-1.8814675446849893E-3</v>
          </cell>
          <cell r="M549">
            <v>-1.2658227848101222E-2</v>
          </cell>
          <cell r="N549">
            <v>-2.4416025249742734E-3</v>
          </cell>
        </row>
        <row r="550">
          <cell r="I550">
            <v>-9.2524056254625897E-3</v>
          </cell>
          <cell r="J550">
            <v>-7.0066173608407389E-3</v>
          </cell>
          <cell r="K550">
            <v>-3.0371713508612785E-2</v>
          </cell>
          <cell r="L550">
            <v>2.827521206409056E-3</v>
          </cell>
          <cell r="M550">
            <v>-9.0218423551755578E-3</v>
          </cell>
          <cell r="N550">
            <v>-1.4954107902395375E-2</v>
          </cell>
        </row>
        <row r="551">
          <cell r="I551">
            <v>1.0833022039596463E-2</v>
          </cell>
          <cell r="J551">
            <v>1.4504116032928227E-2</v>
          </cell>
          <cell r="K551">
            <v>5.1425899953247978E-3</v>
          </cell>
          <cell r="L551">
            <v>3.759398496240518E-3</v>
          </cell>
          <cell r="M551">
            <v>-7.1873502635362296E-3</v>
          </cell>
          <cell r="N551">
            <v>3.2271260397254142E-3</v>
          </cell>
        </row>
        <row r="552">
          <cell r="I552">
            <v>-6.2823355506281819E-3</v>
          </cell>
          <cell r="J552">
            <v>3.4775888717155645E-3</v>
          </cell>
          <cell r="K552">
            <v>4.8837209302325935E-3</v>
          </cell>
          <cell r="L552">
            <v>2.528089887640439E-2</v>
          </cell>
          <cell r="M552">
            <v>8.6872586872586144E-3</v>
          </cell>
          <cell r="N552">
            <v>1.002778784583791E-2</v>
          </cell>
        </row>
        <row r="553">
          <cell r="I553">
            <v>8.1814801041277807E-3</v>
          </cell>
          <cell r="J553">
            <v>-3.4655371582594796E-3</v>
          </cell>
          <cell r="K553">
            <v>2.2448507289979158E-2</v>
          </cell>
          <cell r="L553">
            <v>-2.1004566210045539E-2</v>
          </cell>
          <cell r="M553">
            <v>-2.4880382775119614E-2</v>
          </cell>
          <cell r="N553">
            <v>-2.8409090909090606E-3</v>
          </cell>
        </row>
        <row r="554">
          <cell r="I554">
            <v>1.2910365178900873E-2</v>
          </cell>
          <cell r="J554">
            <v>3.0911901081918103E-3</v>
          </cell>
          <cell r="K554">
            <v>1.3128112267994485E-2</v>
          </cell>
          <cell r="L554">
            <v>-1.0261194029850818E-2</v>
          </cell>
          <cell r="M554">
            <v>3.9254170755642637E-3</v>
          </cell>
          <cell r="N554">
            <v>1.3315339631129186E-2</v>
          </cell>
        </row>
        <row r="555">
          <cell r="I555">
            <v>1.0196649672250535E-2</v>
          </cell>
          <cell r="J555">
            <v>3.8520801232664326E-3</v>
          </cell>
          <cell r="K555">
            <v>-7.1492403932081894E-3</v>
          </cell>
          <cell r="L555">
            <v>0</v>
          </cell>
          <cell r="M555">
            <v>-4.887585532747929E-4</v>
          </cell>
          <cell r="N555">
            <v>3.2259019207434569E-3</v>
          </cell>
        </row>
        <row r="556">
          <cell r="I556">
            <v>-6.849315068493067E-3</v>
          </cell>
          <cell r="J556">
            <v>-1.3814274750575617E-2</v>
          </cell>
          <cell r="K556">
            <v>8.1008100810080474E-3</v>
          </cell>
          <cell r="L556">
            <v>-5.655042412818001E-3</v>
          </cell>
          <cell r="M556">
            <v>-1.8581907090464478E-2</v>
          </cell>
          <cell r="N556">
            <v>-3.8792849135642626E-3</v>
          </cell>
        </row>
        <row r="557">
          <cell r="I557">
            <v>7.6225045372051436E-3</v>
          </cell>
          <cell r="J557">
            <v>1.6342412451362032E-2</v>
          </cell>
          <cell r="K557">
            <v>4.4642857142858094E-3</v>
          </cell>
          <cell r="L557">
            <v>1.8957345971564177E-3</v>
          </cell>
          <cell r="M557">
            <v>-3.1390134529147962E-2</v>
          </cell>
          <cell r="N557">
            <v>3.4501651044673842E-3</v>
          </cell>
        </row>
        <row r="558">
          <cell r="I558">
            <v>-1.008645533141217E-2</v>
          </cell>
          <cell r="J558">
            <v>-2.6799387442572709E-2</v>
          </cell>
          <cell r="K558">
            <v>-1.1111111111111072E-2</v>
          </cell>
          <cell r="L558">
            <v>-4.7303689687796524E-3</v>
          </cell>
          <cell r="M558">
            <v>-1.9547325102880819E-2</v>
          </cell>
          <cell r="N558">
            <v>-8.455567688811505E-3</v>
          </cell>
        </row>
        <row r="559">
          <cell r="I559">
            <v>0</v>
          </cell>
          <cell r="J559">
            <v>1.4555468135326377E-2</v>
          </cell>
          <cell r="K559">
            <v>1.3483146067415852E-2</v>
          </cell>
          <cell r="L559">
            <v>3.3269961977186346E-2</v>
          </cell>
          <cell r="M559">
            <v>9.9685204616999368E-3</v>
          </cell>
          <cell r="N559">
            <v>3.3634455970115162E-3</v>
          </cell>
        </row>
        <row r="560">
          <cell r="I560">
            <v>7.2780203784561515E-4</v>
          </cell>
          <cell r="J560">
            <v>6.979449398991866E-3</v>
          </cell>
          <cell r="K560">
            <v>9.9778270509975897E-3</v>
          </cell>
          <cell r="L560">
            <v>3.4038638454461978E-2</v>
          </cell>
          <cell r="M560">
            <v>1.7662337662337713E-2</v>
          </cell>
          <cell r="N560">
            <v>8.5732508639997373E-3</v>
          </cell>
        </row>
        <row r="561">
          <cell r="I561">
            <v>4.7272727272726911E-3</v>
          </cell>
          <cell r="J561">
            <v>-1.4247208317289095E-2</v>
          </cell>
          <cell r="K561">
            <v>3.1833150384193321E-2</v>
          </cell>
          <cell r="L561">
            <v>-8.8967971530251599E-4</v>
          </cell>
          <cell r="M561">
            <v>7.1465033180193593E-3</v>
          </cell>
          <cell r="N561">
            <v>8.6768533905907663E-3</v>
          </cell>
        </row>
        <row r="562">
          <cell r="I562">
            <v>7.9623597538907021E-3</v>
          </cell>
          <cell r="J562">
            <v>1.2890624999999822E-2</v>
          </cell>
          <cell r="K562">
            <v>7.2340425531915997E-3</v>
          </cell>
          <cell r="L562">
            <v>3.7399821905609976E-2</v>
          </cell>
          <cell r="M562">
            <v>6.588950836289964E-3</v>
          </cell>
          <cell r="N562">
            <v>9.9289952906527201E-3</v>
          </cell>
        </row>
        <row r="563">
          <cell r="I563">
            <v>-4.3087971274685666E-3</v>
          </cell>
          <cell r="J563">
            <v>8.4843810258388164E-3</v>
          </cell>
          <cell r="K563">
            <v>-2.9573299535277098E-3</v>
          </cell>
          <cell r="L563">
            <v>-8.5836909871244149E-3</v>
          </cell>
          <cell r="M563">
            <v>5.0352467270897705E-4</v>
          </cell>
          <cell r="N563">
            <v>6.2943927932090915E-3</v>
          </cell>
        </row>
        <row r="564">
          <cell r="I564">
            <v>-8.2942661377569671E-3</v>
          </cell>
          <cell r="J564">
            <v>-6.8833652007648238E-3</v>
          </cell>
          <cell r="K564">
            <v>-1.0593220338983578E-3</v>
          </cell>
          <cell r="L564">
            <v>1.9913419913419883E-2</v>
          </cell>
          <cell r="M564">
            <v>5.0327126321070281E-4</v>
          </cell>
          <cell r="N564">
            <v>1.9224147825089855E-3</v>
          </cell>
        </row>
        <row r="565">
          <cell r="I565">
            <v>-7.2727272727272085E-3</v>
          </cell>
          <cell r="J565">
            <v>0</v>
          </cell>
          <cell r="K565">
            <v>-7.4231177094380429E-3</v>
          </cell>
          <cell r="L565">
            <v>-2.3769100169779289E-2</v>
          </cell>
          <cell r="M565">
            <v>-8.0482897384306362E-3</v>
          </cell>
          <cell r="N565">
            <v>-1.1469400612846847E-2</v>
          </cell>
        </row>
        <row r="566">
          <cell r="I566">
            <v>-5.86080586080584E-3</v>
          </cell>
          <cell r="J566">
            <v>-1.0781671159029504E-2</v>
          </cell>
          <cell r="K566">
            <v>-6.4102564102563875E-3</v>
          </cell>
          <cell r="L566">
            <v>7.8260869565216495E-3</v>
          </cell>
          <cell r="M566">
            <v>1.5212981744423537E-3</v>
          </cell>
          <cell r="N566">
            <v>2.0134130973246123E-3</v>
          </cell>
        </row>
        <row r="567">
          <cell r="I567">
            <v>3.6845983787769931E-4</v>
          </cell>
          <cell r="J567">
            <v>1.9462826002334399E-3</v>
          </cell>
          <cell r="K567">
            <v>-9.6774193548387899E-3</v>
          </cell>
          <cell r="L567">
            <v>-4.3140638481450333E-3</v>
          </cell>
          <cell r="M567">
            <v>-2.5316455696202667E-3</v>
          </cell>
          <cell r="N567">
            <v>-6.6207933387302242E-3</v>
          </cell>
        </row>
        <row r="568">
          <cell r="I568">
            <v>-1.8784530386740217E-2</v>
          </cell>
          <cell r="J568">
            <v>1.1655011655011815E-3</v>
          </cell>
          <cell r="K568">
            <v>-2.3887079261671884E-3</v>
          </cell>
          <cell r="L568">
            <v>-2.1663778162911651E-2</v>
          </cell>
          <cell r="M568">
            <v>-3.5025380710659748E-2</v>
          </cell>
          <cell r="N568">
            <v>-8.0619342821386386E-3</v>
          </cell>
        </row>
        <row r="569">
          <cell r="I569">
            <v>-3.0405405405405483E-2</v>
          </cell>
          <cell r="J569">
            <v>-6.9848661233993248E-3</v>
          </cell>
          <cell r="K569">
            <v>-2.0243796255986046E-2</v>
          </cell>
          <cell r="L569">
            <v>-1.5057573073516406E-2</v>
          </cell>
          <cell r="M569">
            <v>-2.7880063124671284E-2</v>
          </cell>
          <cell r="N569">
            <v>-1.8602194706883401E-2</v>
          </cell>
        </row>
        <row r="570">
          <cell r="I570">
            <v>-1.8970189701897011E-2</v>
          </cell>
          <cell r="J570">
            <v>0</v>
          </cell>
          <cell r="K570">
            <v>1.8662519440124425E-2</v>
          </cell>
          <cell r="L570">
            <v>-2.248201438848918E-2</v>
          </cell>
          <cell r="M570">
            <v>-3.6796536796536827E-2</v>
          </cell>
          <cell r="N570">
            <v>-6.1289165271466439E-3</v>
          </cell>
        </row>
        <row r="571">
          <cell r="I571">
            <v>-6.3141278610892027E-3</v>
          </cell>
          <cell r="J571">
            <v>-3.907776475185698E-3</v>
          </cell>
          <cell r="K571">
            <v>2.8353326063248474E-3</v>
          </cell>
          <cell r="L571">
            <v>3.6798528058878954E-3</v>
          </cell>
          <cell r="M571">
            <v>-1.7415730337078772E-2</v>
          </cell>
          <cell r="N571">
            <v>-3.1134374153957145E-3</v>
          </cell>
        </row>
        <row r="572">
          <cell r="I572">
            <v>2.1048451151707726E-2</v>
          </cell>
          <cell r="J572">
            <v>7.8462142016477721E-3</v>
          </cell>
          <cell r="K572">
            <v>5.2196607220531543E-3</v>
          </cell>
          <cell r="L572">
            <v>7.3327222731438546E-3</v>
          </cell>
          <cell r="M572">
            <v>6.8610634648371693E-3</v>
          </cell>
          <cell r="N572">
            <v>6.1105327479291649E-3</v>
          </cell>
        </row>
        <row r="573">
          <cell r="I573">
            <v>-3.9284325165305334E-2</v>
          </cell>
          <cell r="J573">
            <v>1.2845465161541281E-2</v>
          </cell>
          <cell r="K573">
            <v>1.6875811337083491E-2</v>
          </cell>
          <cell r="L573">
            <v>-2.7297543221109777E-3</v>
          </cell>
          <cell r="M573">
            <v>-2.6689381033503601E-2</v>
          </cell>
          <cell r="N573">
            <v>-1.9030052186431501E-2</v>
          </cell>
        </row>
        <row r="574">
          <cell r="I574">
            <v>9.7165991902834481E-3</v>
          </cell>
          <cell r="J574">
            <v>1.5757109915449652E-2</v>
          </cell>
          <cell r="K574">
            <v>-8.5106382978723527E-3</v>
          </cell>
          <cell r="L574">
            <v>1.7335766423357546E-2</v>
          </cell>
          <cell r="M574">
            <v>5.2508751458575365E-3</v>
          </cell>
          <cell r="N574">
            <v>1.1358251165634714E-2</v>
          </cell>
        </row>
        <row r="575">
          <cell r="I575">
            <v>2.1651964715316829E-2</v>
          </cell>
          <cell r="J575">
            <v>-1.8917896329928574E-3</v>
          </cell>
          <cell r="K575">
            <v>-4.2918454935623185E-3</v>
          </cell>
          <cell r="L575">
            <v>8.9686098654717661E-4</v>
          </cell>
          <cell r="M575">
            <v>8.7057457922228298E-3</v>
          </cell>
          <cell r="N575">
            <v>1.3603796970887982E-2</v>
          </cell>
        </row>
        <row r="576">
          <cell r="I576">
            <v>-4.3171114599686033E-3</v>
          </cell>
          <cell r="J576">
            <v>-1.2888551933282755E-2</v>
          </cell>
          <cell r="K576">
            <v>3.4482758620690834E-3</v>
          </cell>
          <cell r="L576">
            <v>8.960573476702427E-3</v>
          </cell>
          <cell r="M576">
            <v>2.8768699654775354E-3</v>
          </cell>
          <cell r="N576">
            <v>-1.282471890005632E-3</v>
          </cell>
        </row>
        <row r="577">
          <cell r="I577">
            <v>7.8833267638933613E-4</v>
          </cell>
          <cell r="J577">
            <v>-1.1520737327187502E-3</v>
          </cell>
          <cell r="K577">
            <v>1.2886597938144284E-3</v>
          </cell>
          <cell r="L577">
            <v>1.7761989342806039E-3</v>
          </cell>
          <cell r="M577">
            <v>-2.8686173264487191E-3</v>
          </cell>
          <cell r="N577">
            <v>2.5682374723765555E-3</v>
          </cell>
        </row>
        <row r="578">
          <cell r="I578">
            <v>-1.7329657345411587E-2</v>
          </cell>
          <cell r="J578">
            <v>-7.3048827374087022E-3</v>
          </cell>
          <cell r="K578">
            <v>-1.0081510081510037E-2</v>
          </cell>
          <cell r="L578">
            <v>0</v>
          </cell>
          <cell r="M578">
            <v>-3.9700805523590232E-2</v>
          </cell>
          <cell r="N578">
            <v>-1.3106159895150737E-2</v>
          </cell>
        </row>
        <row r="579">
          <cell r="I579">
            <v>-1.1222444889779415E-2</v>
          </cell>
          <cell r="J579">
            <v>-5.034856700232293E-3</v>
          </cell>
          <cell r="K579">
            <v>-6.500541711809249E-3</v>
          </cell>
          <cell r="L579">
            <v>-5.3191489361701372E-3</v>
          </cell>
          <cell r="M579">
            <v>-2.9958058717795111E-2</v>
          </cell>
          <cell r="N579">
            <v>-8.9188699746468592E-3</v>
          </cell>
        </row>
        <row r="580">
          <cell r="I580">
            <v>1.0944466963923816E-2</v>
          </cell>
          <cell r="J580">
            <v>-2.3355391202803943E-3</v>
          </cell>
          <cell r="K580">
            <v>-6.1068702290076882E-3</v>
          </cell>
          <cell r="L580">
            <v>-2.673796791443972E-3</v>
          </cell>
          <cell r="M580">
            <v>-3.0883261272390827E-3</v>
          </cell>
          <cell r="N580">
            <v>7.0044005908058704E-3</v>
          </cell>
        </row>
        <row r="581">
          <cell r="I581">
            <v>5.2125100240576483E-3</v>
          </cell>
          <cell r="J581">
            <v>1.6777214202106983E-2</v>
          </cell>
          <cell r="K581">
            <v>9.436032477507128E-3</v>
          </cell>
          <cell r="L581">
            <v>-4.4682752457549935E-3</v>
          </cell>
          <cell r="M581">
            <v>-3.5315985130111582E-2</v>
          </cell>
          <cell r="N581">
            <v>-1.0131099451106129E-2</v>
          </cell>
        </row>
        <row r="582">
          <cell r="I582">
            <v>-1.1168727562824166E-2</v>
          </cell>
          <cell r="J582">
            <v>7.6745970836533672E-4</v>
          </cell>
          <cell r="K582">
            <v>3.4782608695651529E-3</v>
          </cell>
          <cell r="L582">
            <v>-8.0789946140036317E-3</v>
          </cell>
          <cell r="M582">
            <v>-3.5324341682723248E-2</v>
          </cell>
          <cell r="N582">
            <v>-1.7490796327696567E-2</v>
          </cell>
        </row>
        <row r="583">
          <cell r="I583">
            <v>-4.8406615570794065E-3</v>
          </cell>
          <cell r="J583">
            <v>-2.6840490797545025E-3</v>
          </cell>
          <cell r="K583">
            <v>6.4991334488739838E-4</v>
          </cell>
          <cell r="L583">
            <v>4.5248868778280382E-3</v>
          </cell>
          <cell r="M583">
            <v>-1.997336884154377E-3</v>
          </cell>
          <cell r="N583">
            <v>-1.0914518486271341E-2</v>
          </cell>
        </row>
        <row r="584">
          <cell r="I584">
            <v>-3.3644102148358446E-2</v>
          </cell>
          <cell r="J584">
            <v>2.8835063437139485E-2</v>
          </cell>
          <cell r="K584">
            <v>2.381467850184027E-2</v>
          </cell>
          <cell r="L584">
            <v>9.009009009008917E-4</v>
          </cell>
          <cell r="M584">
            <v>8.0053368912607059E-3</v>
          </cell>
          <cell r="N584">
            <v>-3.2853370221328504E-3</v>
          </cell>
        </row>
        <row r="585">
          <cell r="I585">
            <v>-1.0906040268456429E-2</v>
          </cell>
          <cell r="J585">
            <v>4.7832585949177719E-2</v>
          </cell>
          <cell r="K585">
            <v>-5.497991118629697E-3</v>
          </cell>
          <cell r="L585">
            <v>3.1503150315031592E-2</v>
          </cell>
          <cell r="M585">
            <v>1.8530774321641408E-2</v>
          </cell>
          <cell r="N585">
            <v>1.5928840664279909E-2</v>
          </cell>
        </row>
        <row r="586">
          <cell r="I586">
            <v>1.6115351993214677E-2</v>
          </cell>
          <cell r="J586">
            <v>8.915834522111199E-3</v>
          </cell>
          <cell r="K586">
            <v>-6.3789070805875259E-4</v>
          </cell>
          <cell r="L586">
            <v>1.2216404886561838E-2</v>
          </cell>
          <cell r="M586">
            <v>-2.4041585445094271E-2</v>
          </cell>
          <cell r="N586">
            <v>3.1823897418383762E-3</v>
          </cell>
        </row>
        <row r="587">
          <cell r="I587">
            <v>3.3388981636059967E-3</v>
          </cell>
          <cell r="J587">
            <v>-1.1311417462000706E-2</v>
          </cell>
          <cell r="K587">
            <v>-1.5957446808510634E-2</v>
          </cell>
          <cell r="L587">
            <v>1.0344827586207028E-2</v>
          </cell>
          <cell r="M587">
            <v>1.3981358189081305E-2</v>
          </cell>
          <cell r="N587">
            <v>3.9460245736746558E-3</v>
          </cell>
        </row>
        <row r="588">
          <cell r="I588">
            <v>-2.7038269550748728E-2</v>
          </cell>
          <cell r="J588">
            <v>-1.0010725777618745E-2</v>
          </cell>
          <cell r="K588">
            <v>2.2486486486486434E-2</v>
          </cell>
          <cell r="L588">
            <v>-2.8156996587030747E-2</v>
          </cell>
          <cell r="M588">
            <v>-2.6263952724885353E-3</v>
          </cell>
          <cell r="N588">
            <v>-1.6970575088243955E-2</v>
          </cell>
        </row>
        <row r="589">
          <cell r="I589">
            <v>-5.5579307396322886E-3</v>
          </cell>
          <cell r="J589">
            <v>2.6724449259660554E-2</v>
          </cell>
          <cell r="K589">
            <v>-5.0750687248890536E-3</v>
          </cell>
          <cell r="L589">
            <v>-8.779631255487419E-3</v>
          </cell>
          <cell r="M589">
            <v>1.3166556945358732E-3</v>
          </cell>
          <cell r="N589">
            <v>3.5593326643250656E-3</v>
          </cell>
        </row>
        <row r="590">
          <cell r="I590">
            <v>-6.8787618228718372E-3</v>
          </cell>
          <cell r="J590">
            <v>-3.3767147379528684E-2</v>
          </cell>
          <cell r="K590">
            <v>-1.2752391073326153E-2</v>
          </cell>
          <cell r="L590">
            <v>-1.3286093888396633E-2</v>
          </cell>
          <cell r="M590">
            <v>-9.8619329388560661E-3</v>
          </cell>
          <cell r="N590">
            <v>-1.1999437526365897E-2</v>
          </cell>
        </row>
        <row r="591">
          <cell r="I591">
            <v>1.8181818181818077E-2</v>
          </cell>
          <cell r="J591">
            <v>1.4925373134328401E-2</v>
          </cell>
          <cell r="K591">
            <v>-1.1840688912809538E-2</v>
          </cell>
          <cell r="L591">
            <v>-3.5906642728905647E-3</v>
          </cell>
          <cell r="M591">
            <v>-1.3280212483399834E-2</v>
          </cell>
          <cell r="N591">
            <v>-6.4046809520044157E-3</v>
          </cell>
        </row>
        <row r="592">
          <cell r="I592">
            <v>1.9132653061224358E-2</v>
          </cell>
          <cell r="J592">
            <v>-3.4074605451936857E-2</v>
          </cell>
          <cell r="K592">
            <v>-2.1786492374727962E-3</v>
          </cell>
          <cell r="L592">
            <v>-1.1711711711711592E-2</v>
          </cell>
          <cell r="M592">
            <v>2.2207267833109112E-2</v>
          </cell>
          <cell r="N592">
            <v>1.3417157408881053E-2</v>
          </cell>
        </row>
        <row r="593">
          <cell r="I593">
            <v>-1.2515644555694538E-2</v>
          </cell>
          <cell r="J593">
            <v>-1.7823988117341316E-2</v>
          </cell>
          <cell r="K593">
            <v>3.4061135371179052E-2</v>
          </cell>
          <cell r="L593">
            <v>-2.370100273473108E-2</v>
          </cell>
          <cell r="M593">
            <v>-5.2666227781434927E-3</v>
          </cell>
          <cell r="N593">
            <v>-1.3066762992163028E-2</v>
          </cell>
        </row>
        <row r="594">
          <cell r="I594">
            <v>-1.9011406844106626E-2</v>
          </cell>
          <cell r="J594">
            <v>1.5879017013232577E-2</v>
          </cell>
          <cell r="K594">
            <v>2.4070945945946054E-2</v>
          </cell>
          <cell r="L594">
            <v>-8.4033613445380073E-3</v>
          </cell>
          <cell r="M594">
            <v>-9.2653871608205929E-3</v>
          </cell>
          <cell r="N594">
            <v>-7.5428462309639066E-3</v>
          </cell>
        </row>
        <row r="595">
          <cell r="I595">
            <v>1.5073212747631404E-2</v>
          </cell>
          <cell r="J595">
            <v>-7.443245254931119E-4</v>
          </cell>
          <cell r="K595">
            <v>-1.0309278350515427E-2</v>
          </cell>
          <cell r="L595">
            <v>9.4161958568750315E-4</v>
          </cell>
          <cell r="M595">
            <v>-1.5364061456245803E-2</v>
          </cell>
          <cell r="N595">
            <v>3.6878477399906462E-3</v>
          </cell>
        </row>
        <row r="596">
          <cell r="I596">
            <v>-1.6546457361052203E-2</v>
          </cell>
          <cell r="J596">
            <v>-9.6834264432030803E-3</v>
          </cell>
          <cell r="K596">
            <v>8.5416666666666696E-3</v>
          </cell>
          <cell r="L596">
            <v>-1.8814675446849893E-3</v>
          </cell>
          <cell r="M596">
            <v>-1.6960651289009476E-2</v>
          </cell>
          <cell r="N596">
            <v>-4.0257520328450536E-3</v>
          </cell>
        </row>
        <row r="597">
          <cell r="I597">
            <v>1.0785159620362306E-2</v>
          </cell>
          <cell r="J597">
            <v>3.7608123354644363E-3</v>
          </cell>
          <cell r="K597">
            <v>1.2187564552778474E-2</v>
          </cell>
          <cell r="L597">
            <v>2.827521206409056E-3</v>
          </cell>
          <cell r="M597">
            <v>-2.760524499655026E-3</v>
          </cell>
          <cell r="N597">
            <v>1.5911460421846213E-2</v>
          </cell>
        </row>
        <row r="598">
          <cell r="I598">
            <v>2.1340162185232714E-3</v>
          </cell>
          <cell r="J598">
            <v>-1.2738853503184711E-2</v>
          </cell>
          <cell r="K598">
            <v>1.0204081632652962E-2</v>
          </cell>
          <cell r="L598">
            <v>8.4586466165412766E-3</v>
          </cell>
          <cell r="M598">
            <v>-6.9204152249136008E-4</v>
          </cell>
          <cell r="N598">
            <v>8.0521654009513277E-4</v>
          </cell>
        </row>
        <row r="599">
          <cell r="I599">
            <v>1.2350936967632009E-2</v>
          </cell>
          <cell r="J599">
            <v>1.3282732447817747E-2</v>
          </cell>
          <cell r="K599">
            <v>-1.2121212121212199E-2</v>
          </cell>
          <cell r="L599">
            <v>-5.5917986952470633E-3</v>
          </cell>
          <cell r="M599">
            <v>3.1163434903047182E-2</v>
          </cell>
          <cell r="N599">
            <v>1.1216634063229591E-2</v>
          </cell>
        </row>
        <row r="600">
          <cell r="I600">
            <v>3.786285233487563E-3</v>
          </cell>
          <cell r="J600">
            <v>-8.2397003745318109E-3</v>
          </cell>
          <cell r="K600">
            <v>-9.2024539877300082E-3</v>
          </cell>
          <cell r="L600">
            <v>1.2183692596063889E-2</v>
          </cell>
          <cell r="M600">
            <v>1.343183344526544E-3</v>
          </cell>
          <cell r="N600">
            <v>3.0577700120126838E-3</v>
          </cell>
        </row>
        <row r="601">
          <cell r="I601">
            <v>-8.8013411567476885E-3</v>
          </cell>
          <cell r="J601">
            <v>-1.1706948640483383E-2</v>
          </cell>
          <cell r="K601">
            <v>1.0319917440659854E-3</v>
          </cell>
          <cell r="L601">
            <v>-4.6296296296296502E-3</v>
          </cell>
          <cell r="M601">
            <v>-8.0482897384306362E-3</v>
          </cell>
          <cell r="N601">
            <v>-5.3036783575706181E-3</v>
          </cell>
        </row>
        <row r="602">
          <cell r="I602">
            <v>4.2283298097256505E-4</v>
          </cell>
          <cell r="J602">
            <v>3.4390523500191783E-3</v>
          </cell>
          <cell r="K602">
            <v>-4.3298969072165239E-3</v>
          </cell>
          <cell r="L602">
            <v>1.5813953488372112E-2</v>
          </cell>
          <cell r="M602">
            <v>2.3664638269100813E-2</v>
          </cell>
          <cell r="N602">
            <v>1.0413734871939306E-2</v>
          </cell>
        </row>
        <row r="603">
          <cell r="I603">
            <v>-3.3812341504649845E-3</v>
          </cell>
          <cell r="J603">
            <v>3.8080731150036407E-4</v>
          </cell>
          <cell r="K603">
            <v>-1.7601987989231738E-2</v>
          </cell>
          <cell r="L603">
            <v>-2.3809523809523836E-2</v>
          </cell>
          <cell r="M603">
            <v>-2.3778071334214057E-2</v>
          </cell>
          <cell r="N603">
            <v>-1.870937790157845E-2</v>
          </cell>
        </row>
        <row r="604">
          <cell r="I604">
            <v>-2.1204410517385863E-3</v>
          </cell>
          <cell r="J604">
            <v>1.0658545869813629E-2</v>
          </cell>
          <cell r="K604">
            <v>2.2344013490725123E-2</v>
          </cell>
          <cell r="L604">
            <v>1.4071294559099501E-2</v>
          </cell>
          <cell r="M604">
            <v>3.3829499323410062E-2</v>
          </cell>
          <cell r="N604">
            <v>1.2726498557032784E-2</v>
          </cell>
        </row>
        <row r="605">
          <cell r="I605">
            <v>-7.2248193795155791E-3</v>
          </cell>
          <cell r="J605">
            <v>2.1845574387947098E-2</v>
          </cell>
          <cell r="K605">
            <v>1.2371134020618513E-2</v>
          </cell>
          <cell r="L605">
            <v>1.0175763182238562E-2</v>
          </cell>
          <cell r="M605">
            <v>-1.4397905759162222E-2</v>
          </cell>
          <cell r="N605">
            <v>1.9153508362141913E-3</v>
          </cell>
        </row>
        <row r="606">
          <cell r="I606">
            <v>-2.4400684931506822E-2</v>
          </cell>
          <cell r="J606">
            <v>-9.2148912642830982E-3</v>
          </cell>
          <cell r="K606">
            <v>-8.1466395112016476E-3</v>
          </cell>
          <cell r="L606">
            <v>-1.7399267399267337E-2</v>
          </cell>
          <cell r="M606">
            <v>-4.1168658698539251E-2</v>
          </cell>
          <cell r="N606">
            <v>-1.9785206944250122E-2</v>
          </cell>
        </row>
        <row r="607">
          <cell r="I607">
            <v>-8.7757788503729506E-3</v>
          </cell>
          <cell r="J607">
            <v>7.4404761904762751E-3</v>
          </cell>
          <cell r="K607">
            <v>-1.8480492813141791E-2</v>
          </cell>
          <cell r="L607">
            <v>-6.5237651444548517E-3</v>
          </cell>
          <cell r="M607">
            <v>-1.3157894736842035E-2</v>
          </cell>
          <cell r="N607">
            <v>2.3783852349845702E-3</v>
          </cell>
        </row>
        <row r="608">
          <cell r="I608">
            <v>8.8534749889330744E-3</v>
          </cell>
          <cell r="J608">
            <v>-1.5140324963072271E-2</v>
          </cell>
          <cell r="K608">
            <v>-2.2594142259414141E-2</v>
          </cell>
          <cell r="L608">
            <v>8.4427767354595673E-3</v>
          </cell>
          <cell r="M608">
            <v>-1.1228070175438587E-2</v>
          </cell>
          <cell r="N608">
            <v>-2.9263817267234371E-3</v>
          </cell>
        </row>
        <row r="609">
          <cell r="I609">
            <v>2.1500658183413845E-2</v>
          </cell>
          <cell r="J609">
            <v>8.2489688788900395E-3</v>
          </cell>
          <cell r="K609">
            <v>3.8527397260272878E-3</v>
          </cell>
          <cell r="L609">
            <v>2.3255813953488413E-2</v>
          </cell>
          <cell r="M609">
            <v>1.4904187366926891E-2</v>
          </cell>
          <cell r="N609">
            <v>6.9170117240175966E-3</v>
          </cell>
        </row>
        <row r="610">
          <cell r="I610">
            <v>8.5910652920961894E-4</v>
          </cell>
          <cell r="J610">
            <v>-9.2971364819635083E-3</v>
          </cell>
          <cell r="K610">
            <v>-1.3859275053304865E-2</v>
          </cell>
          <cell r="L610">
            <v>-9.0909090909090384E-3</v>
          </cell>
          <cell r="M610">
            <v>-2.0279720279720359E-2</v>
          </cell>
          <cell r="N610">
            <v>-1.2163418361719858E-2</v>
          </cell>
        </row>
        <row r="611">
          <cell r="I611">
            <v>-1.6309012875536433E-2</v>
          </cell>
          <cell r="J611">
            <v>9.009009009008917E-3</v>
          </cell>
          <cell r="K611">
            <v>7.5675675675674903E-3</v>
          </cell>
          <cell r="L611">
            <v>-1.0091743119266194E-2</v>
          </cell>
          <cell r="M611">
            <v>-1.6416845110635236E-2</v>
          </cell>
          <cell r="N611">
            <v>-1.0750115635516866E-2</v>
          </cell>
        </row>
        <row r="612">
          <cell r="I612">
            <v>1.1343804537521818E-2</v>
          </cell>
          <cell r="J612">
            <v>7.8125E-3</v>
          </cell>
          <cell r="K612">
            <v>6.4377682403433667E-3</v>
          </cell>
          <cell r="L612">
            <v>-4.633920296570837E-3</v>
          </cell>
          <cell r="M612">
            <v>7.9825834542817109E-3</v>
          </cell>
          <cell r="N612">
            <v>2.9343953049674187E-3</v>
          </cell>
        </row>
        <row r="613">
          <cell r="I613">
            <v>-1.2510785159620341E-2</v>
          </cell>
          <cell r="J613">
            <v>8.4902177925434419E-3</v>
          </cell>
          <cell r="K613">
            <v>-4.051172707889128E-2</v>
          </cell>
          <cell r="L613">
            <v>-4.0037243947858459E-2</v>
          </cell>
          <cell r="M613">
            <v>-2.1598272138228958E-2</v>
          </cell>
          <cell r="N613">
            <v>-9.6616027650510139E-3</v>
          </cell>
        </row>
        <row r="614">
          <cell r="I614">
            <v>-4.36871996505106E-4</v>
          </cell>
          <cell r="J614">
            <v>1.939970717423134E-2</v>
          </cell>
          <cell r="K614">
            <v>3.3333333333333437E-2</v>
          </cell>
          <cell r="L614">
            <v>-1.9398642095053487E-2</v>
          </cell>
          <cell r="M614">
            <v>-2.2075055187637971E-2</v>
          </cell>
          <cell r="N614">
            <v>-1.1736250892799172E-2</v>
          </cell>
        </row>
        <row r="615">
          <cell r="I615">
            <v>-2.1853146853146876E-3</v>
          </cell>
          <cell r="J615">
            <v>1.4003590664272814E-2</v>
          </cell>
          <cell r="K615">
            <v>-1.5053763440860291E-2</v>
          </cell>
          <cell r="L615">
            <v>4.0553907022749858E-2</v>
          </cell>
          <cell r="M615">
            <v>-6.0195635816402415E-3</v>
          </cell>
          <cell r="N615">
            <v>2.9401619552897884E-3</v>
          </cell>
        </row>
        <row r="616">
          <cell r="I616">
            <v>-6.1322820849757376E-3</v>
          </cell>
          <cell r="J616">
            <v>-5.6657223796033884E-3</v>
          </cell>
          <cell r="K616">
            <v>-5.8951965065501266E-3</v>
          </cell>
          <cell r="L616">
            <v>-3.1368821292775628E-2</v>
          </cell>
          <cell r="M616">
            <v>-1.1355034065102187E-2</v>
          </cell>
          <cell r="N616">
            <v>1.768752047166755E-3</v>
          </cell>
        </row>
        <row r="617">
          <cell r="I617">
            <v>6.170118995151963E-3</v>
          </cell>
          <cell r="J617">
            <v>-1.4245014245013454E-3</v>
          </cell>
          <cell r="K617">
            <v>3.3384581594553042E-2</v>
          </cell>
          <cell r="L617">
            <v>2.9440628066732533E-3</v>
          </cell>
          <cell r="M617">
            <v>1.8376722817764257E-2</v>
          </cell>
          <cell r="N617">
            <v>4.1851948731361777E-3</v>
          </cell>
        </row>
        <row r="618">
          <cell r="I618">
            <v>8.7604029785381954E-4</v>
          </cell>
          <cell r="J618">
            <v>1.4265335235377208E-3</v>
          </cell>
          <cell r="K618">
            <v>-1.1689691817215686E-2</v>
          </cell>
          <cell r="L618">
            <v>-6.8493150684931781E-3</v>
          </cell>
          <cell r="M618">
            <v>-1.1278195488721776E-2</v>
          </cell>
          <cell r="N618">
            <v>-3.7444647043500812E-3</v>
          </cell>
        </row>
        <row r="619">
          <cell r="I619">
            <v>-1.6630196936542774E-2</v>
          </cell>
          <cell r="J619">
            <v>8.9031339031337975E-3</v>
          </cell>
          <cell r="K619">
            <v>1.2903225806451646E-2</v>
          </cell>
          <cell r="L619">
            <v>-9.8522167487684609E-3</v>
          </cell>
          <cell r="M619">
            <v>-1.7490494296578007E-2</v>
          </cell>
          <cell r="N619">
            <v>-2.8924404353367628E-3</v>
          </cell>
        </row>
        <row r="620">
          <cell r="I620">
            <v>8.9007565643079989E-3</v>
          </cell>
          <cell r="J620">
            <v>1.0236498411577921E-2</v>
          </cell>
          <cell r="K620">
            <v>4.2462845010615702E-3</v>
          </cell>
          <cell r="L620">
            <v>-9.9502487562190822E-3</v>
          </cell>
          <cell r="M620">
            <v>3.8699690402477227E-3</v>
          </cell>
          <cell r="N620">
            <v>3.2777750462986699E-3</v>
          </cell>
        </row>
        <row r="621">
          <cell r="I621">
            <v>1.6321129245699062E-2</v>
          </cell>
          <cell r="J621">
            <v>6.9881201956674133E-3</v>
          </cell>
          <cell r="K621">
            <v>4.2283298097252064E-3</v>
          </cell>
          <cell r="L621">
            <v>3.9195979899497635E-2</v>
          </cell>
          <cell r="M621">
            <v>1.542020046260606E-2</v>
          </cell>
          <cell r="N621">
            <v>1.7740170214156192E-2</v>
          </cell>
        </row>
        <row r="622">
          <cell r="I622">
            <v>-3.0381944444444198E-3</v>
          </cell>
          <cell r="J622">
            <v>-3.4698126301180299E-3</v>
          </cell>
          <cell r="K622">
            <v>-2.31578947368416E-3</v>
          </cell>
          <cell r="L622">
            <v>-1.4506769825918808E-2</v>
          </cell>
          <cell r="M622">
            <v>4.7835990888382751E-2</v>
          </cell>
          <cell r="N622">
            <v>4.9756833539316148E-4</v>
          </cell>
        </row>
        <row r="623">
          <cell r="I623">
            <v>1.4366565084893423E-2</v>
          </cell>
          <cell r="J623">
            <v>-1.1490250696378768E-2</v>
          </cell>
          <cell r="K623">
            <v>-1.9202363367799236E-2</v>
          </cell>
          <cell r="L623">
            <v>-1.3738959764474812E-2</v>
          </cell>
          <cell r="M623">
            <v>-7.9710144927537252E-3</v>
          </cell>
          <cell r="N623">
            <v>1.1229826418968081E-3</v>
          </cell>
        </row>
        <row r="624">
          <cell r="I624">
            <v>1.2875536480685401E-3</v>
          </cell>
          <cell r="J624">
            <v>-8.4536808735471425E-3</v>
          </cell>
          <cell r="K624">
            <v>1.5490533562822817E-2</v>
          </cell>
          <cell r="L624">
            <v>5.2736318407960114E-2</v>
          </cell>
          <cell r="M624">
            <v>1.5339663988312768E-2</v>
          </cell>
          <cell r="N624">
            <v>1.586436766873911E-2</v>
          </cell>
        </row>
        <row r="625">
          <cell r="I625">
            <v>2.1431633090440716E-3</v>
          </cell>
          <cell r="J625">
            <v>-1.065719360568318E-3</v>
          </cell>
          <cell r="K625">
            <v>6.3559322033897026E-3</v>
          </cell>
          <cell r="L625">
            <v>-6.6162570888469441E-3</v>
          </cell>
          <cell r="M625">
            <v>2.2302158273381334E-2</v>
          </cell>
          <cell r="N625">
            <v>7.8398586617030031E-3</v>
          </cell>
        </row>
        <row r="626">
          <cell r="I626">
            <v>-1.0265183917878451E-2</v>
          </cell>
          <cell r="J626">
            <v>7.1123755334281391E-3</v>
          </cell>
          <cell r="K626">
            <v>1.1157894736842033E-2</v>
          </cell>
          <cell r="L626">
            <v>-2.2835394862036229E-2</v>
          </cell>
          <cell r="M626">
            <v>-1.688951442646025E-2</v>
          </cell>
          <cell r="N626">
            <v>-1.3335211532140678E-2</v>
          </cell>
        </row>
        <row r="627">
          <cell r="I627">
            <v>-2.160760587726962E-3</v>
          </cell>
          <cell r="J627">
            <v>-9.8870056497175618E-3</v>
          </cell>
          <cell r="K627">
            <v>-2.1028523839267121E-2</v>
          </cell>
          <cell r="L627">
            <v>-7.789678675754641E-3</v>
          </cell>
          <cell r="M627">
            <v>-1.2884753042233466E-2</v>
          </cell>
          <cell r="N627">
            <v>-7.5191548089278415E-3</v>
          </cell>
        </row>
        <row r="628">
          <cell r="I628">
            <v>5.197055002165385E-3</v>
          </cell>
          <cell r="J628">
            <v>-2.1398002853066922E-2</v>
          </cell>
          <cell r="K628">
            <v>1.339855380689059E-2</v>
          </cell>
          <cell r="L628">
            <v>1.4720314033366044E-2</v>
          </cell>
          <cell r="M628">
            <v>-2.5380710659898442E-2</v>
          </cell>
          <cell r="N628">
            <v>-5.7220490689682268E-3</v>
          </cell>
        </row>
        <row r="629">
          <cell r="I629">
            <v>-7.7552778974580017E-3</v>
          </cell>
          <cell r="J629">
            <v>8.0174927113703109E-3</v>
          </cell>
          <cell r="K629">
            <v>-2.413431269674704E-2</v>
          </cell>
          <cell r="L629">
            <v>-1.5473887814313358E-2</v>
          </cell>
          <cell r="M629">
            <v>-7.4404761904756089E-4</v>
          </cell>
          <cell r="N629">
            <v>-1.1156300737859115E-2</v>
          </cell>
        </row>
        <row r="630">
          <cell r="I630">
            <v>-1.2592270950933626E-2</v>
          </cell>
          <cell r="J630">
            <v>-8.315256688358641E-3</v>
          </cell>
          <cell r="K630">
            <v>4.3010752688172893E-3</v>
          </cell>
          <cell r="L630">
            <v>-3.2416502946954862E-2</v>
          </cell>
          <cell r="M630">
            <v>-4.1697691734921882E-2</v>
          </cell>
          <cell r="N630">
            <v>-2.0954920098190666E-2</v>
          </cell>
        </row>
        <row r="631">
          <cell r="I631">
            <v>-1.3192612137201687E-3</v>
          </cell>
          <cell r="J631">
            <v>-2.1873860736419948E-3</v>
          </cell>
          <cell r="K631">
            <v>-8.1370449678801471E-3</v>
          </cell>
          <cell r="L631">
            <v>-3.2487309644670059E-2</v>
          </cell>
          <cell r="M631">
            <v>-4.0404040404040331E-2</v>
          </cell>
          <cell r="N631">
            <v>-8.6178267800212094E-3</v>
          </cell>
        </row>
        <row r="632">
          <cell r="I632">
            <v>1.1889035667107084E-2</v>
          </cell>
          <cell r="J632">
            <v>-3.6536353671904331E-3</v>
          </cell>
          <cell r="K632">
            <v>1.2089810017271274E-2</v>
          </cell>
          <cell r="L632">
            <v>2.0986358866736721E-2</v>
          </cell>
          <cell r="M632">
            <v>8.0971659919029104E-3</v>
          </cell>
          <cell r="N632">
            <v>1.6162800435474356E-2</v>
          </cell>
        </row>
        <row r="633">
          <cell r="I633">
            <v>-1.9147084421235916E-2</v>
          </cell>
          <cell r="J633">
            <v>2.1268793546021403E-2</v>
          </cell>
          <cell r="K633">
            <v>-2.0904436860068376E-2</v>
          </cell>
          <cell r="L633">
            <v>-3.4943473792394597E-2</v>
          </cell>
          <cell r="M633">
            <v>-1.6867469879518038E-2</v>
          </cell>
          <cell r="N633">
            <v>-1.6334267347947962E-2</v>
          </cell>
        </row>
        <row r="634">
          <cell r="I634">
            <v>1.7746228926351915E-3</v>
          </cell>
          <cell r="J634">
            <v>-1.4362657091563369E-3</v>
          </cell>
          <cell r="K634">
            <v>6.3180827886710755E-3</v>
          </cell>
          <cell r="L634">
            <v>1.2779552715654896E-2</v>
          </cell>
          <cell r="M634">
            <v>-2.3692810457516367E-2</v>
          </cell>
          <cell r="N634">
            <v>-3.3680189011210393E-3</v>
          </cell>
        </row>
        <row r="635">
          <cell r="I635">
            <v>-9.7431355181576418E-3</v>
          </cell>
          <cell r="J635">
            <v>3.2362459546926292E-3</v>
          </cell>
          <cell r="K635">
            <v>8.443386014288734E-3</v>
          </cell>
          <cell r="L635">
            <v>-2.4185068349106276E-2</v>
          </cell>
          <cell r="M635">
            <v>-2.175732217573223E-2</v>
          </cell>
          <cell r="N635">
            <v>-1.0760281112344061E-2</v>
          </cell>
        </row>
        <row r="636">
          <cell r="I636">
            <v>-4.9194991055455661E-3</v>
          </cell>
          <cell r="J636">
            <v>1.5412186379928361E-2</v>
          </cell>
          <cell r="K636">
            <v>-1.7174753112924046E-3</v>
          </cell>
          <cell r="L636">
            <v>-3.2327586206896131E-3</v>
          </cell>
          <cell r="M636">
            <v>-4.2771599657825954E-3</v>
          </cell>
          <cell r="N636">
            <v>4.1469798429585314E-3</v>
          </cell>
        </row>
        <row r="637">
          <cell r="I637">
            <v>-1.2134831460674178E-2</v>
          </cell>
          <cell r="J637">
            <v>-1.023649841157781E-2</v>
          </cell>
          <cell r="K637">
            <v>1.2903225806451646E-2</v>
          </cell>
          <cell r="L637">
            <v>1.297297297297284E-2</v>
          </cell>
          <cell r="M637">
            <v>-6.0137457044673326E-3</v>
          </cell>
          <cell r="N637">
            <v>6.4317389391010948E-4</v>
          </cell>
        </row>
        <row r="638">
          <cell r="I638">
            <v>2.775250227479531E-2</v>
          </cell>
          <cell r="J638">
            <v>-1.0342368045649031E-2</v>
          </cell>
          <cell r="K638">
            <v>-2.1231422505307851E-3</v>
          </cell>
          <cell r="L638">
            <v>3.5218783351120608E-2</v>
          </cell>
          <cell r="M638">
            <v>3.9757994814174413E-2</v>
          </cell>
          <cell r="N638">
            <v>1.933355886332877E-2</v>
          </cell>
        </row>
        <row r="639">
          <cell r="I639">
            <v>-1.3280212483399723E-3</v>
          </cell>
          <cell r="J639">
            <v>-2.8828828828828534E-3</v>
          </cell>
          <cell r="K639">
            <v>8.5106382978723527E-3</v>
          </cell>
          <cell r="L639">
            <v>-1.134020618556697E-2</v>
          </cell>
          <cell r="M639">
            <v>-3.4081463009143831E-2</v>
          </cell>
          <cell r="N639">
            <v>1.1615750958293702E-4</v>
          </cell>
        </row>
        <row r="640">
          <cell r="I640">
            <v>2.3049645390070816E-2</v>
          </cell>
          <cell r="J640">
            <v>4.6982291290205147E-3</v>
          </cell>
          <cell r="K640">
            <v>-5.9071729957805852E-3</v>
          </cell>
          <cell r="L640">
            <v>-2.0855057351407691E-3</v>
          </cell>
          <cell r="M640">
            <v>-1.376936316695343E-2</v>
          </cell>
          <cell r="N640">
            <v>-4.9610087937613789E-3</v>
          </cell>
        </row>
        <row r="641">
          <cell r="I641">
            <v>6.9324090121316573E-3</v>
          </cell>
          <cell r="J641">
            <v>1.3309352517985706E-2</v>
          </cell>
          <cell r="K641">
            <v>1.6977928692700761E-3</v>
          </cell>
          <cell r="L641">
            <v>-2.9258098223615581E-2</v>
          </cell>
          <cell r="M641">
            <v>-3.6649214659685958E-2</v>
          </cell>
          <cell r="N641">
            <v>-1.0521752180220445E-2</v>
          </cell>
        </row>
        <row r="642">
          <cell r="I642">
            <v>-3.0120481927708997E-3</v>
          </cell>
          <cell r="J642">
            <v>-7.0997515086973495E-3</v>
          </cell>
          <cell r="K642">
            <v>-2.5423728813559365E-2</v>
          </cell>
          <cell r="L642">
            <v>-5.3821313240043023E-2</v>
          </cell>
          <cell r="M642">
            <v>-1.8115942028985588E-3</v>
          </cell>
          <cell r="N642">
            <v>-1.7728345129760736E-2</v>
          </cell>
        </row>
        <row r="643">
          <cell r="I643">
            <v>-3.8843331894692357E-3</v>
          </cell>
          <cell r="J643">
            <v>-2.5384340364676294E-2</v>
          </cell>
          <cell r="K643">
            <v>4.1304347826085497E-3</v>
          </cell>
          <cell r="L643">
            <v>-1.5927189988623303E-2</v>
          </cell>
          <cell r="M643">
            <v>1.9056261343012748E-2</v>
          </cell>
          <cell r="N643">
            <v>7.2055997804008065E-3</v>
          </cell>
        </row>
        <row r="644">
          <cell r="I644">
            <v>0</v>
          </cell>
          <cell r="J644">
            <v>-1.3939838591342735E-2</v>
          </cell>
          <cell r="K644">
            <v>2.3814678501841158E-3</v>
          </cell>
          <cell r="L644">
            <v>2.0809248554913173E-2</v>
          </cell>
          <cell r="M644">
            <v>-8.0142475512021694E-3</v>
          </cell>
          <cell r="N644">
            <v>1.9588471758533732E-3</v>
          </cell>
        </row>
        <row r="645">
          <cell r="I645">
            <v>0</v>
          </cell>
          <cell r="J645">
            <v>-1.041666666666663E-2</v>
          </cell>
          <cell r="K645">
            <v>-1.0583153347732077E-2</v>
          </cell>
          <cell r="L645">
            <v>-1.2457531143827749E-2</v>
          </cell>
          <cell r="M645">
            <v>-2.9622980251346465E-2</v>
          </cell>
          <cell r="N645">
            <v>-4.8790439113951534E-3</v>
          </cell>
        </row>
        <row r="646">
          <cell r="I646">
            <v>-1.3864818024263315E-2</v>
          </cell>
          <cell r="J646">
            <v>-1.8421052631579005E-2</v>
          </cell>
          <cell r="K646">
            <v>-1.3315869897402299E-2</v>
          </cell>
          <cell r="L646">
            <v>-2.7522935779816571E-2</v>
          </cell>
          <cell r="M646">
            <v>1.1100832562442209E-2</v>
          </cell>
          <cell r="N646">
            <v>-2.0927292606259362E-2</v>
          </cell>
        </row>
        <row r="647">
          <cell r="I647">
            <v>-2.9437609841827861E-2</v>
          </cell>
          <cell r="J647">
            <v>0</v>
          </cell>
          <cell r="K647">
            <v>-1.8805309734513331E-2</v>
          </cell>
          <cell r="L647">
            <v>-3.8915094339622702E-2</v>
          </cell>
          <cell r="M647">
            <v>-2.0128087831655872E-2</v>
          </cell>
          <cell r="N647">
            <v>-2.2578562579609551E-2</v>
          </cell>
        </row>
        <row r="648">
          <cell r="I648">
            <v>-7.3789044816659044E-2</v>
          </cell>
          <cell r="J648">
            <v>-4.1363462274990326E-2</v>
          </cell>
          <cell r="K648">
            <v>-1.2401352874859217E-2</v>
          </cell>
          <cell r="L648">
            <v>-6.8711656441717839E-2</v>
          </cell>
          <cell r="M648">
            <v>-5.6956115779645322E-2</v>
          </cell>
          <cell r="N648">
            <v>-5.7232625810021975E-2</v>
          </cell>
        </row>
        <row r="649">
          <cell r="I649">
            <v>-2.2482893450635477E-2</v>
          </cell>
          <cell r="J649">
            <v>-3.9952057530967533E-4</v>
          </cell>
          <cell r="K649">
            <v>-2.0091324200913085E-2</v>
          </cell>
          <cell r="L649">
            <v>5.9288537549406994E-2</v>
          </cell>
          <cell r="M649">
            <v>5.8415841584158468E-2</v>
          </cell>
          <cell r="N649">
            <v>2.6130919694760113E-3</v>
          </cell>
        </row>
        <row r="650">
          <cell r="I650">
            <v>-7.5999999999999956E-2</v>
          </cell>
          <cell r="J650">
            <v>-5.6754596322941553E-2</v>
          </cell>
          <cell r="K650">
            <v>-9.1332712022367257E-2</v>
          </cell>
          <cell r="L650">
            <v>-3.7313432835820781E-2</v>
          </cell>
          <cell r="M650">
            <v>-6.0804490177736259E-2</v>
          </cell>
          <cell r="N650">
            <v>-8.0851385295284128E-2</v>
          </cell>
        </row>
        <row r="651">
          <cell r="I651">
            <v>2.7056277056277001E-2</v>
          </cell>
          <cell r="J651">
            <v>3.1779661016949179E-2</v>
          </cell>
          <cell r="K651">
            <v>5.1282051282051322E-2</v>
          </cell>
          <cell r="L651">
            <v>5.555555555555558E-2</v>
          </cell>
          <cell r="M651">
            <v>4.4820717131474286E-2</v>
          </cell>
          <cell r="N651">
            <v>5.1019150160269477E-2</v>
          </cell>
        </row>
        <row r="652">
          <cell r="I652">
            <v>3.0031612223393012E-2</v>
          </cell>
          <cell r="J652">
            <v>-6.9815195071869507E-3</v>
          </cell>
          <cell r="K652">
            <v>-4.1463414634146378E-3</v>
          </cell>
          <cell r="L652">
            <v>4.2839657282741639E-2</v>
          </cell>
          <cell r="M652">
            <v>3.5271687321258183E-2</v>
          </cell>
          <cell r="N652">
            <v>4.7701902211101377E-3</v>
          </cell>
        </row>
        <row r="653">
          <cell r="I653">
            <v>2.4552429667519249E-2</v>
          </cell>
          <cell r="J653">
            <v>0</v>
          </cell>
          <cell r="K653">
            <v>2.8410482488366418E-2</v>
          </cell>
          <cell r="L653">
            <v>2.934272300469476E-2</v>
          </cell>
          <cell r="M653">
            <v>0.13167587476979747</v>
          </cell>
          <cell r="N653">
            <v>3.790251970035996E-2</v>
          </cell>
        </row>
        <row r="654">
          <cell r="I654">
            <v>4.4932601098353064E-3</v>
          </cell>
          <cell r="J654">
            <v>-2.0264681555004049E-2</v>
          </cell>
          <cell r="K654">
            <v>-1.2145748987854366E-2</v>
          </cell>
          <cell r="L654">
            <v>4.5610034207526073E-3</v>
          </cell>
          <cell r="M654">
            <v>9.3572009764035791E-2</v>
          </cell>
          <cell r="N654">
            <v>2.4370582831860776E-3</v>
          </cell>
        </row>
        <row r="655">
          <cell r="I655">
            <v>3.3797216699801069E-2</v>
          </cell>
          <cell r="J655">
            <v>3.0814689742507451E-2</v>
          </cell>
          <cell r="K655">
            <v>3.3269045323047308E-2</v>
          </cell>
          <cell r="L655">
            <v>-9.0805902383654935E-3</v>
          </cell>
          <cell r="M655">
            <v>-4.1666666666666519E-2</v>
          </cell>
          <cell r="N655">
            <v>2.2048510463224424E-2</v>
          </cell>
        </row>
        <row r="656">
          <cell r="I656">
            <v>-1.1057692307692379E-2</v>
          </cell>
          <cell r="J656">
            <v>-1.5561015561015634E-2</v>
          </cell>
          <cell r="K656">
            <v>3.2664489034064381E-3</v>
          </cell>
          <cell r="L656">
            <v>3.4364261168384758E-3</v>
          </cell>
          <cell r="M656">
            <v>-2.4068322981366519E-2</v>
          </cell>
          <cell r="N656">
            <v>-6.0016101880991934E-3</v>
          </cell>
        </row>
        <row r="657">
          <cell r="I657">
            <v>5.3475935828877219E-3</v>
          </cell>
          <cell r="J657">
            <v>1.9550748752080072E-2</v>
          </cell>
          <cell r="K657">
            <v>1.8604651162790642E-2</v>
          </cell>
          <cell r="L657">
            <v>2.7397260273972712E-2</v>
          </cell>
          <cell r="M657">
            <v>1.352426412092278E-2</v>
          </cell>
          <cell r="N657">
            <v>1.3787644503350238E-2</v>
          </cell>
        </row>
        <row r="658">
          <cell r="I658">
            <v>-2.7079303675048294E-2</v>
          </cell>
          <cell r="J658">
            <v>-1.3463892288861801E-2</v>
          </cell>
          <cell r="K658">
            <v>-4.1095890410958846E-2</v>
          </cell>
          <cell r="L658">
            <v>-3.8888888888888862E-2</v>
          </cell>
          <cell r="M658">
            <v>-4.3171114599686033E-2</v>
          </cell>
          <cell r="N658">
            <v>-3.5207815081800486E-2</v>
          </cell>
        </row>
        <row r="659">
          <cell r="I659">
            <v>-2.9821073558648159E-2</v>
          </cell>
          <cell r="J659">
            <v>-2.8122415219189456E-2</v>
          </cell>
          <cell r="K659">
            <v>-2.3809523809523836E-2</v>
          </cell>
          <cell r="L659">
            <v>-1.9653179190751491E-2</v>
          </cell>
          <cell r="M659">
            <v>4.9220672682526168E-3</v>
          </cell>
          <cell r="N659">
            <v>-1.2910753942861453E-2</v>
          </cell>
        </row>
        <row r="660">
          <cell r="I660">
            <v>-2.5614754098360892E-3</v>
          </cell>
          <cell r="J660">
            <v>3.4893617021276579E-2</v>
          </cell>
          <cell r="K660">
            <v>0</v>
          </cell>
          <cell r="L660">
            <v>1.6509433962264008E-2</v>
          </cell>
          <cell r="M660">
            <v>3.5918367346938762E-2</v>
          </cell>
          <cell r="N660">
            <v>-1.5253203172671537E-4</v>
          </cell>
        </row>
        <row r="661">
          <cell r="I661">
            <v>2.6194144838212807E-2</v>
          </cell>
          <cell r="J661">
            <v>9.8684210526314153E-3</v>
          </cell>
          <cell r="K661">
            <v>2.4146341463414656E-2</v>
          </cell>
          <cell r="L661">
            <v>1.0440835266821491E-2</v>
          </cell>
          <cell r="M661">
            <v>6.3041765169424835E-2</v>
          </cell>
          <cell r="N661">
            <v>2.5686498855835183E-2</v>
          </cell>
        </row>
        <row r="662">
          <cell r="I662">
            <v>3.5035035035035911E-3</v>
          </cell>
          <cell r="J662">
            <v>-1.9543973941368087E-2</v>
          </cell>
          <cell r="K662">
            <v>6.6682543462730504E-3</v>
          </cell>
          <cell r="L662">
            <v>1.8369690011480921E-2</v>
          </cell>
          <cell r="M662">
            <v>-1.927353595255743E-2</v>
          </cell>
          <cell r="N662">
            <v>1.6732667745000818E-4</v>
          </cell>
        </row>
        <row r="663">
          <cell r="I663">
            <v>-1.8453865336658382E-2</v>
          </cell>
          <cell r="J663">
            <v>4.1528239202659467E-3</v>
          </cell>
          <cell r="K663">
            <v>3.0518097941802713E-2</v>
          </cell>
          <cell r="L663">
            <v>-3.9458850056369732E-2</v>
          </cell>
          <cell r="M663">
            <v>-4.0060468631897272E-2</v>
          </cell>
          <cell r="N663">
            <v>-1.5670310060227566E-2</v>
          </cell>
        </row>
        <row r="664">
          <cell r="I664">
            <v>2.0325203252031798E-3</v>
          </cell>
          <cell r="J664">
            <v>2.5641025641025772E-2</v>
          </cell>
          <cell r="K664">
            <v>-2.5022956841138755E-2</v>
          </cell>
          <cell r="L664">
            <v>0</v>
          </cell>
          <cell r="M664">
            <v>-3.622047244094484E-2</v>
          </cell>
          <cell r="N664">
            <v>7.5160991822937895E-3</v>
          </cell>
        </row>
        <row r="665">
          <cell r="I665">
            <v>2.941176470588247E-2</v>
          </cell>
          <cell r="J665">
            <v>2.1774193548387055E-2</v>
          </cell>
          <cell r="K665">
            <v>3.5554509065222506E-2</v>
          </cell>
          <cell r="L665">
            <v>4.5774647887323994E-2</v>
          </cell>
          <cell r="M665">
            <v>-1.8790849673202659E-2</v>
          </cell>
          <cell r="N665">
            <v>2.8303124589979634E-2</v>
          </cell>
        </row>
        <row r="666">
          <cell r="I666">
            <v>2.9556650246305161E-3</v>
          </cell>
          <cell r="J666">
            <v>2.6440410418311133E-2</v>
          </cell>
          <cell r="K666">
            <v>2.9558890404730587E-3</v>
          </cell>
          <cell r="L666">
            <v>5.6116722783390305E-3</v>
          </cell>
          <cell r="M666">
            <v>-9.9916736053288213E-3</v>
          </cell>
          <cell r="N666">
            <v>9.5514117496946493E-3</v>
          </cell>
        </row>
        <row r="667">
          <cell r="I667">
            <v>1.2278978388998052E-2</v>
          </cell>
          <cell r="J667">
            <v>1.8838908112264408E-2</v>
          </cell>
          <cell r="K667">
            <v>4.2847426887327122E-2</v>
          </cell>
          <cell r="L667">
            <v>2.9017857142857206E-2</v>
          </cell>
          <cell r="M667">
            <v>8.410428931875602E-3</v>
          </cell>
          <cell r="N667">
            <v>2.0041527489392363E-2</v>
          </cell>
        </row>
        <row r="668">
          <cell r="I668">
            <v>1.1644832605531397E-2</v>
          </cell>
          <cell r="J668">
            <v>1.0943396226415159E-2</v>
          </cell>
          <cell r="K668">
            <v>-1.3043478260869601E-2</v>
          </cell>
          <cell r="L668">
            <v>8.2429501084598567E-2</v>
          </cell>
          <cell r="M668">
            <v>8.340283569641338E-3</v>
          </cell>
          <cell r="N668">
            <v>2.8728206035932402E-2</v>
          </cell>
        </row>
        <row r="669">
          <cell r="I669">
            <v>-3.2134292565947353E-2</v>
          </cell>
          <cell r="J669">
            <v>-2.5382605449794649E-2</v>
          </cell>
          <cell r="K669">
            <v>-8.8105726872246271E-3</v>
          </cell>
          <cell r="L669">
            <v>-4.0080160320641323E-2</v>
          </cell>
          <cell r="M669">
            <v>-4.1356492969396141E-2</v>
          </cell>
          <cell r="N669">
            <v>-2.7289307959668219E-2</v>
          </cell>
        </row>
        <row r="670">
          <cell r="I670">
            <v>-1.6352824578790837E-2</v>
          </cell>
          <cell r="J670">
            <v>0</v>
          </cell>
          <cell r="K670">
            <v>-4.5333333333333337E-2</v>
          </cell>
          <cell r="L670">
            <v>-3.2359081419624292E-2</v>
          </cell>
          <cell r="M670">
            <v>-3.1924072476272602E-2</v>
          </cell>
          <cell r="N670">
            <v>-2.7135073940423138E-2</v>
          </cell>
        </row>
        <row r="671">
          <cell r="I671">
            <v>2.1662468513853783E-2</v>
          </cell>
          <cell r="J671">
            <v>2.6043661432401333E-2</v>
          </cell>
          <cell r="K671">
            <v>5.2141527001862142E-2</v>
          </cell>
          <cell r="L671">
            <v>-6.4724919093849254E-3</v>
          </cell>
          <cell r="M671">
            <v>4.3672014260249581E-2</v>
          </cell>
          <cell r="N671">
            <v>2.9255609294883467E-2</v>
          </cell>
        </row>
        <row r="672">
          <cell r="I672">
            <v>9.3688362919130963E-3</v>
          </cell>
          <cell r="J672">
            <v>0</v>
          </cell>
          <cell r="K672">
            <v>1.5486725663716783E-2</v>
          </cell>
          <cell r="L672">
            <v>3.6916395222584164E-2</v>
          </cell>
          <cell r="M672">
            <v>1.9641332194705319E-2</v>
          </cell>
          <cell r="N672">
            <v>1.7965975939371548E-2</v>
          </cell>
        </row>
        <row r="673">
          <cell r="I673">
            <v>-2.4425989252564784E-2</v>
          </cell>
          <cell r="J673">
            <v>-1.6050765210899542E-2</v>
          </cell>
          <cell r="K673">
            <v>-2.6361655773420534E-2</v>
          </cell>
          <cell r="L673">
            <v>-4.7120418848167644E-2</v>
          </cell>
          <cell r="M673">
            <v>0</v>
          </cell>
          <cell r="N673">
            <v>-3.2035263084825738E-2</v>
          </cell>
        </row>
        <row r="674">
          <cell r="I674">
            <v>9.0135202804206838E-3</v>
          </cell>
          <cell r="J674">
            <v>7.587253414264028E-3</v>
          </cell>
          <cell r="K674">
            <v>1.5663459386887624E-3</v>
          </cell>
          <cell r="L674">
            <v>-2.3076923076922995E-2</v>
          </cell>
          <cell r="M674">
            <v>-2.0938023450586263E-2</v>
          </cell>
          <cell r="N674">
            <v>-1.6673240345655982E-3</v>
          </cell>
        </row>
        <row r="675">
          <cell r="I675">
            <v>-9.9255583126545144E-4</v>
          </cell>
          <cell r="J675">
            <v>-7.5301204819276935E-3</v>
          </cell>
          <cell r="K675">
            <v>-1.0277033065236862E-2</v>
          </cell>
          <cell r="L675">
            <v>-7.8740157480314821E-3</v>
          </cell>
          <cell r="M675">
            <v>0</v>
          </cell>
          <cell r="N675">
            <v>-2.5321002065188392E-3</v>
          </cell>
        </row>
        <row r="676">
          <cell r="I676">
            <v>9.9354197714853765E-3</v>
          </cell>
          <cell r="J676">
            <v>1.9726858877086473E-2</v>
          </cell>
          <cell r="K676">
            <v>1.7607223476298062E-2</v>
          </cell>
          <cell r="L676">
            <v>2.2675736961451198E-2</v>
          </cell>
          <cell r="M676">
            <v>3.5072711719418281E-2</v>
          </cell>
          <cell r="N676">
            <v>1.3358778625954137E-2</v>
          </cell>
        </row>
        <row r="677">
          <cell r="I677">
            <v>1.4756517461880225E-3</v>
          </cell>
          <cell r="J677">
            <v>3.7202380952381375E-3</v>
          </cell>
          <cell r="K677">
            <v>8.8731144631770675E-4</v>
          </cell>
          <cell r="L677">
            <v>3.3259423503326779E-3</v>
          </cell>
          <cell r="M677">
            <v>2.4793388429753538E-3</v>
          </cell>
          <cell r="N677">
            <v>1.6878086913263424E-3</v>
          </cell>
        </row>
        <row r="678">
          <cell r="I678">
            <v>4.9115913555992652E-3</v>
          </cell>
          <cell r="J678">
            <v>0</v>
          </cell>
          <cell r="K678">
            <v>3.7677304964539138E-2</v>
          </cell>
          <cell r="L678">
            <v>2.0994475138121471E-2</v>
          </cell>
          <cell r="M678">
            <v>1.2366034624896827E-2</v>
          </cell>
          <cell r="N678">
            <v>1.4703534878771185E-2</v>
          </cell>
        </row>
        <row r="679">
          <cell r="I679">
            <v>7.3313782991202281E-3</v>
          </cell>
          <cell r="J679">
            <v>-1.7790956263899149E-2</v>
          </cell>
          <cell r="K679">
            <v>3.8445108927809279E-3</v>
          </cell>
          <cell r="L679">
            <v>-8.6580086580086979E-3</v>
          </cell>
          <cell r="M679">
            <v>1.9543973941368087E-2</v>
          </cell>
          <cell r="N679">
            <v>-1.8703023946862185E-3</v>
          </cell>
        </row>
        <row r="680">
          <cell r="I680">
            <v>-9.7040271712760529E-3</v>
          </cell>
          <cell r="J680">
            <v>1.6226415094339641E-2</v>
          </cell>
          <cell r="K680">
            <v>-1.0638297872340385E-2</v>
          </cell>
          <cell r="L680">
            <v>9.8253275109170257E-3</v>
          </cell>
          <cell r="M680">
            <v>-3.6741214057507965E-2</v>
          </cell>
          <cell r="N680">
            <v>-1.2678843493336589E-2</v>
          </cell>
        </row>
        <row r="681">
          <cell r="I681">
            <v>0</v>
          </cell>
          <cell r="J681">
            <v>5.5699962866690989E-3</v>
          </cell>
          <cell r="K681">
            <v>-1.0752688172043001E-2</v>
          </cell>
          <cell r="L681">
            <v>1.08108108108107E-3</v>
          </cell>
          <cell r="M681">
            <v>1.741293532338295E-2</v>
          </cell>
          <cell r="N681">
            <v>-7.041628975327674E-3</v>
          </cell>
        </row>
        <row r="682">
          <cell r="I682">
            <v>-5.3405193532582107E-2</v>
          </cell>
          <cell r="J682">
            <v>-3.7296898079763552E-2</v>
          </cell>
          <cell r="K682">
            <v>-1.9565217391304346E-2</v>
          </cell>
          <cell r="L682">
            <v>-6.2634989200863966E-2</v>
          </cell>
          <cell r="M682">
            <v>-3.9934800325998387E-2</v>
          </cell>
          <cell r="N682">
            <v>-4.8265513915187075E-2</v>
          </cell>
        </row>
        <row r="683">
          <cell r="I683">
            <v>-1.7080745341614967E-2</v>
          </cell>
          <cell r="J683">
            <v>-2.0713463751438455E-2</v>
          </cell>
          <cell r="K683">
            <v>-3.6363636363636376E-2</v>
          </cell>
          <cell r="L683">
            <v>4.8387096774193505E-2</v>
          </cell>
          <cell r="M683">
            <v>-1.6129032258064502E-2</v>
          </cell>
          <cell r="N683">
            <v>-9.3843843843843811E-4</v>
          </cell>
        </row>
        <row r="684">
          <cell r="I684">
            <v>3.2122169562928127E-2</v>
          </cell>
          <cell r="J684">
            <v>-1.9193106149627992E-2</v>
          </cell>
          <cell r="K684">
            <v>3.2213529682467712E-3</v>
          </cell>
          <cell r="L684">
            <v>4.395604395604602E-3</v>
          </cell>
          <cell r="M684">
            <v>-1.0353753235547769E-2</v>
          </cell>
          <cell r="N684">
            <v>9.7313544993424816E-3</v>
          </cell>
        </row>
        <row r="685">
          <cell r="I685">
            <v>-1.1734693877550995E-2</v>
          </cell>
          <cell r="J685">
            <v>4.3929712460064607E-3</v>
          </cell>
          <cell r="K685">
            <v>6.8807339449539207E-4</v>
          </cell>
          <cell r="L685">
            <v>-1.6411378555798772E-2</v>
          </cell>
          <cell r="M685">
            <v>-8.7183958151693108E-4</v>
          </cell>
          <cell r="N685">
            <v>3.2001190741981489E-3</v>
          </cell>
        </row>
        <row r="686">
          <cell r="I686">
            <v>-1.0325245224574009E-2</v>
          </cell>
          <cell r="J686">
            <v>-3.6182902584493082E-2</v>
          </cell>
          <cell r="K686">
            <v>1.6044006417603729E-3</v>
          </cell>
          <cell r="L686">
            <v>-2.5583982202447175E-2</v>
          </cell>
          <cell r="M686">
            <v>-2.2687609075043746E-2</v>
          </cell>
          <cell r="N686">
            <v>-1.2054896142433269E-2</v>
          </cell>
        </row>
        <row r="687">
          <cell r="I687">
            <v>2.6082420448616528E-3</v>
          </cell>
          <cell r="J687">
            <v>1.8151815181518316E-2</v>
          </cell>
          <cell r="K687">
            <v>-1.9908466819222093E-2</v>
          </cell>
          <cell r="L687">
            <v>-2.2831050228310223E-3</v>
          </cell>
          <cell r="M687">
            <v>-2.6785714285714191E-2</v>
          </cell>
          <cell r="N687">
            <v>2.1588135911394524E-3</v>
          </cell>
        </row>
        <row r="688">
          <cell r="I688">
            <v>-1.5088449531737713E-2</v>
          </cell>
          <cell r="J688">
            <v>-3.1604538087520284E-2</v>
          </cell>
          <cell r="K688">
            <v>2.0312864814382658E-2</v>
          </cell>
          <cell r="L688">
            <v>-6.8649885583524917E-3</v>
          </cell>
          <cell r="M688">
            <v>-3.4862385321100975E-2</v>
          </cell>
          <cell r="N688">
            <v>-1.9874496581436696E-2</v>
          </cell>
        </row>
        <row r="689">
          <cell r="I689">
            <v>-3.6450079239302768E-2</v>
          </cell>
          <cell r="J689">
            <v>-2.7196652719665204E-2</v>
          </cell>
          <cell r="K689">
            <v>-1.5331807780320394E-2</v>
          </cell>
          <cell r="L689">
            <v>-2.0737327188940058E-2</v>
          </cell>
          <cell r="M689">
            <v>-2.4714828897338337E-2</v>
          </cell>
          <cell r="N689">
            <v>-2.9279107101903512E-2</v>
          </cell>
        </row>
        <row r="690">
          <cell r="I690">
            <v>7.6754385964912242E-3</v>
          </cell>
          <cell r="J690">
            <v>1.376344086021497E-2</v>
          </cell>
          <cell r="K690">
            <v>2.7655124331861458E-2</v>
          </cell>
          <cell r="L690">
            <v>5.8823529411764497E-3</v>
          </cell>
          <cell r="M690">
            <v>-3.8986354775827348E-3</v>
          </cell>
          <cell r="N690">
            <v>-2.0869428256418132E-3</v>
          </cell>
        </row>
        <row r="691">
          <cell r="I691">
            <v>-1.8498367791077275E-2</v>
          </cell>
          <cell r="J691">
            <v>6.7882901994060774E-3</v>
          </cell>
          <cell r="K691">
            <v>4.7489823609225823E-3</v>
          </cell>
          <cell r="L691">
            <v>1.6374269005847708E-2</v>
          </cell>
          <cell r="M691">
            <v>1.4677103718199414E-2</v>
          </cell>
          <cell r="N691">
            <v>6.4712149311447753E-3</v>
          </cell>
        </row>
        <row r="692">
          <cell r="I692">
            <v>3.5476718403547602E-2</v>
          </cell>
          <cell r="J692">
            <v>-8.8495575221239076E-3</v>
          </cell>
          <cell r="K692">
            <v>7.4274139095205083E-3</v>
          </cell>
          <cell r="L692">
            <v>5.4085155350978242E-2</v>
          </cell>
          <cell r="M692">
            <v>2.0250723240115898E-2</v>
          </cell>
          <cell r="N692">
            <v>2.5012741600344945E-2</v>
          </cell>
        </row>
        <row r="693">
          <cell r="I693">
            <v>-2.9443254817987152E-2</v>
          </cell>
          <cell r="J693">
            <v>-3.4863945578231359E-2</v>
          </cell>
          <cell r="K693">
            <v>-1.6979445933869464E-2</v>
          </cell>
          <cell r="L693">
            <v>-4.366812227074357E-3</v>
          </cell>
          <cell r="M693">
            <v>-1.7013232514177634E-2</v>
          </cell>
          <cell r="N693">
            <v>-2.0003824823101923E-2</v>
          </cell>
        </row>
        <row r="694">
          <cell r="I694">
            <v>3.3645890788747801E-2</v>
          </cell>
          <cell r="J694">
            <v>4.4493392070484639E-2</v>
          </cell>
          <cell r="K694">
            <v>2.7954545454545343E-2</v>
          </cell>
          <cell r="L694">
            <v>3.1798245614035103E-2</v>
          </cell>
          <cell r="M694">
            <v>5.7692307692307709E-2</v>
          </cell>
          <cell r="N694">
            <v>3.9594879400515204E-2</v>
          </cell>
        </row>
        <row r="695">
          <cell r="I695">
            <v>1.3340448239060887E-2</v>
          </cell>
          <cell r="J695">
            <v>1.8557570645297172E-2</v>
          </cell>
          <cell r="K695">
            <v>-7.2960424497015008E-3</v>
          </cell>
          <cell r="L695">
            <v>3.6131774707757636E-2</v>
          </cell>
          <cell r="M695">
            <v>-1.7272727272727217E-2</v>
          </cell>
          <cell r="N695">
            <v>1.0605747752144623E-2</v>
          </cell>
        </row>
        <row r="696">
          <cell r="I696">
            <v>1.1585044760400232E-2</v>
          </cell>
          <cell r="J696">
            <v>1.200828157349898E-2</v>
          </cell>
          <cell r="K696">
            <v>3.0066815144766279E-2</v>
          </cell>
          <cell r="L696">
            <v>3.0769230769229772E-3</v>
          </cell>
          <cell r="M696">
            <v>9.2506938020342488E-4</v>
          </cell>
          <cell r="N696">
            <v>1.4172146067833236E-2</v>
          </cell>
        </row>
        <row r="697">
          <cell r="I697">
            <v>1.3014055179593864E-2</v>
          </cell>
          <cell r="J697">
            <v>-2.1685761047463226E-2</v>
          </cell>
          <cell r="K697">
            <v>-1.0162162162162147E-2</v>
          </cell>
          <cell r="L697">
            <v>-4.0899795501021519E-3</v>
          </cell>
          <cell r="M697">
            <v>2.9574861367837268E-2</v>
          </cell>
          <cell r="N697">
            <v>7.856998956063066E-3</v>
          </cell>
        </row>
        <row r="698">
          <cell r="I698">
            <v>-1.7471736896197299E-2</v>
          </cell>
          <cell r="J698">
            <v>-1.7565872020075313E-2</v>
          </cell>
          <cell r="K698">
            <v>-1.4853647881170828E-2</v>
          </cell>
          <cell r="L698">
            <v>-1.3347022587269053E-2</v>
          </cell>
          <cell r="M698">
            <v>-4.6678635547576453E-2</v>
          </cell>
          <cell r="N698">
            <v>-2.0334363074686501E-2</v>
          </cell>
        </row>
        <row r="699">
          <cell r="I699">
            <v>7.8451882845187448E-3</v>
          </cell>
          <cell r="J699">
            <v>2.7671349510430154E-2</v>
          </cell>
          <cell r="K699">
            <v>1.9955654101995624E-2</v>
          </cell>
          <cell r="L699">
            <v>1.6649323621227952E-2</v>
          </cell>
          <cell r="M699">
            <v>3.0131826741996326E-2</v>
          </cell>
          <cell r="N699">
            <v>2.0793530077349631E-2</v>
          </cell>
        </row>
        <row r="700">
          <cell r="I700">
            <v>-1.1416709911779899E-2</v>
          </cell>
          <cell r="J700">
            <v>8.2850041425019949E-3</v>
          </cell>
          <cell r="K700">
            <v>-2.1739130434783593E-4</v>
          </cell>
          <cell r="L700">
            <v>-2.0470829068577334E-3</v>
          </cell>
          <cell r="M700">
            <v>-2.5594149908592212E-2</v>
          </cell>
          <cell r="N700">
            <v>-1.1993022241605367E-3</v>
          </cell>
        </row>
        <row r="701">
          <cell r="I701">
            <v>-2.09973753280841E-2</v>
          </cell>
          <cell r="J701">
            <v>5.3410024650779597E-3</v>
          </cell>
          <cell r="K701">
            <v>-2.8049575994781417E-2</v>
          </cell>
          <cell r="L701">
            <v>-2.8717948717948638E-2</v>
          </cell>
          <cell r="M701">
            <v>6.5666041275798115E-3</v>
          </cell>
          <cell r="N701">
            <v>-1.739256995233418E-2</v>
          </cell>
        </row>
        <row r="702">
          <cell r="I702">
            <v>2.359249329758728E-2</v>
          </cell>
          <cell r="J702">
            <v>6.947282386595921E-3</v>
          </cell>
          <cell r="K702">
            <v>3.2662192393735801E-2</v>
          </cell>
          <cell r="L702">
            <v>2.9567053854276493E-2</v>
          </cell>
          <cell r="M702">
            <v>4.8462255358806994E-2</v>
          </cell>
          <cell r="N702">
            <v>2.3051286798740911E-2</v>
          </cell>
        </row>
        <row r="703">
          <cell r="I703">
            <v>2.6715557883708829E-2</v>
          </cell>
          <cell r="J703">
            <v>-4.0584415584415945E-3</v>
          </cell>
          <cell r="K703">
            <v>3.0329289428077111E-3</v>
          </cell>
          <cell r="L703">
            <v>1.8461538461538529E-2</v>
          </cell>
          <cell r="M703">
            <v>4.4444444444444509E-2</v>
          </cell>
          <cell r="N703">
            <v>2.9626278164871955E-2</v>
          </cell>
        </row>
        <row r="704">
          <cell r="I704">
            <v>7.6530612244898322E-3</v>
          </cell>
          <cell r="J704">
            <v>7.7424612876935139E-3</v>
          </cell>
          <cell r="K704">
            <v>-1.1231101511879005E-2</v>
          </cell>
          <cell r="L704">
            <v>-1.0070493454179208E-2</v>
          </cell>
          <cell r="M704">
            <v>-4.2553191489361764E-3</v>
          </cell>
          <cell r="N704">
            <v>-1.0651761231807666E-2</v>
          </cell>
        </row>
        <row r="705">
          <cell r="I705">
            <v>7.5949367088605779E-3</v>
          </cell>
          <cell r="J705">
            <v>1.6174686615446854E-2</v>
          </cell>
          <cell r="K705">
            <v>9.1743119266054496E-3</v>
          </cell>
          <cell r="L705">
            <v>6.1037639877925542E-3</v>
          </cell>
          <cell r="M705">
            <v>6.8376068376068133E-3</v>
          </cell>
          <cell r="N705">
            <v>1.5243577443769363E-2</v>
          </cell>
        </row>
        <row r="706">
          <cell r="I706">
            <v>4.2713567839196109E-2</v>
          </cell>
          <cell r="J706">
            <v>-6.3668921607640261E-3</v>
          </cell>
          <cell r="K706">
            <v>1.7316017316017174E-2</v>
          </cell>
          <cell r="L706">
            <v>3.7411526794742134E-2</v>
          </cell>
          <cell r="M706">
            <v>6.1120543293718299E-2</v>
          </cell>
          <cell r="N706">
            <v>3.7204255914881745E-2</v>
          </cell>
        </row>
        <row r="707">
          <cell r="I707">
            <v>3.036144578313249E-2</v>
          </cell>
          <cell r="J707">
            <v>3.8846615939126972E-2</v>
          </cell>
          <cell r="K707">
            <v>-2.5319148936170155E-2</v>
          </cell>
          <cell r="L707">
            <v>7.7972709551656916E-3</v>
          </cell>
          <cell r="M707">
            <v>-1.2000000000000011E-2</v>
          </cell>
          <cell r="N707">
            <v>4.0998818964061989E-3</v>
          </cell>
        </row>
        <row r="708">
          <cell r="I708">
            <v>-1.1693171188026152E-2</v>
          </cell>
          <cell r="J708">
            <v>-3.8550501156515704E-3</v>
          </cell>
          <cell r="K708">
            <v>2.8159790438768706E-2</v>
          </cell>
          <cell r="L708">
            <v>-2.0309477756286221E-2</v>
          </cell>
          <cell r="M708">
            <v>-4.4534412955465452E-2</v>
          </cell>
          <cell r="N708">
            <v>-1.9743585435115008E-2</v>
          </cell>
        </row>
        <row r="709">
          <cell r="I709">
            <v>-8.9919545669663314E-3</v>
          </cell>
          <cell r="J709">
            <v>-5.804953560371473E-3</v>
          </cell>
          <cell r="K709">
            <v>-1.2738853503184711E-2</v>
          </cell>
          <cell r="L709">
            <v>-1.6781836130306038E-2</v>
          </cell>
          <cell r="M709">
            <v>-2.5423728813559365E-2</v>
          </cell>
          <cell r="N709">
            <v>-1.7398608111351077E-2</v>
          </cell>
        </row>
        <row r="710">
          <cell r="I710">
            <v>3.7249283667621702E-2</v>
          </cell>
          <cell r="J710">
            <v>1.2845465161541281E-2</v>
          </cell>
          <cell r="K710">
            <v>1.6129032258064502E-2</v>
          </cell>
          <cell r="L710">
            <v>0</v>
          </cell>
          <cell r="M710">
            <v>8.6956521739129933E-3</v>
          </cell>
          <cell r="N710">
            <v>1.522948903581467E-2</v>
          </cell>
        </row>
        <row r="711">
          <cell r="I711">
            <v>8.2872928176795924E-3</v>
          </cell>
          <cell r="J711">
            <v>-1.8063028439661788E-2</v>
          </cell>
          <cell r="K711">
            <v>1.4814814814814836E-2</v>
          </cell>
          <cell r="L711">
            <v>0</v>
          </cell>
          <cell r="M711">
            <v>2.327586206896548E-2</v>
          </cell>
          <cell r="N711">
            <v>8.1448896831397555E-3</v>
          </cell>
        </row>
        <row r="712">
          <cell r="I712">
            <v>2.6027397260274032E-2</v>
          </cell>
          <cell r="J712">
            <v>2.8962818003913871E-2</v>
          </cell>
          <cell r="K712">
            <v>-2.0855057351421014E-4</v>
          </cell>
          <cell r="L712">
            <v>1.1044176706827225E-2</v>
          </cell>
          <cell r="M712">
            <v>-1.6849199663016012E-3</v>
          </cell>
          <cell r="N712">
            <v>9.0165331515255076E-3</v>
          </cell>
        </row>
        <row r="713">
          <cell r="I713">
            <v>-1.157098353360031E-2</v>
          </cell>
          <cell r="J713">
            <v>-2.2441993153290207E-2</v>
          </cell>
          <cell r="K713">
            <v>1.2515644555695093E-3</v>
          </cell>
          <cell r="L713">
            <v>5.9582919563059278E-3</v>
          </cell>
          <cell r="M713">
            <v>1.51898734177216E-2</v>
          </cell>
          <cell r="N713">
            <v>-2.9223466612611215E-3</v>
          </cell>
        </row>
        <row r="714">
          <cell r="I714">
            <v>-4.2773525438991378E-2</v>
          </cell>
          <cell r="J714">
            <v>-3.5019455252918164E-3</v>
          </cell>
          <cell r="K714">
            <v>1.8124999999999947E-2</v>
          </cell>
          <cell r="L714">
            <v>6.9101678183611792E-3</v>
          </cell>
          <cell r="M714">
            <v>-1.4962593516209433E-2</v>
          </cell>
          <cell r="N714">
            <v>-2.5005929590349973E-2</v>
          </cell>
        </row>
        <row r="715">
          <cell r="I715">
            <v>2.3518344308559591E-3</v>
          </cell>
          <cell r="J715">
            <v>7.0285044904334626E-3</v>
          </cell>
          <cell r="K715">
            <v>-1.7802332719459746E-2</v>
          </cell>
          <cell r="L715">
            <v>-1.8627450980392091E-2</v>
          </cell>
          <cell r="M715">
            <v>1.0126582278481067E-2</v>
          </cell>
          <cell r="N715">
            <v>-3.9617723718505804E-3</v>
          </cell>
        </row>
        <row r="716">
          <cell r="I716">
            <v>2.111684655091528E-2</v>
          </cell>
          <cell r="J716">
            <v>-8.5304381543233054E-3</v>
          </cell>
          <cell r="K716">
            <v>1.6874999999999973E-2</v>
          </cell>
          <cell r="L716">
            <v>2.0979020979021046E-2</v>
          </cell>
          <cell r="M716">
            <v>3.5923141186299024E-2</v>
          </cell>
          <cell r="N716">
            <v>2.1370503471616509E-2</v>
          </cell>
        </row>
        <row r="717">
          <cell r="I717">
            <v>7.3529411764705621E-3</v>
          </cell>
          <cell r="J717">
            <v>1.6034415330465457E-2</v>
          </cell>
          <cell r="K717">
            <v>-2.0487604998975506E-3</v>
          </cell>
          <cell r="L717">
            <v>-9.7847358121332384E-3</v>
          </cell>
          <cell r="M717">
            <v>-2.8225806451612878E-2</v>
          </cell>
          <cell r="N717">
            <v>-4.9362051001758944E-3</v>
          </cell>
        </row>
        <row r="718">
          <cell r="I718">
            <v>8.6678832116786619E-3</v>
          </cell>
          <cell r="J718">
            <v>3.0023094688221841E-2</v>
          </cell>
          <cell r="K718">
            <v>2.8946828166700911E-2</v>
          </cell>
          <cell r="L718">
            <v>2.2727272727272707E-2</v>
          </cell>
          <cell r="M718">
            <v>-4.9792531120332884E-3</v>
          </cell>
          <cell r="N718">
            <v>5.1838374128874154E-3</v>
          </cell>
        </row>
        <row r="719">
          <cell r="I719">
            <v>-2.66847580280416E-2</v>
          </cell>
          <cell r="J719">
            <v>-3.6248131539611483E-2</v>
          </cell>
          <cell r="K719">
            <v>-3.611332801276923E-2</v>
          </cell>
          <cell r="L719">
            <v>2.2222222222222365E-2</v>
          </cell>
          <cell r="M719">
            <v>-5.8381984987490032E-3</v>
          </cell>
          <cell r="N719">
            <v>-2.6827185792349773E-2</v>
          </cell>
        </row>
        <row r="720">
          <cell r="I720">
            <v>1.0687732342007372E-2</v>
          </cell>
          <cell r="J720">
            <v>2.2489336952307148E-2</v>
          </cell>
          <cell r="K720">
            <v>1.428275719312766E-2</v>
          </cell>
          <cell r="L720">
            <v>0</v>
          </cell>
          <cell r="M720">
            <v>5.0335570469799418E-3</v>
          </cell>
          <cell r="N720">
            <v>-4.5271894576146554E-3</v>
          </cell>
        </row>
        <row r="721">
          <cell r="I721">
            <v>2.2988505747125743E-3</v>
          </cell>
          <cell r="J721">
            <v>-5.3090633295411749E-3</v>
          </cell>
          <cell r="K721">
            <v>4.0816326530612734E-3</v>
          </cell>
          <cell r="L721">
            <v>-4.4423440453686291E-2</v>
          </cell>
          <cell r="M721">
            <v>-9.1819699499166019E-3</v>
          </cell>
          <cell r="N721">
            <v>-7.8616629356084156E-3</v>
          </cell>
        </row>
        <row r="722">
          <cell r="I722">
            <v>-5.5045871559633586E-3</v>
          </cell>
          <cell r="J722">
            <v>-6.4811284788410806E-3</v>
          </cell>
          <cell r="K722">
            <v>-8.1300813008144956E-4</v>
          </cell>
          <cell r="L722">
            <v>-2.0771513353115667E-2</v>
          </cell>
          <cell r="M722">
            <v>-3.0328559393428711E-2</v>
          </cell>
          <cell r="N722">
            <v>-7.2310562316780791E-3</v>
          </cell>
        </row>
        <row r="723">
          <cell r="I723">
            <v>-5.0738007380073391E-3</v>
          </cell>
          <cell r="J723">
            <v>-3.1082118188795027E-2</v>
          </cell>
          <cell r="K723">
            <v>6.1025223759154645E-3</v>
          </cell>
          <cell r="L723">
            <v>-2.9292929292929371E-2</v>
          </cell>
          <cell r="M723">
            <v>-5.3866203301476956E-2</v>
          </cell>
          <cell r="N723">
            <v>-1.6213894555996977E-2</v>
          </cell>
        </row>
        <row r="724">
          <cell r="I724">
            <v>4.6360686138156026E-3</v>
          </cell>
          <cell r="J724">
            <v>2.0198019801980216E-2</v>
          </cell>
          <cell r="K724">
            <v>7.2786089769509843E-3</v>
          </cell>
          <cell r="L724">
            <v>-2.0811654526534662E-3</v>
          </cell>
          <cell r="M724">
            <v>-3.4894398530762261E-2</v>
          </cell>
          <cell r="N724">
            <v>5.6028523612021708E-3</v>
          </cell>
        </row>
        <row r="725">
          <cell r="I725">
            <v>-3.0456852791878153E-2</v>
          </cell>
          <cell r="J725">
            <v>-2.0962732919254767E-2</v>
          </cell>
          <cell r="K725">
            <v>-1.6057808109192995E-2</v>
          </cell>
          <cell r="L725">
            <v>-1.2513034410844504E-2</v>
          </cell>
          <cell r="M725">
            <v>8.5632730732636553E-3</v>
          </cell>
          <cell r="N725">
            <v>-6.9826338639652485E-3</v>
          </cell>
        </row>
        <row r="726">
          <cell r="I726">
            <v>2.3322227510709004E-2</v>
          </cell>
          <cell r="J726">
            <v>3.5685963521014941E-3</v>
          </cell>
          <cell r="K726">
            <v>5.3039575683393458E-3</v>
          </cell>
          <cell r="L726">
            <v>-2.1119324181627652E-3</v>
          </cell>
          <cell r="M726">
            <v>2.8301886792452935E-2</v>
          </cell>
          <cell r="N726">
            <v>2.0457609210478456E-2</v>
          </cell>
        </row>
        <row r="727">
          <cell r="I727">
            <v>-4.1860465116279055E-3</v>
          </cell>
          <cell r="J727">
            <v>4.3461082576057297E-3</v>
          </cell>
          <cell r="K727">
            <v>-4.2613636363636465E-3</v>
          </cell>
          <cell r="L727">
            <v>5.2910052910053462E-3</v>
          </cell>
          <cell r="M727">
            <v>-6.3302752293577957E-2</v>
          </cell>
          <cell r="N727">
            <v>-1.2799685809664951E-2</v>
          </cell>
        </row>
        <row r="728">
          <cell r="I728">
            <v>2.9892573563755187E-2</v>
          </cell>
          <cell r="J728">
            <v>4.1699449252557086E-2</v>
          </cell>
          <cell r="K728">
            <v>1.874872630935398E-2</v>
          </cell>
          <cell r="L728">
            <v>4.0000000000000036E-2</v>
          </cell>
          <cell r="M728">
            <v>1.4691478942213454E-2</v>
          </cell>
          <cell r="N728">
            <v>2.8481012658227778E-2</v>
          </cell>
        </row>
        <row r="729">
          <cell r="I729">
            <v>2.1315192743764033E-2</v>
          </cell>
          <cell r="J729">
            <v>1.5105740181269312E-3</v>
          </cell>
          <cell r="K729">
            <v>9.4018803760751446E-3</v>
          </cell>
          <cell r="L729">
            <v>6.6801619433198178E-2</v>
          </cell>
          <cell r="M729">
            <v>2.7992277992278103E-2</v>
          </cell>
          <cell r="N729">
            <v>2.2294505494505401E-2</v>
          </cell>
        </row>
        <row r="730">
          <cell r="I730">
            <v>4.4404973357026201E-4</v>
          </cell>
          <cell r="J730">
            <v>9.0497737556560764E-3</v>
          </cell>
          <cell r="K730">
            <v>-2.1006738010305281E-2</v>
          </cell>
          <cell r="L730">
            <v>9.487666034158071E-4</v>
          </cell>
          <cell r="M730">
            <v>-2.8169014084508115E-3</v>
          </cell>
          <cell r="N730">
            <v>-4.4201365598610654E-3</v>
          </cell>
        </row>
        <row r="731">
          <cell r="I731">
            <v>1.9529516200621266E-2</v>
          </cell>
          <cell r="J731">
            <v>4.8579970104634107E-3</v>
          </cell>
          <cell r="K731">
            <v>5.0607287449393468E-3</v>
          </cell>
          <cell r="L731">
            <v>5.687203791469031E-3</v>
          </cell>
          <cell r="M731">
            <v>2.6365348399246757E-2</v>
          </cell>
          <cell r="N731">
            <v>1.7689942300383565E-2</v>
          </cell>
        </row>
        <row r="732">
          <cell r="I732">
            <v>1.5237265999129335E-2</v>
          </cell>
          <cell r="J732">
            <v>4.8716995165488886E-2</v>
          </cell>
          <cell r="K732">
            <v>5.6394763343403653E-3</v>
          </cell>
          <cell r="L732">
            <v>-1.3195098963242113E-2</v>
          </cell>
          <cell r="M732">
            <v>1.9266055045871422E-2</v>
          </cell>
          <cell r="N732">
            <v>1.0626379222542948E-2</v>
          </cell>
        </row>
        <row r="733">
          <cell r="I733">
            <v>-1.2864493996569415E-3</v>
          </cell>
          <cell r="J733">
            <v>-3.9007092198581894E-3</v>
          </cell>
          <cell r="K733">
            <v>-2.6036451031443919E-2</v>
          </cell>
          <cell r="L733">
            <v>-2.5787965616046016E-2</v>
          </cell>
          <cell r="M733">
            <v>-3.5103510351034983E-2</v>
          </cell>
          <cell r="N733">
            <v>-1.4663396936307471E-2</v>
          </cell>
        </row>
        <row r="734">
          <cell r="I734">
            <v>-3.306139974237865E-2</v>
          </cell>
          <cell r="J734">
            <v>9.2559629761481688E-3</v>
          </cell>
          <cell r="K734">
            <v>7.6084721365412555E-3</v>
          </cell>
          <cell r="L734">
            <v>-2.8431372549019507E-2</v>
          </cell>
          <cell r="M734">
            <v>-2.6119402985074758E-2</v>
          </cell>
          <cell r="N734">
            <v>-2.0592196103165539E-2</v>
          </cell>
        </row>
        <row r="735">
          <cell r="I735">
            <v>2.2202486678507993E-2</v>
          </cell>
          <cell r="J735">
            <v>-1.7636684303351524E-3</v>
          </cell>
          <cell r="K735">
            <v>6.1224489795916881E-3</v>
          </cell>
          <cell r="L735">
            <v>1.9172552976790991E-2</v>
          </cell>
          <cell r="M735">
            <v>4.7892720306514924E-3</v>
          </cell>
          <cell r="N735">
            <v>1.3593246888869537E-2</v>
          </cell>
        </row>
        <row r="736">
          <cell r="I736">
            <v>-2.6064291920069427E-2</v>
          </cell>
          <cell r="J736">
            <v>2.7561837455830407E-2</v>
          </cell>
          <cell r="K736">
            <v>2.0283975659229903E-3</v>
          </cell>
          <cell r="L736">
            <v>-1.9801980198019709E-2</v>
          </cell>
          <cell r="M736">
            <v>-2.2878932316491962E-2</v>
          </cell>
          <cell r="N736">
            <v>-1.5265471529637975E-2</v>
          </cell>
        </row>
        <row r="737">
          <cell r="I737">
            <v>0</v>
          </cell>
          <cell r="J737">
            <v>-1.5130674002750921E-2</v>
          </cell>
          <cell r="K737">
            <v>1.1740890688259009E-2</v>
          </cell>
          <cell r="L737">
            <v>7.0707070707070052E-3</v>
          </cell>
          <cell r="M737">
            <v>-6.8292682926829329E-3</v>
          </cell>
          <cell r="N737">
            <v>2.5807801628681126E-3</v>
          </cell>
        </row>
        <row r="738">
          <cell r="I738">
            <v>-2.67618198037467E-2</v>
          </cell>
          <cell r="J738">
            <v>1.7458100558660483E-3</v>
          </cell>
          <cell r="K738">
            <v>1.6006402561026256E-3</v>
          </cell>
          <cell r="L738">
            <v>-7.0210631895687436E-3</v>
          </cell>
          <cell r="M738">
            <v>0</v>
          </cell>
          <cell r="N738">
            <v>-1.4749108618140716E-2</v>
          </cell>
        </row>
        <row r="739">
          <cell r="I739">
            <v>-1.4207149404216302E-2</v>
          </cell>
          <cell r="J739">
            <v>4.87974904147781E-3</v>
          </cell>
          <cell r="K739">
            <v>-1.3983220135837082E-2</v>
          </cell>
          <cell r="L739">
            <v>1.0101010101010166E-2</v>
          </cell>
          <cell r="M739">
            <v>-3.9292730844793233E-3</v>
          </cell>
          <cell r="N739">
            <v>-5.5784066234751961E-3</v>
          </cell>
        </row>
        <row r="740">
          <cell r="I740">
            <v>-9.7629009762901786E-3</v>
          </cell>
          <cell r="J740">
            <v>-6.5903572667359578E-3</v>
          </cell>
          <cell r="K740">
            <v>7.0907617504052389E-3</v>
          </cell>
          <cell r="L740">
            <v>-1.0000000000000009E-2</v>
          </cell>
          <cell r="M740">
            <v>-1.3806706114398493E-2</v>
          </cell>
          <cell r="N740">
            <v>-4.1540182137721482E-3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NN"/>
    </sheetNames>
    <sheetDataSet>
      <sheetData sheetId="0">
        <row r="1">
          <cell r="B1" t="str">
            <v>Valor</v>
          </cell>
        </row>
        <row r="2">
          <cell r="A2">
            <v>6</v>
          </cell>
          <cell r="B2">
            <v>11</v>
          </cell>
        </row>
        <row r="3">
          <cell r="A3">
            <v>48</v>
          </cell>
          <cell r="B3">
            <v>59</v>
          </cell>
        </row>
        <row r="4">
          <cell r="A4">
            <v>12</v>
          </cell>
          <cell r="B4">
            <v>20</v>
          </cell>
        </row>
        <row r="5">
          <cell r="A5">
            <v>42</v>
          </cell>
          <cell r="B5">
            <v>78</v>
          </cell>
        </row>
        <row r="6">
          <cell r="A6">
            <v>24</v>
          </cell>
          <cell r="B6">
            <v>48</v>
          </cell>
        </row>
        <row r="7">
          <cell r="A7">
            <v>36</v>
          </cell>
          <cell r="B7">
            <v>90</v>
          </cell>
        </row>
        <row r="8">
          <cell r="A8">
            <v>24</v>
          </cell>
          <cell r="B8">
            <v>28</v>
          </cell>
        </row>
        <row r="9">
          <cell r="A9">
            <v>36</v>
          </cell>
          <cell r="B9">
            <v>69</v>
          </cell>
        </row>
        <row r="10">
          <cell r="A10">
            <v>12</v>
          </cell>
          <cell r="B10">
            <v>30</v>
          </cell>
        </row>
        <row r="11">
          <cell r="A11">
            <v>30</v>
          </cell>
          <cell r="B11">
            <v>52</v>
          </cell>
        </row>
        <row r="12">
          <cell r="A12">
            <v>12</v>
          </cell>
          <cell r="B12">
            <v>12</v>
          </cell>
        </row>
        <row r="13">
          <cell r="A13">
            <v>48</v>
          </cell>
          <cell r="B13">
            <v>43</v>
          </cell>
        </row>
        <row r="14">
          <cell r="A14">
            <v>12</v>
          </cell>
          <cell r="B14">
            <v>15</v>
          </cell>
        </row>
        <row r="15">
          <cell r="A15">
            <v>24</v>
          </cell>
          <cell r="B15">
            <v>11</v>
          </cell>
        </row>
        <row r="16">
          <cell r="A16">
            <v>15</v>
          </cell>
          <cell r="B16">
            <v>14</v>
          </cell>
        </row>
        <row r="17">
          <cell r="A17">
            <v>24</v>
          </cell>
          <cell r="B17">
            <v>12</v>
          </cell>
        </row>
        <row r="18">
          <cell r="A18">
            <v>24</v>
          </cell>
          <cell r="B18">
            <v>24</v>
          </cell>
        </row>
        <row r="19">
          <cell r="A19">
            <v>30</v>
          </cell>
          <cell r="B19">
            <v>80</v>
          </cell>
        </row>
        <row r="20">
          <cell r="A20">
            <v>24</v>
          </cell>
          <cell r="B20">
            <v>125</v>
          </cell>
        </row>
        <row r="21">
          <cell r="A21">
            <v>40</v>
          </cell>
          <cell r="B21">
            <v>40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ADCE3-AEE6-244B-84EB-AF36B9A1878C}">
  <dimension ref="A1:V181"/>
  <sheetViews>
    <sheetView tabSelected="1" zoomScale="150" zoomScaleNormal="150" workbookViewId="0">
      <selection activeCell="O31" sqref="O31"/>
    </sheetView>
  </sheetViews>
  <sheetFormatPr baseColWidth="10" defaultRowHeight="16" x14ac:dyDescent="0.2"/>
  <cols>
    <col min="1" max="5" width="10.83203125" style="1"/>
    <col min="8" max="9" width="10.83203125" style="1"/>
    <col min="12" max="12" width="17.83203125" customWidth="1"/>
  </cols>
  <sheetData>
    <row r="1" spans="1:10" x14ac:dyDescent="0.2">
      <c r="A1" s="1" t="s">
        <v>21</v>
      </c>
      <c r="B1" s="1" t="s">
        <v>22</v>
      </c>
      <c r="C1" s="1" t="s">
        <v>23</v>
      </c>
      <c r="D1" s="1" t="s">
        <v>20</v>
      </c>
      <c r="E1" s="1" t="s">
        <v>24</v>
      </c>
      <c r="F1" s="1" t="s">
        <v>114</v>
      </c>
      <c r="G1" s="1" t="s">
        <v>122</v>
      </c>
      <c r="H1" s="1" t="s">
        <v>18</v>
      </c>
      <c r="I1" s="1" t="s">
        <v>123</v>
      </c>
    </row>
    <row r="2" spans="1:10" x14ac:dyDescent="0.2">
      <c r="A2" s="1">
        <v>85</v>
      </c>
      <c r="B2" s="1">
        <v>1</v>
      </c>
      <c r="C2" s="19">
        <v>0</v>
      </c>
      <c r="D2" s="19">
        <v>20</v>
      </c>
      <c r="E2" s="19">
        <v>0</v>
      </c>
      <c r="F2" s="1">
        <f>-1.96591-2.95095*C2+0.116143*D2+1.30123*E2</f>
        <v>0.35694999999999988</v>
      </c>
      <c r="G2" s="54">
        <f>1/(1+EXP(-F2))</f>
        <v>0.58830191507575313</v>
      </c>
      <c r="H2" s="1">
        <f>IF(G2&gt;0.5,1,0)</f>
        <v>1</v>
      </c>
      <c r="I2" s="1">
        <f>IF(H2=B2,1,0)</f>
        <v>1</v>
      </c>
    </row>
    <row r="3" spans="1:10" x14ac:dyDescent="0.2">
      <c r="A3" s="1">
        <v>86</v>
      </c>
      <c r="B3" s="1">
        <v>1</v>
      </c>
      <c r="C3" s="1">
        <v>0</v>
      </c>
      <c r="D3" s="1">
        <v>34</v>
      </c>
      <c r="E3" s="1">
        <v>1</v>
      </c>
      <c r="F3" s="1">
        <f t="shared" ref="F3:F66" si="0">-1.96591-2.95095*C3+0.116143*D3+1.30123*E3</f>
        <v>3.2841820000000004</v>
      </c>
      <c r="G3" s="54">
        <f t="shared" ref="G3:G66" si="1">1/(1+EXP(-F3))</f>
        <v>0.96388215580922398</v>
      </c>
      <c r="H3" s="1">
        <f t="shared" ref="H3:H66" si="2">IF(G3&gt;0.5,1,0)</f>
        <v>1</v>
      </c>
      <c r="I3" s="1">
        <f t="shared" ref="I3:I66" si="3">IF(H3=B3,1,0)</f>
        <v>1</v>
      </c>
      <c r="J3" s="50"/>
    </row>
    <row r="4" spans="1:10" x14ac:dyDescent="0.2">
      <c r="A4" s="1">
        <v>87</v>
      </c>
      <c r="B4" s="1">
        <v>1</v>
      </c>
      <c r="C4" s="1">
        <v>0</v>
      </c>
      <c r="D4" s="1">
        <v>21</v>
      </c>
      <c r="E4" s="1">
        <v>1</v>
      </c>
      <c r="F4" s="1">
        <f t="shared" si="0"/>
        <v>1.7743230000000001</v>
      </c>
      <c r="G4" s="54">
        <f t="shared" si="1"/>
        <v>0.8549944549421129</v>
      </c>
      <c r="H4" s="1">
        <f t="shared" si="2"/>
        <v>1</v>
      </c>
      <c r="I4" s="1">
        <f t="shared" si="3"/>
        <v>1</v>
      </c>
    </row>
    <row r="5" spans="1:10" x14ac:dyDescent="0.2">
      <c r="A5" s="1">
        <v>88</v>
      </c>
      <c r="B5" s="1">
        <v>1</v>
      </c>
      <c r="C5" s="1">
        <v>0</v>
      </c>
      <c r="D5" s="1">
        <v>22</v>
      </c>
      <c r="E5" s="1">
        <v>1</v>
      </c>
      <c r="F5" s="1">
        <f t="shared" si="0"/>
        <v>1.8904659999999998</v>
      </c>
      <c r="G5" s="54">
        <f t="shared" si="1"/>
        <v>0.86880865445284661</v>
      </c>
      <c r="H5" s="1">
        <f t="shared" si="2"/>
        <v>1</v>
      </c>
      <c r="I5" s="1">
        <f t="shared" si="3"/>
        <v>1</v>
      </c>
    </row>
    <row r="6" spans="1:10" x14ac:dyDescent="0.2">
      <c r="A6" s="1">
        <v>89</v>
      </c>
      <c r="B6" s="1">
        <v>1</v>
      </c>
      <c r="C6" s="1">
        <v>0</v>
      </c>
      <c r="D6" s="1">
        <v>22</v>
      </c>
      <c r="E6" s="1">
        <v>1</v>
      </c>
      <c r="F6" s="1">
        <f t="shared" si="0"/>
        <v>1.8904659999999998</v>
      </c>
      <c r="G6" s="54">
        <f t="shared" si="1"/>
        <v>0.86880865445284661</v>
      </c>
      <c r="H6" s="1">
        <f t="shared" si="2"/>
        <v>1</v>
      </c>
      <c r="I6" s="1">
        <f t="shared" si="3"/>
        <v>1</v>
      </c>
    </row>
    <row r="7" spans="1:10" x14ac:dyDescent="0.2">
      <c r="A7" s="1">
        <v>91</v>
      </c>
      <c r="B7" s="1">
        <v>1</v>
      </c>
      <c r="C7" s="1">
        <v>0</v>
      </c>
      <c r="D7" s="1">
        <v>22</v>
      </c>
      <c r="E7" s="1">
        <v>1</v>
      </c>
      <c r="F7" s="1">
        <f t="shared" si="0"/>
        <v>1.8904659999999998</v>
      </c>
      <c r="G7" s="54">
        <f t="shared" si="1"/>
        <v>0.86880865445284661</v>
      </c>
      <c r="H7" s="1">
        <f t="shared" si="2"/>
        <v>1</v>
      </c>
      <c r="I7" s="1">
        <f t="shared" si="3"/>
        <v>1</v>
      </c>
    </row>
    <row r="8" spans="1:10" x14ac:dyDescent="0.2">
      <c r="A8" s="1">
        <v>92</v>
      </c>
      <c r="B8" s="1">
        <v>1</v>
      </c>
      <c r="C8" s="1">
        <v>0</v>
      </c>
      <c r="D8" s="1">
        <v>23</v>
      </c>
      <c r="E8" s="1">
        <v>0</v>
      </c>
      <c r="F8" s="1">
        <f t="shared" si="0"/>
        <v>0.70537899999999976</v>
      </c>
      <c r="G8" s="54">
        <f t="shared" si="1"/>
        <v>0.66937928490055754</v>
      </c>
      <c r="H8" s="1">
        <f t="shared" si="2"/>
        <v>1</v>
      </c>
      <c r="I8" s="1">
        <f t="shared" si="3"/>
        <v>1</v>
      </c>
    </row>
    <row r="9" spans="1:10" x14ac:dyDescent="0.2">
      <c r="A9" s="1">
        <v>93</v>
      </c>
      <c r="B9" s="1">
        <v>1</v>
      </c>
      <c r="C9" s="1">
        <v>0</v>
      </c>
      <c r="D9" s="1">
        <v>30</v>
      </c>
      <c r="E9" s="1">
        <v>1</v>
      </c>
      <c r="F9" s="1">
        <f t="shared" si="0"/>
        <v>2.8196099999999999</v>
      </c>
      <c r="G9" s="54">
        <f t="shared" si="1"/>
        <v>0.9437263583123161</v>
      </c>
      <c r="H9" s="1">
        <f t="shared" si="2"/>
        <v>1</v>
      </c>
      <c r="I9" s="1">
        <f t="shared" si="3"/>
        <v>1</v>
      </c>
    </row>
    <row r="10" spans="1:10" x14ac:dyDescent="0.2">
      <c r="A10" s="1">
        <v>94</v>
      </c>
      <c r="B10" s="1">
        <v>1</v>
      </c>
      <c r="C10" s="1">
        <v>0</v>
      </c>
      <c r="D10" s="1">
        <v>30</v>
      </c>
      <c r="E10" s="1">
        <v>1</v>
      </c>
      <c r="F10" s="1">
        <f t="shared" si="0"/>
        <v>2.8196099999999999</v>
      </c>
      <c r="G10" s="54">
        <f t="shared" si="1"/>
        <v>0.9437263583123161</v>
      </c>
      <c r="H10" s="1">
        <f t="shared" si="2"/>
        <v>1</v>
      </c>
      <c r="I10" s="1">
        <f t="shared" si="3"/>
        <v>1</v>
      </c>
    </row>
    <row r="11" spans="1:10" x14ac:dyDescent="0.2">
      <c r="A11" s="1">
        <v>95</v>
      </c>
      <c r="B11" s="1">
        <v>1</v>
      </c>
      <c r="C11" s="1">
        <v>0</v>
      </c>
      <c r="D11" s="1">
        <v>27</v>
      </c>
      <c r="E11" s="1">
        <v>1</v>
      </c>
      <c r="F11" s="1">
        <f t="shared" si="0"/>
        <v>2.4711809999999996</v>
      </c>
      <c r="G11" s="54">
        <f t="shared" si="1"/>
        <v>0.92209664362658161</v>
      </c>
      <c r="H11" s="1">
        <f t="shared" si="2"/>
        <v>1</v>
      </c>
      <c r="I11" s="1">
        <f t="shared" si="3"/>
        <v>1</v>
      </c>
    </row>
    <row r="12" spans="1:10" x14ac:dyDescent="0.2">
      <c r="A12" s="1">
        <v>96</v>
      </c>
      <c r="B12" s="1">
        <v>1</v>
      </c>
      <c r="C12" s="1">
        <v>0</v>
      </c>
      <c r="D12" s="1">
        <v>20</v>
      </c>
      <c r="E12" s="1">
        <v>1</v>
      </c>
      <c r="F12" s="1">
        <f t="shared" si="0"/>
        <v>1.65818</v>
      </c>
      <c r="G12" s="54">
        <f t="shared" si="1"/>
        <v>0.83999353839886493</v>
      </c>
      <c r="H12" s="1">
        <f t="shared" si="2"/>
        <v>1</v>
      </c>
      <c r="I12" s="1">
        <f t="shared" si="3"/>
        <v>1</v>
      </c>
    </row>
    <row r="13" spans="1:10" x14ac:dyDescent="0.2">
      <c r="A13" s="1">
        <v>97</v>
      </c>
      <c r="B13" s="1">
        <v>1</v>
      </c>
      <c r="C13" s="1">
        <v>0</v>
      </c>
      <c r="D13" s="1">
        <v>20</v>
      </c>
      <c r="E13" s="1">
        <v>1</v>
      </c>
      <c r="F13" s="1">
        <f t="shared" si="0"/>
        <v>1.65818</v>
      </c>
      <c r="G13" s="54">
        <f t="shared" si="1"/>
        <v>0.83999353839886493</v>
      </c>
      <c r="H13" s="1">
        <f t="shared" si="2"/>
        <v>1</v>
      </c>
      <c r="I13" s="1">
        <f t="shared" si="3"/>
        <v>1</v>
      </c>
    </row>
    <row r="14" spans="1:10" x14ac:dyDescent="0.2">
      <c r="A14" s="1">
        <v>98</v>
      </c>
      <c r="B14" s="1">
        <v>1</v>
      </c>
      <c r="C14" s="1">
        <v>1</v>
      </c>
      <c r="D14" s="1">
        <v>23</v>
      </c>
      <c r="E14" s="1">
        <v>1</v>
      </c>
      <c r="F14" s="1">
        <f t="shared" si="0"/>
        <v>-0.94434099999999987</v>
      </c>
      <c r="G14" s="54">
        <f t="shared" si="1"/>
        <v>0.28002431538746936</v>
      </c>
      <c r="H14" s="1">
        <f t="shared" si="2"/>
        <v>0</v>
      </c>
      <c r="I14" s="1">
        <f t="shared" si="3"/>
        <v>0</v>
      </c>
    </row>
    <row r="15" spans="1:10" x14ac:dyDescent="0.2">
      <c r="A15" s="1">
        <v>99</v>
      </c>
      <c r="B15" s="1">
        <v>1</v>
      </c>
      <c r="C15" s="1">
        <v>0</v>
      </c>
      <c r="D15" s="1">
        <v>31</v>
      </c>
      <c r="E15" s="1">
        <v>0</v>
      </c>
      <c r="F15" s="1">
        <f t="shared" si="0"/>
        <v>1.6345229999999997</v>
      </c>
      <c r="G15" s="54">
        <f t="shared" si="1"/>
        <v>0.83678830269861859</v>
      </c>
      <c r="H15" s="1">
        <f t="shared" si="2"/>
        <v>1</v>
      </c>
      <c r="I15" s="1">
        <f t="shared" si="3"/>
        <v>1</v>
      </c>
    </row>
    <row r="16" spans="1:10" x14ac:dyDescent="0.2">
      <c r="A16" s="1">
        <v>100</v>
      </c>
      <c r="B16" s="1">
        <v>1</v>
      </c>
      <c r="C16" s="1">
        <v>0</v>
      </c>
      <c r="D16" s="1">
        <v>30</v>
      </c>
      <c r="E16" s="1">
        <v>1</v>
      </c>
      <c r="F16" s="1">
        <f t="shared" si="0"/>
        <v>2.8196099999999999</v>
      </c>
      <c r="G16" s="54">
        <f t="shared" si="1"/>
        <v>0.9437263583123161</v>
      </c>
      <c r="H16" s="1">
        <f t="shared" si="2"/>
        <v>1</v>
      </c>
      <c r="I16" s="1">
        <f t="shared" si="3"/>
        <v>1</v>
      </c>
    </row>
    <row r="17" spans="1:17" x14ac:dyDescent="0.2">
      <c r="A17" s="1">
        <v>101</v>
      </c>
      <c r="B17" s="1">
        <v>1</v>
      </c>
      <c r="C17" s="1">
        <v>0</v>
      </c>
      <c r="D17" s="1">
        <v>39</v>
      </c>
      <c r="E17" s="1">
        <v>1</v>
      </c>
      <c r="F17" s="1">
        <f t="shared" si="0"/>
        <v>3.864897</v>
      </c>
      <c r="G17" s="54">
        <f t="shared" si="1"/>
        <v>0.97946542726637165</v>
      </c>
      <c r="H17" s="1">
        <f t="shared" si="2"/>
        <v>1</v>
      </c>
      <c r="I17" s="1">
        <f t="shared" si="3"/>
        <v>1</v>
      </c>
    </row>
    <row r="18" spans="1:17" x14ac:dyDescent="0.2">
      <c r="A18" s="1">
        <v>102</v>
      </c>
      <c r="B18" s="1">
        <v>1</v>
      </c>
      <c r="C18" s="1">
        <v>0</v>
      </c>
      <c r="D18" s="1">
        <v>38</v>
      </c>
      <c r="E18" s="1">
        <v>0</v>
      </c>
      <c r="F18" s="1">
        <f t="shared" si="0"/>
        <v>2.4475239999999996</v>
      </c>
      <c r="G18" s="54">
        <f t="shared" si="1"/>
        <v>0.92038019707562813</v>
      </c>
      <c r="H18" s="1">
        <f t="shared" si="2"/>
        <v>1</v>
      </c>
      <c r="I18" s="1">
        <f t="shared" si="3"/>
        <v>1</v>
      </c>
    </row>
    <row r="19" spans="1:17" x14ac:dyDescent="0.2">
      <c r="A19" s="1">
        <v>103</v>
      </c>
      <c r="B19" s="1">
        <v>1</v>
      </c>
      <c r="C19" s="1">
        <v>0</v>
      </c>
      <c r="D19" s="1">
        <v>26</v>
      </c>
      <c r="E19" s="1">
        <v>1</v>
      </c>
      <c r="F19" s="1">
        <f t="shared" si="0"/>
        <v>2.3550380000000004</v>
      </c>
      <c r="G19" s="54">
        <f t="shared" si="1"/>
        <v>0.91333384243149596</v>
      </c>
      <c r="H19" s="1">
        <f t="shared" si="2"/>
        <v>1</v>
      </c>
      <c r="I19" s="1">
        <f t="shared" si="3"/>
        <v>1</v>
      </c>
    </row>
    <row r="20" spans="1:17" x14ac:dyDescent="0.2">
      <c r="A20" s="1">
        <v>104</v>
      </c>
      <c r="B20" s="1">
        <v>1</v>
      </c>
      <c r="C20" s="1">
        <v>0</v>
      </c>
      <c r="D20" s="1">
        <v>21</v>
      </c>
      <c r="E20" s="1">
        <v>0</v>
      </c>
      <c r="F20" s="1">
        <f t="shared" si="0"/>
        <v>0.47309299999999999</v>
      </c>
      <c r="G20" s="54">
        <f t="shared" si="1"/>
        <v>0.61611556625706798</v>
      </c>
      <c r="H20" s="1">
        <f t="shared" si="2"/>
        <v>1</v>
      </c>
      <c r="I20" s="1">
        <f t="shared" si="3"/>
        <v>1</v>
      </c>
    </row>
    <row r="21" spans="1:17" x14ac:dyDescent="0.2">
      <c r="A21" s="1">
        <v>105</v>
      </c>
      <c r="B21" s="1">
        <v>1</v>
      </c>
      <c r="C21" s="1">
        <v>0</v>
      </c>
      <c r="D21" s="1">
        <v>29</v>
      </c>
      <c r="E21" s="1">
        <v>1</v>
      </c>
      <c r="F21" s="1">
        <f t="shared" si="0"/>
        <v>2.7034669999999998</v>
      </c>
      <c r="G21" s="54">
        <f t="shared" si="1"/>
        <v>0.93723091397347036</v>
      </c>
      <c r="H21" s="1">
        <f t="shared" si="2"/>
        <v>1</v>
      </c>
      <c r="I21" s="1">
        <f t="shared" si="3"/>
        <v>1</v>
      </c>
    </row>
    <row r="22" spans="1:17" x14ac:dyDescent="0.2">
      <c r="A22" s="1">
        <v>106</v>
      </c>
      <c r="B22" s="1">
        <v>1</v>
      </c>
      <c r="C22" s="1">
        <v>0</v>
      </c>
      <c r="D22" s="1">
        <v>33</v>
      </c>
      <c r="E22" s="1">
        <v>0</v>
      </c>
      <c r="F22" s="1">
        <f t="shared" si="0"/>
        <v>1.8668089999999999</v>
      </c>
      <c r="G22" s="54">
        <f t="shared" si="1"/>
        <v>0.86608862023115429</v>
      </c>
      <c r="H22" s="1">
        <f t="shared" si="2"/>
        <v>1</v>
      </c>
      <c r="I22" s="1">
        <f t="shared" si="3"/>
        <v>1</v>
      </c>
    </row>
    <row r="23" spans="1:17" x14ac:dyDescent="0.2">
      <c r="A23" s="1">
        <v>107</v>
      </c>
      <c r="B23" s="1">
        <v>1</v>
      </c>
      <c r="C23" s="1">
        <v>0</v>
      </c>
      <c r="D23" s="1">
        <v>32</v>
      </c>
      <c r="E23" s="1">
        <v>1</v>
      </c>
      <c r="F23" s="1">
        <f t="shared" si="0"/>
        <v>3.0518960000000002</v>
      </c>
      <c r="G23" s="54">
        <f t="shared" si="1"/>
        <v>0.95486431170186958</v>
      </c>
      <c r="H23" s="1">
        <f t="shared" si="2"/>
        <v>1</v>
      </c>
      <c r="I23" s="1">
        <f t="shared" si="3"/>
        <v>1</v>
      </c>
    </row>
    <row r="24" spans="1:17" x14ac:dyDescent="0.2">
      <c r="A24" s="1">
        <v>108</v>
      </c>
      <c r="B24" s="1">
        <v>1</v>
      </c>
      <c r="C24" s="1">
        <v>0</v>
      </c>
      <c r="D24" s="1">
        <v>37</v>
      </c>
      <c r="E24" s="1">
        <v>1</v>
      </c>
      <c r="F24" s="1">
        <f t="shared" si="0"/>
        <v>3.6326109999999998</v>
      </c>
      <c r="G24" s="54">
        <f t="shared" si="1"/>
        <v>0.97423438336108403</v>
      </c>
      <c r="H24" s="1">
        <f t="shared" si="2"/>
        <v>1</v>
      </c>
      <c r="I24" s="1">
        <f t="shared" si="3"/>
        <v>1</v>
      </c>
    </row>
    <row r="25" spans="1:17" x14ac:dyDescent="0.2">
      <c r="A25" s="1">
        <v>109</v>
      </c>
      <c r="B25" s="1">
        <v>1</v>
      </c>
      <c r="C25" s="1">
        <v>0</v>
      </c>
      <c r="D25" s="1">
        <v>29</v>
      </c>
      <c r="E25" s="1">
        <v>1</v>
      </c>
      <c r="F25" s="1">
        <f t="shared" si="0"/>
        <v>2.7034669999999998</v>
      </c>
      <c r="G25" s="54">
        <f t="shared" si="1"/>
        <v>0.93723091397347036</v>
      </c>
      <c r="H25" s="1">
        <f t="shared" si="2"/>
        <v>1</v>
      </c>
      <c r="I25" s="1">
        <f t="shared" si="3"/>
        <v>1</v>
      </c>
      <c r="K25" s="24"/>
    </row>
    <row r="26" spans="1:17" x14ac:dyDescent="0.2">
      <c r="A26" s="1">
        <v>111</v>
      </c>
      <c r="B26" s="1">
        <v>1</v>
      </c>
      <c r="C26" s="1">
        <v>0</v>
      </c>
      <c r="D26" s="1">
        <v>26</v>
      </c>
      <c r="E26" s="1">
        <v>1</v>
      </c>
      <c r="F26" s="1">
        <f t="shared" si="0"/>
        <v>2.3550380000000004</v>
      </c>
      <c r="G26" s="54">
        <f t="shared" si="1"/>
        <v>0.91333384243149596</v>
      </c>
      <c r="H26" s="1">
        <f t="shared" si="2"/>
        <v>1</v>
      </c>
      <c r="I26" s="1">
        <f t="shared" si="3"/>
        <v>1</v>
      </c>
      <c r="K26" s="24"/>
    </row>
    <row r="27" spans="1:17" x14ac:dyDescent="0.2">
      <c r="A27" s="1">
        <v>112</v>
      </c>
      <c r="B27" s="1">
        <v>1</v>
      </c>
      <c r="C27" s="1">
        <v>0</v>
      </c>
      <c r="D27" s="1">
        <v>29</v>
      </c>
      <c r="E27" s="1">
        <v>1</v>
      </c>
      <c r="F27" s="1">
        <f t="shared" si="0"/>
        <v>2.7034669999999998</v>
      </c>
      <c r="G27" s="54">
        <f t="shared" si="1"/>
        <v>0.93723091397347036</v>
      </c>
      <c r="H27" s="1">
        <f t="shared" si="2"/>
        <v>1</v>
      </c>
      <c r="I27" s="1">
        <f t="shared" si="3"/>
        <v>1</v>
      </c>
    </row>
    <row r="28" spans="1:17" x14ac:dyDescent="0.2">
      <c r="A28" s="1">
        <v>113</v>
      </c>
      <c r="B28" s="1">
        <v>1</v>
      </c>
      <c r="C28" s="1">
        <v>0</v>
      </c>
      <c r="D28" s="1">
        <v>24</v>
      </c>
      <c r="E28" s="1">
        <v>1</v>
      </c>
      <c r="F28" s="1">
        <f t="shared" si="0"/>
        <v>2.1227520000000002</v>
      </c>
      <c r="G28" s="54">
        <f t="shared" si="1"/>
        <v>0.89309496480980888</v>
      </c>
      <c r="H28" s="1">
        <f t="shared" si="2"/>
        <v>1</v>
      </c>
      <c r="I28" s="1">
        <f t="shared" si="3"/>
        <v>1</v>
      </c>
    </row>
    <row r="29" spans="1:17" x14ac:dyDescent="0.2">
      <c r="A29" s="1">
        <v>114</v>
      </c>
      <c r="B29" s="1">
        <v>1</v>
      </c>
      <c r="C29" s="1">
        <v>0</v>
      </c>
      <c r="D29" s="1">
        <v>30</v>
      </c>
      <c r="E29" s="1">
        <v>0</v>
      </c>
      <c r="F29" s="1">
        <f t="shared" si="0"/>
        <v>1.5183799999999996</v>
      </c>
      <c r="G29" s="54">
        <f t="shared" si="1"/>
        <v>0.82029980347286147</v>
      </c>
      <c r="H29" s="1">
        <f t="shared" si="2"/>
        <v>1</v>
      </c>
      <c r="I29" s="1">
        <f t="shared" si="3"/>
        <v>1</v>
      </c>
    </row>
    <row r="30" spans="1:17" x14ac:dyDescent="0.2">
      <c r="A30" s="1">
        <v>115</v>
      </c>
      <c r="B30" s="1">
        <v>1</v>
      </c>
      <c r="C30" s="1">
        <v>0</v>
      </c>
      <c r="D30" s="1">
        <v>27</v>
      </c>
      <c r="E30" s="1">
        <v>1</v>
      </c>
      <c r="F30" s="1">
        <f t="shared" si="0"/>
        <v>2.4711809999999996</v>
      </c>
      <c r="G30" s="54">
        <f t="shared" si="1"/>
        <v>0.92209664362658161</v>
      </c>
      <c r="H30" s="1">
        <f t="shared" si="2"/>
        <v>1</v>
      </c>
      <c r="I30" s="1">
        <f t="shared" si="3"/>
        <v>1</v>
      </c>
      <c r="L30" t="s">
        <v>145</v>
      </c>
      <c r="P30" t="s">
        <v>152</v>
      </c>
    </row>
    <row r="31" spans="1:17" x14ac:dyDescent="0.2">
      <c r="A31" s="1">
        <v>116</v>
      </c>
      <c r="B31" s="1">
        <v>1</v>
      </c>
      <c r="C31" s="1">
        <v>0</v>
      </c>
      <c r="D31" s="1">
        <v>18</v>
      </c>
      <c r="E31" s="1">
        <v>0</v>
      </c>
      <c r="F31" s="1">
        <f t="shared" si="0"/>
        <v>0.12466400000000011</v>
      </c>
      <c r="G31" s="54">
        <f t="shared" si="1"/>
        <v>0.5311256997695083</v>
      </c>
      <c r="H31" s="1">
        <f t="shared" si="2"/>
        <v>1</v>
      </c>
      <c r="I31" s="1">
        <f t="shared" si="3"/>
        <v>1</v>
      </c>
      <c r="L31" t="s">
        <v>146</v>
      </c>
      <c r="M31" s="55">
        <f>M32/M33</f>
        <v>0.82777777777777772</v>
      </c>
      <c r="P31" s="56" t="s">
        <v>150</v>
      </c>
      <c r="Q31" s="57">
        <f>26/180</f>
        <v>0.14444444444444443</v>
      </c>
    </row>
    <row r="32" spans="1:17" x14ac:dyDescent="0.2">
      <c r="A32" s="1">
        <v>117</v>
      </c>
      <c r="B32" s="1">
        <v>1</v>
      </c>
      <c r="C32" s="1">
        <v>0</v>
      </c>
      <c r="D32" s="1">
        <v>18</v>
      </c>
      <c r="E32" s="1">
        <v>0</v>
      </c>
      <c r="F32" s="1">
        <f t="shared" si="0"/>
        <v>0.12466400000000011</v>
      </c>
      <c r="G32" s="54">
        <f t="shared" si="1"/>
        <v>0.5311256997695083</v>
      </c>
      <c r="H32" s="1">
        <f t="shared" si="2"/>
        <v>1</v>
      </c>
      <c r="I32" s="1">
        <f t="shared" si="3"/>
        <v>1</v>
      </c>
      <c r="L32" t="s">
        <v>123</v>
      </c>
      <c r="M32">
        <f>SUM(I2:I181)</f>
        <v>149</v>
      </c>
      <c r="P32" s="56" t="s">
        <v>151</v>
      </c>
      <c r="Q32" s="58">
        <f>5/180</f>
        <v>2.7777777777777776E-2</v>
      </c>
    </row>
    <row r="33" spans="1:22" x14ac:dyDescent="0.2">
      <c r="A33" s="1">
        <v>118</v>
      </c>
      <c r="B33" s="1">
        <v>1</v>
      </c>
      <c r="C33" s="1">
        <v>0</v>
      </c>
      <c r="D33" s="1">
        <v>25</v>
      </c>
      <c r="E33" s="1">
        <v>1</v>
      </c>
      <c r="F33" s="1">
        <f t="shared" si="0"/>
        <v>2.2388950000000003</v>
      </c>
      <c r="G33" s="54">
        <f t="shared" si="1"/>
        <v>0.90368832669399335</v>
      </c>
      <c r="H33" s="1">
        <f t="shared" si="2"/>
        <v>1</v>
      </c>
      <c r="I33" s="1">
        <f t="shared" si="3"/>
        <v>1</v>
      </c>
      <c r="L33" t="s">
        <v>79</v>
      </c>
      <c r="M33">
        <v>180</v>
      </c>
    </row>
    <row r="34" spans="1:22" x14ac:dyDescent="0.2">
      <c r="A34" s="1">
        <v>119</v>
      </c>
      <c r="B34" s="1">
        <v>1</v>
      </c>
      <c r="C34" s="1">
        <v>0</v>
      </c>
      <c r="D34" s="1">
        <v>36</v>
      </c>
      <c r="E34" s="1">
        <v>1</v>
      </c>
      <c r="F34" s="1">
        <f t="shared" si="0"/>
        <v>3.5164680000000006</v>
      </c>
      <c r="G34" s="54">
        <f t="shared" si="1"/>
        <v>0.97115271917830104</v>
      </c>
      <c r="H34" s="1">
        <f t="shared" si="2"/>
        <v>1</v>
      </c>
      <c r="I34" s="1">
        <f t="shared" si="3"/>
        <v>1</v>
      </c>
      <c r="P34" t="s">
        <v>153</v>
      </c>
    </row>
    <row r="35" spans="1:22" x14ac:dyDescent="0.2">
      <c r="A35" s="1">
        <v>120</v>
      </c>
      <c r="B35" s="1">
        <v>1</v>
      </c>
      <c r="C35" s="1">
        <v>0</v>
      </c>
      <c r="D35" s="1">
        <v>26</v>
      </c>
      <c r="E35" s="1">
        <v>1</v>
      </c>
      <c r="F35" s="1">
        <f t="shared" si="0"/>
        <v>2.3550380000000004</v>
      </c>
      <c r="G35" s="54">
        <f t="shared" si="1"/>
        <v>0.91333384243149596</v>
      </c>
      <c r="H35" s="1">
        <f t="shared" si="2"/>
        <v>1</v>
      </c>
      <c r="I35" s="1">
        <f t="shared" si="3"/>
        <v>1</v>
      </c>
      <c r="L35" t="s">
        <v>147</v>
      </c>
      <c r="P35" t="s">
        <v>154</v>
      </c>
      <c r="Q35" t="s">
        <v>155</v>
      </c>
    </row>
    <row r="36" spans="1:22" x14ac:dyDescent="0.2">
      <c r="A36" s="1">
        <v>121</v>
      </c>
      <c r="B36" s="1">
        <v>1</v>
      </c>
      <c r="C36" s="1">
        <v>0</v>
      </c>
      <c r="D36" s="1">
        <v>26</v>
      </c>
      <c r="E36" s="1">
        <v>1</v>
      </c>
      <c r="F36" s="1">
        <f t="shared" si="0"/>
        <v>2.3550380000000004</v>
      </c>
      <c r="G36" s="54">
        <f t="shared" si="1"/>
        <v>0.91333384243149596</v>
      </c>
      <c r="H36" s="1">
        <f t="shared" si="2"/>
        <v>1</v>
      </c>
      <c r="I36" s="1">
        <f t="shared" si="3"/>
        <v>1</v>
      </c>
      <c r="L36" t="s">
        <v>148</v>
      </c>
      <c r="M36">
        <v>125</v>
      </c>
      <c r="N36" s="23">
        <f>M36/M37</f>
        <v>0.82781456953642385</v>
      </c>
      <c r="P36" t="s">
        <v>150</v>
      </c>
      <c r="Q36" t="s">
        <v>156</v>
      </c>
    </row>
    <row r="37" spans="1:22" x14ac:dyDescent="0.2">
      <c r="A37" s="1">
        <v>123</v>
      </c>
      <c r="B37" s="1">
        <v>1</v>
      </c>
      <c r="C37" s="1">
        <v>0</v>
      </c>
      <c r="D37" s="1">
        <v>30</v>
      </c>
      <c r="E37" s="1">
        <v>1</v>
      </c>
      <c r="F37" s="1">
        <f t="shared" si="0"/>
        <v>2.8196099999999999</v>
      </c>
      <c r="G37" s="54">
        <f t="shared" si="1"/>
        <v>0.9437263583123161</v>
      </c>
      <c r="H37" s="1">
        <f t="shared" si="2"/>
        <v>1</v>
      </c>
      <c r="I37" s="1">
        <f t="shared" si="3"/>
        <v>1</v>
      </c>
      <c r="M37">
        <f>125+26</f>
        <v>151</v>
      </c>
      <c r="P37" t="s">
        <v>151</v>
      </c>
      <c r="Q37" t="s">
        <v>156</v>
      </c>
    </row>
    <row r="38" spans="1:22" x14ac:dyDescent="0.2">
      <c r="A38" s="1">
        <v>124</v>
      </c>
      <c r="B38" s="1">
        <v>1</v>
      </c>
      <c r="C38" s="1">
        <v>0</v>
      </c>
      <c r="D38" s="1">
        <v>20</v>
      </c>
      <c r="E38" s="1">
        <v>1</v>
      </c>
      <c r="F38" s="1">
        <f t="shared" si="0"/>
        <v>1.65818</v>
      </c>
      <c r="G38" s="54">
        <f t="shared" si="1"/>
        <v>0.83999353839886493</v>
      </c>
      <c r="H38" s="1">
        <f t="shared" si="2"/>
        <v>1</v>
      </c>
      <c r="I38" s="1">
        <f t="shared" si="3"/>
        <v>1</v>
      </c>
    </row>
    <row r="39" spans="1:22" x14ac:dyDescent="0.2">
      <c r="A39" s="1">
        <v>125</v>
      </c>
      <c r="B39" s="1">
        <v>1</v>
      </c>
      <c r="C39" s="1">
        <v>0</v>
      </c>
      <c r="D39" s="1">
        <v>28</v>
      </c>
      <c r="E39" s="1">
        <v>1</v>
      </c>
      <c r="F39" s="1">
        <f t="shared" si="0"/>
        <v>2.5873239999999997</v>
      </c>
      <c r="G39" s="54">
        <f t="shared" si="1"/>
        <v>0.93004130482566627</v>
      </c>
      <c r="H39" s="1">
        <f t="shared" si="2"/>
        <v>1</v>
      </c>
      <c r="I39" s="1">
        <f t="shared" si="3"/>
        <v>1</v>
      </c>
      <c r="L39" t="s">
        <v>149</v>
      </c>
      <c r="M39">
        <v>24</v>
      </c>
      <c r="N39" s="23">
        <f>M39/M40</f>
        <v>0.82758620689655171</v>
      </c>
    </row>
    <row r="40" spans="1:22" x14ac:dyDescent="0.2">
      <c r="A40" s="1">
        <v>126</v>
      </c>
      <c r="B40" s="1">
        <v>1</v>
      </c>
      <c r="C40" s="1">
        <v>0</v>
      </c>
      <c r="D40" s="1">
        <v>32</v>
      </c>
      <c r="E40" s="1">
        <v>1</v>
      </c>
      <c r="F40" s="1">
        <f t="shared" si="0"/>
        <v>3.0518960000000002</v>
      </c>
      <c r="G40" s="54">
        <f t="shared" si="1"/>
        <v>0.95486431170186958</v>
      </c>
      <c r="H40" s="1">
        <f t="shared" si="2"/>
        <v>1</v>
      </c>
      <c r="I40" s="1">
        <f t="shared" si="3"/>
        <v>1</v>
      </c>
      <c r="M40">
        <v>29</v>
      </c>
    </row>
    <row r="41" spans="1:22" x14ac:dyDescent="0.2">
      <c r="A41" s="1">
        <v>127</v>
      </c>
      <c r="B41" s="1">
        <v>1</v>
      </c>
      <c r="C41" s="1">
        <v>0</v>
      </c>
      <c r="D41" s="1">
        <v>34</v>
      </c>
      <c r="E41" s="1">
        <v>1</v>
      </c>
      <c r="F41" s="1">
        <f t="shared" si="0"/>
        <v>3.2841820000000004</v>
      </c>
      <c r="G41" s="54">
        <f t="shared" si="1"/>
        <v>0.96388215580922398</v>
      </c>
      <c r="H41" s="1">
        <f t="shared" si="2"/>
        <v>1</v>
      </c>
      <c r="I41" s="1">
        <f t="shared" si="3"/>
        <v>1</v>
      </c>
    </row>
    <row r="42" spans="1:22" x14ac:dyDescent="0.2">
      <c r="A42" s="1">
        <v>128</v>
      </c>
      <c r="B42" s="1">
        <v>1</v>
      </c>
      <c r="C42" s="1">
        <v>0</v>
      </c>
      <c r="D42" s="1">
        <v>22</v>
      </c>
      <c r="E42" s="1">
        <v>1</v>
      </c>
      <c r="F42" s="1">
        <f t="shared" si="0"/>
        <v>1.8904659999999998</v>
      </c>
      <c r="G42" s="54">
        <f t="shared" si="1"/>
        <v>0.86880865445284661</v>
      </c>
      <c r="H42" s="1">
        <f t="shared" si="2"/>
        <v>1</v>
      </c>
      <c r="I42" s="1">
        <f t="shared" si="3"/>
        <v>1</v>
      </c>
    </row>
    <row r="43" spans="1:22" ht="26" x14ac:dyDescent="0.3">
      <c r="A43" s="1">
        <v>129</v>
      </c>
      <c r="B43" s="1">
        <v>1</v>
      </c>
      <c r="C43" s="1">
        <v>0</v>
      </c>
      <c r="D43" s="1">
        <v>20</v>
      </c>
      <c r="E43" s="1">
        <v>0</v>
      </c>
      <c r="F43" s="1">
        <f t="shared" si="0"/>
        <v>0.35694999999999988</v>
      </c>
      <c r="G43" s="54">
        <f t="shared" si="1"/>
        <v>0.58830191507575313</v>
      </c>
      <c r="H43" s="1">
        <f t="shared" si="2"/>
        <v>1</v>
      </c>
      <c r="I43" s="1">
        <f t="shared" si="3"/>
        <v>1</v>
      </c>
      <c r="L43" s="53" t="s">
        <v>114</v>
      </c>
    </row>
    <row r="44" spans="1:22" ht="31" x14ac:dyDescent="0.35">
      <c r="A44" s="1">
        <v>130</v>
      </c>
      <c r="B44" s="1">
        <v>1</v>
      </c>
      <c r="C44" s="1">
        <v>0</v>
      </c>
      <c r="D44" s="1">
        <v>24</v>
      </c>
      <c r="E44" s="1">
        <v>1</v>
      </c>
      <c r="F44" s="1">
        <f t="shared" si="0"/>
        <v>2.1227520000000002</v>
      </c>
      <c r="G44" s="54">
        <f t="shared" si="1"/>
        <v>0.89309496480980888</v>
      </c>
      <c r="H44" s="1">
        <f t="shared" si="2"/>
        <v>1</v>
      </c>
      <c r="I44" s="1">
        <f t="shared" si="3"/>
        <v>1</v>
      </c>
      <c r="L44" s="46" t="s">
        <v>121</v>
      </c>
    </row>
    <row r="45" spans="1:22" x14ac:dyDescent="0.2">
      <c r="A45" s="1">
        <v>131</v>
      </c>
      <c r="B45" s="1">
        <v>1</v>
      </c>
      <c r="C45" s="1">
        <v>0</v>
      </c>
      <c r="D45" s="1">
        <v>27</v>
      </c>
      <c r="E45" s="1">
        <v>1</v>
      </c>
      <c r="F45" s="1">
        <f t="shared" si="0"/>
        <v>2.4711809999999996</v>
      </c>
      <c r="G45" s="54">
        <f t="shared" si="1"/>
        <v>0.92209664362658161</v>
      </c>
      <c r="H45" s="1">
        <f t="shared" si="2"/>
        <v>1</v>
      </c>
      <c r="I45" s="1">
        <f t="shared" si="3"/>
        <v>1</v>
      </c>
    </row>
    <row r="46" spans="1:22" x14ac:dyDescent="0.2">
      <c r="A46" s="1">
        <v>132</v>
      </c>
      <c r="B46" s="1">
        <v>1</v>
      </c>
      <c r="C46" s="1">
        <v>0</v>
      </c>
      <c r="D46" s="1">
        <v>22</v>
      </c>
      <c r="E46" s="1">
        <v>1</v>
      </c>
      <c r="F46" s="1">
        <f t="shared" si="0"/>
        <v>1.8904659999999998</v>
      </c>
      <c r="G46" s="54">
        <f t="shared" si="1"/>
        <v>0.86880865445284661</v>
      </c>
      <c r="H46" s="1">
        <f t="shared" si="2"/>
        <v>1</v>
      </c>
      <c r="I46" s="1">
        <f t="shared" si="3"/>
        <v>1</v>
      </c>
      <c r="Q46" t="s">
        <v>139</v>
      </c>
    </row>
    <row r="47" spans="1:22" x14ac:dyDescent="0.2">
      <c r="A47" s="1">
        <v>133</v>
      </c>
      <c r="B47" s="1">
        <v>1</v>
      </c>
      <c r="C47" s="1">
        <v>0</v>
      </c>
      <c r="D47" s="1">
        <v>28</v>
      </c>
      <c r="E47" s="1">
        <v>1</v>
      </c>
      <c r="F47" s="1">
        <f t="shared" si="0"/>
        <v>2.5873239999999997</v>
      </c>
      <c r="G47" s="54">
        <f t="shared" si="1"/>
        <v>0.93004130482566627</v>
      </c>
      <c r="H47" s="1">
        <f t="shared" si="2"/>
        <v>1</v>
      </c>
      <c r="I47" s="1">
        <f t="shared" si="3"/>
        <v>1</v>
      </c>
      <c r="M47">
        <f>125+24</f>
        <v>149</v>
      </c>
      <c r="N47" t="s">
        <v>123</v>
      </c>
      <c r="Q47" t="s">
        <v>84</v>
      </c>
      <c r="R47">
        <v>0</v>
      </c>
      <c r="S47" t="s">
        <v>131</v>
      </c>
      <c r="U47" t="s">
        <v>135</v>
      </c>
      <c r="V47" t="s">
        <v>136</v>
      </c>
    </row>
    <row r="48" spans="1:22" x14ac:dyDescent="0.2">
      <c r="A48" s="1">
        <v>134</v>
      </c>
      <c r="B48" s="1">
        <v>1</v>
      </c>
      <c r="C48" s="1">
        <v>0</v>
      </c>
      <c r="D48" s="1">
        <v>33</v>
      </c>
      <c r="E48" s="1">
        <v>0</v>
      </c>
      <c r="F48" s="1">
        <f t="shared" si="0"/>
        <v>1.8668089999999999</v>
      </c>
      <c r="G48" s="54">
        <f t="shared" si="1"/>
        <v>0.86608862023115429</v>
      </c>
      <c r="H48" s="1">
        <f t="shared" si="2"/>
        <v>1</v>
      </c>
      <c r="I48" s="1">
        <f t="shared" si="3"/>
        <v>1</v>
      </c>
      <c r="M48">
        <v>180</v>
      </c>
      <c r="N48" t="s">
        <v>79</v>
      </c>
      <c r="R48" s="20">
        <v>1</v>
      </c>
      <c r="S48" s="20" t="s">
        <v>132</v>
      </c>
    </row>
    <row r="49" spans="1:21" x14ac:dyDescent="0.2">
      <c r="A49" s="1">
        <v>135</v>
      </c>
      <c r="B49" s="1">
        <v>1</v>
      </c>
      <c r="C49" s="1">
        <v>0</v>
      </c>
      <c r="D49" s="1">
        <v>20</v>
      </c>
      <c r="E49" s="1">
        <v>1</v>
      </c>
      <c r="F49" s="1">
        <f t="shared" si="0"/>
        <v>1.65818</v>
      </c>
      <c r="G49" s="54">
        <f t="shared" si="1"/>
        <v>0.83999353839886493</v>
      </c>
      <c r="H49" s="1">
        <f t="shared" si="2"/>
        <v>1</v>
      </c>
      <c r="I49" s="1">
        <f t="shared" si="3"/>
        <v>1</v>
      </c>
      <c r="M49" s="47">
        <f>M47/M48</f>
        <v>0.82777777777777772</v>
      </c>
      <c r="N49" t="s">
        <v>124</v>
      </c>
      <c r="O49" t="s">
        <v>125</v>
      </c>
      <c r="U49" t="s">
        <v>137</v>
      </c>
    </row>
    <row r="50" spans="1:21" ht="21" x14ac:dyDescent="0.25">
      <c r="A50" s="1">
        <v>136</v>
      </c>
      <c r="B50" s="1">
        <v>1</v>
      </c>
      <c r="C50" s="1">
        <v>0</v>
      </c>
      <c r="D50" s="1">
        <v>25</v>
      </c>
      <c r="E50" s="1">
        <v>1</v>
      </c>
      <c r="F50" s="1">
        <f t="shared" si="0"/>
        <v>2.2388950000000003</v>
      </c>
      <c r="G50" s="54">
        <f t="shared" si="1"/>
        <v>0.90368832669399335</v>
      </c>
      <c r="H50" s="1">
        <f t="shared" si="2"/>
        <v>1</v>
      </c>
      <c r="I50" s="1">
        <f t="shared" si="3"/>
        <v>1</v>
      </c>
      <c r="Q50" s="22" t="s">
        <v>133</v>
      </c>
      <c r="U50" t="s">
        <v>138</v>
      </c>
    </row>
    <row r="51" spans="1:21" ht="21" x14ac:dyDescent="0.25">
      <c r="A51" s="1">
        <v>137</v>
      </c>
      <c r="B51" s="1">
        <v>1</v>
      </c>
      <c r="C51" s="1">
        <v>0</v>
      </c>
      <c r="D51" s="1">
        <v>23</v>
      </c>
      <c r="E51" s="1">
        <v>1</v>
      </c>
      <c r="F51" s="1">
        <f t="shared" si="0"/>
        <v>2.0066090000000001</v>
      </c>
      <c r="G51" s="54">
        <f t="shared" si="1"/>
        <v>0.8814892361184159</v>
      </c>
      <c r="H51" s="1">
        <f t="shared" si="2"/>
        <v>1</v>
      </c>
      <c r="I51" s="1">
        <f t="shared" si="3"/>
        <v>1</v>
      </c>
      <c r="Q51" s="22" t="s">
        <v>134</v>
      </c>
    </row>
    <row r="52" spans="1:21" x14ac:dyDescent="0.2">
      <c r="A52" s="1">
        <v>138</v>
      </c>
      <c r="B52" s="1">
        <v>1</v>
      </c>
      <c r="C52" s="1">
        <v>1</v>
      </c>
      <c r="D52" s="1">
        <v>23</v>
      </c>
      <c r="E52" s="1">
        <v>0</v>
      </c>
      <c r="F52" s="1">
        <f t="shared" si="0"/>
        <v>-2.245571</v>
      </c>
      <c r="G52" s="54">
        <f t="shared" si="1"/>
        <v>9.5732186622230264E-2</v>
      </c>
      <c r="H52" s="1">
        <f t="shared" si="2"/>
        <v>0</v>
      </c>
      <c r="I52" s="1">
        <f t="shared" si="3"/>
        <v>0</v>
      </c>
    </row>
    <row r="53" spans="1:21" x14ac:dyDescent="0.2">
      <c r="A53" s="1">
        <v>139</v>
      </c>
      <c r="B53" s="1">
        <v>1</v>
      </c>
      <c r="C53" s="1">
        <v>0</v>
      </c>
      <c r="D53" s="1">
        <v>24</v>
      </c>
      <c r="E53" s="1">
        <v>0</v>
      </c>
      <c r="F53" s="1">
        <f t="shared" si="0"/>
        <v>0.82152199999999986</v>
      </c>
      <c r="G53" s="54">
        <f t="shared" si="1"/>
        <v>0.6945593229186573</v>
      </c>
      <c r="H53" s="1">
        <f t="shared" si="2"/>
        <v>1</v>
      </c>
      <c r="I53" s="1">
        <f t="shared" si="3"/>
        <v>1</v>
      </c>
      <c r="Q53" t="s">
        <v>139</v>
      </c>
    </row>
    <row r="54" spans="1:21" x14ac:dyDescent="0.2">
      <c r="A54" s="1">
        <v>140</v>
      </c>
      <c r="B54" s="1">
        <v>1</v>
      </c>
      <c r="C54" s="1">
        <v>0</v>
      </c>
      <c r="D54" s="1">
        <v>23</v>
      </c>
      <c r="E54" s="1">
        <v>1</v>
      </c>
      <c r="F54" s="1">
        <f t="shared" si="0"/>
        <v>2.0066090000000001</v>
      </c>
      <c r="G54" s="54">
        <f t="shared" si="1"/>
        <v>0.8814892361184159</v>
      </c>
      <c r="H54" s="1">
        <f t="shared" si="2"/>
        <v>1</v>
      </c>
      <c r="I54" s="1">
        <f t="shared" si="3"/>
        <v>1</v>
      </c>
      <c r="Q54" t="s">
        <v>140</v>
      </c>
      <c r="R54" s="1">
        <v>0</v>
      </c>
      <c r="S54" t="s">
        <v>141</v>
      </c>
    </row>
    <row r="55" spans="1:21" x14ac:dyDescent="0.2">
      <c r="A55" s="1">
        <v>141</v>
      </c>
      <c r="B55" s="1">
        <v>1</v>
      </c>
      <c r="C55" s="1">
        <v>0</v>
      </c>
      <c r="D55" s="1">
        <v>32</v>
      </c>
      <c r="E55" s="1">
        <v>1</v>
      </c>
      <c r="F55" s="1">
        <f t="shared" si="0"/>
        <v>3.0518960000000002</v>
      </c>
      <c r="G55" s="54">
        <f t="shared" si="1"/>
        <v>0.95486431170186958</v>
      </c>
      <c r="H55" s="1">
        <f t="shared" si="2"/>
        <v>1</v>
      </c>
      <c r="I55" s="1">
        <f t="shared" si="3"/>
        <v>1</v>
      </c>
      <c r="R55" s="1">
        <v>1</v>
      </c>
      <c r="S55" t="s">
        <v>142</v>
      </c>
    </row>
    <row r="56" spans="1:21" x14ac:dyDescent="0.2">
      <c r="A56" s="1">
        <v>142</v>
      </c>
      <c r="B56" s="1">
        <v>1</v>
      </c>
      <c r="C56" s="1">
        <v>0</v>
      </c>
      <c r="D56" s="1">
        <v>20</v>
      </c>
      <c r="E56" s="1">
        <v>0</v>
      </c>
      <c r="F56" s="1">
        <f t="shared" si="0"/>
        <v>0.35694999999999988</v>
      </c>
      <c r="G56" s="54">
        <f t="shared" si="1"/>
        <v>0.58830191507575313</v>
      </c>
      <c r="H56" s="1">
        <f t="shared" si="2"/>
        <v>1</v>
      </c>
      <c r="I56" s="1">
        <f t="shared" si="3"/>
        <v>1</v>
      </c>
    </row>
    <row r="57" spans="1:21" x14ac:dyDescent="0.2">
      <c r="A57" s="1">
        <v>143</v>
      </c>
      <c r="B57" s="1">
        <v>1</v>
      </c>
      <c r="C57" s="1">
        <v>0</v>
      </c>
      <c r="D57" s="1">
        <v>33</v>
      </c>
      <c r="E57" s="1">
        <v>0</v>
      </c>
      <c r="F57" s="1">
        <f t="shared" si="0"/>
        <v>1.8668089999999999</v>
      </c>
      <c r="G57" s="54">
        <f t="shared" si="1"/>
        <v>0.86608862023115429</v>
      </c>
      <c r="H57" s="1">
        <f t="shared" si="2"/>
        <v>1</v>
      </c>
      <c r="I57" s="1">
        <f t="shared" si="3"/>
        <v>1</v>
      </c>
      <c r="Q57" t="s">
        <v>143</v>
      </c>
    </row>
    <row r="58" spans="1:21" x14ac:dyDescent="0.2">
      <c r="A58" s="1">
        <v>144</v>
      </c>
      <c r="B58" s="1">
        <v>1</v>
      </c>
      <c r="C58" s="1">
        <v>0</v>
      </c>
      <c r="D58" s="1">
        <v>22</v>
      </c>
      <c r="E58" s="1">
        <v>1</v>
      </c>
      <c r="F58" s="1">
        <f t="shared" si="0"/>
        <v>1.8904659999999998</v>
      </c>
      <c r="G58" s="54">
        <f t="shared" si="1"/>
        <v>0.86880865445284661</v>
      </c>
      <c r="H58" s="1">
        <f t="shared" si="2"/>
        <v>1</v>
      </c>
      <c r="I58" s="1">
        <f t="shared" si="3"/>
        <v>1</v>
      </c>
      <c r="Q58" t="s">
        <v>144</v>
      </c>
    </row>
    <row r="59" spans="1:21" x14ac:dyDescent="0.2">
      <c r="A59" s="1">
        <v>145</v>
      </c>
      <c r="B59" s="1">
        <v>1</v>
      </c>
      <c r="C59" s="1">
        <v>0</v>
      </c>
      <c r="D59" s="1">
        <v>31</v>
      </c>
      <c r="E59" s="1">
        <v>0</v>
      </c>
      <c r="F59" s="1">
        <f t="shared" si="0"/>
        <v>1.6345229999999997</v>
      </c>
      <c r="G59" s="54">
        <f t="shared" si="1"/>
        <v>0.83678830269861859</v>
      </c>
      <c r="H59" s="1">
        <f t="shared" si="2"/>
        <v>1</v>
      </c>
      <c r="I59" s="1">
        <f t="shared" si="3"/>
        <v>1</v>
      </c>
    </row>
    <row r="60" spans="1:21" x14ac:dyDescent="0.2">
      <c r="A60" s="1">
        <v>146</v>
      </c>
      <c r="B60" s="1">
        <v>1</v>
      </c>
      <c r="C60" s="1">
        <v>0</v>
      </c>
      <c r="D60" s="1">
        <v>21</v>
      </c>
      <c r="E60" s="1">
        <v>1</v>
      </c>
      <c r="F60" s="1">
        <f t="shared" si="0"/>
        <v>1.7743230000000001</v>
      </c>
      <c r="G60" s="54">
        <f t="shared" si="1"/>
        <v>0.8549944549421129</v>
      </c>
      <c r="H60" s="1">
        <f t="shared" si="2"/>
        <v>1</v>
      </c>
      <c r="I60" s="1">
        <f t="shared" si="3"/>
        <v>1</v>
      </c>
    </row>
    <row r="61" spans="1:21" x14ac:dyDescent="0.2">
      <c r="A61" s="1">
        <v>147</v>
      </c>
      <c r="B61" s="1">
        <v>1</v>
      </c>
      <c r="C61" s="1">
        <v>0</v>
      </c>
      <c r="D61" s="1">
        <v>18</v>
      </c>
      <c r="E61" s="1">
        <v>1</v>
      </c>
      <c r="F61" s="1">
        <f t="shared" si="0"/>
        <v>1.4258940000000002</v>
      </c>
      <c r="G61" s="54">
        <f t="shared" si="1"/>
        <v>0.8062607471053419</v>
      </c>
      <c r="H61" s="1">
        <f t="shared" si="2"/>
        <v>1</v>
      </c>
      <c r="I61" s="1">
        <f t="shared" si="3"/>
        <v>1</v>
      </c>
    </row>
    <row r="62" spans="1:21" x14ac:dyDescent="0.2">
      <c r="A62" s="1">
        <v>148</v>
      </c>
      <c r="B62" s="1">
        <v>1</v>
      </c>
      <c r="C62" s="1">
        <v>0</v>
      </c>
      <c r="D62" s="1">
        <v>18</v>
      </c>
      <c r="E62" s="1">
        <v>1</v>
      </c>
      <c r="F62" s="1">
        <f t="shared" si="0"/>
        <v>1.4258940000000002</v>
      </c>
      <c r="G62" s="54">
        <f t="shared" si="1"/>
        <v>0.8062607471053419</v>
      </c>
      <c r="H62" s="1">
        <f t="shared" si="2"/>
        <v>1</v>
      </c>
      <c r="I62" s="1">
        <f t="shared" si="3"/>
        <v>1</v>
      </c>
    </row>
    <row r="63" spans="1:21" x14ac:dyDescent="0.2">
      <c r="A63" s="1">
        <v>149</v>
      </c>
      <c r="B63" s="1">
        <v>1</v>
      </c>
      <c r="C63" s="1">
        <v>0</v>
      </c>
      <c r="D63" s="1">
        <v>24</v>
      </c>
      <c r="E63" s="1">
        <v>1</v>
      </c>
      <c r="F63" s="1">
        <f t="shared" si="0"/>
        <v>2.1227520000000002</v>
      </c>
      <c r="G63" s="54">
        <f t="shared" si="1"/>
        <v>0.89309496480980888</v>
      </c>
      <c r="H63" s="1">
        <f t="shared" si="2"/>
        <v>1</v>
      </c>
      <c r="I63" s="1">
        <f t="shared" si="3"/>
        <v>1</v>
      </c>
    </row>
    <row r="64" spans="1:21" x14ac:dyDescent="0.2">
      <c r="A64" s="1">
        <v>150</v>
      </c>
      <c r="B64" s="1">
        <v>1</v>
      </c>
      <c r="C64" s="1">
        <v>0</v>
      </c>
      <c r="D64" s="1">
        <v>25</v>
      </c>
      <c r="E64" s="1">
        <v>0</v>
      </c>
      <c r="F64" s="1">
        <f t="shared" si="0"/>
        <v>0.93766499999999997</v>
      </c>
      <c r="G64" s="54">
        <f t="shared" si="1"/>
        <v>0.71862775708849003</v>
      </c>
      <c r="H64" s="1">
        <f t="shared" si="2"/>
        <v>1</v>
      </c>
      <c r="I64" s="1">
        <f t="shared" si="3"/>
        <v>1</v>
      </c>
    </row>
    <row r="65" spans="1:9" x14ac:dyDescent="0.2">
      <c r="A65" s="1">
        <v>151</v>
      </c>
      <c r="B65" s="1">
        <v>1</v>
      </c>
      <c r="C65" s="1">
        <v>0</v>
      </c>
      <c r="D65" s="1">
        <v>29</v>
      </c>
      <c r="E65" s="1">
        <v>0</v>
      </c>
      <c r="F65" s="1">
        <f t="shared" si="0"/>
        <v>1.402237</v>
      </c>
      <c r="G65" s="54">
        <f t="shared" si="1"/>
        <v>0.80253862672853948</v>
      </c>
      <c r="H65" s="1">
        <f t="shared" si="2"/>
        <v>1</v>
      </c>
      <c r="I65" s="1">
        <f t="shared" si="3"/>
        <v>1</v>
      </c>
    </row>
    <row r="66" spans="1:9" x14ac:dyDescent="0.2">
      <c r="A66" s="1">
        <v>154</v>
      </c>
      <c r="B66" s="1">
        <v>1</v>
      </c>
      <c r="C66" s="1">
        <v>0</v>
      </c>
      <c r="D66" s="1">
        <v>27</v>
      </c>
      <c r="E66" s="1">
        <v>1</v>
      </c>
      <c r="F66" s="1">
        <f t="shared" si="0"/>
        <v>2.4711809999999996</v>
      </c>
      <c r="G66" s="54">
        <f t="shared" si="1"/>
        <v>0.92209664362658161</v>
      </c>
      <c r="H66" s="1">
        <f t="shared" si="2"/>
        <v>1</v>
      </c>
      <c r="I66" s="1">
        <f t="shared" si="3"/>
        <v>1</v>
      </c>
    </row>
    <row r="67" spans="1:9" x14ac:dyDescent="0.2">
      <c r="A67" s="1">
        <v>155</v>
      </c>
      <c r="B67" s="1">
        <v>1</v>
      </c>
      <c r="C67" s="1">
        <v>0</v>
      </c>
      <c r="D67" s="1">
        <v>21</v>
      </c>
      <c r="E67" s="1">
        <v>0</v>
      </c>
      <c r="F67" s="1">
        <f t="shared" ref="F67:F130" si="4">-1.96591-2.95095*C67+0.116143*D67+1.30123*E67</f>
        <v>0.47309299999999999</v>
      </c>
      <c r="G67" s="54">
        <f t="shared" ref="G67:G130" si="5">1/(1+EXP(-F67))</f>
        <v>0.61611556625706798</v>
      </c>
      <c r="H67" s="1">
        <f t="shared" ref="H67:H130" si="6">IF(G67&gt;0.5,1,0)</f>
        <v>1</v>
      </c>
      <c r="I67" s="1">
        <f t="shared" ref="I67:I130" si="7">IF(H67=B67,1,0)</f>
        <v>1</v>
      </c>
    </row>
    <row r="68" spans="1:9" x14ac:dyDescent="0.2">
      <c r="A68" s="1">
        <v>156</v>
      </c>
      <c r="B68" s="1">
        <v>1</v>
      </c>
      <c r="C68" s="1">
        <v>0</v>
      </c>
      <c r="D68" s="1">
        <v>25</v>
      </c>
      <c r="E68" s="1">
        <v>0</v>
      </c>
      <c r="F68" s="1">
        <f t="shared" si="4"/>
        <v>0.93766499999999997</v>
      </c>
      <c r="G68" s="54">
        <f t="shared" si="5"/>
        <v>0.71862775708849003</v>
      </c>
      <c r="H68" s="1">
        <f t="shared" si="6"/>
        <v>1</v>
      </c>
      <c r="I68" s="1">
        <f t="shared" si="7"/>
        <v>1</v>
      </c>
    </row>
    <row r="69" spans="1:9" x14ac:dyDescent="0.2">
      <c r="A69" s="1">
        <v>159</v>
      </c>
      <c r="B69" s="1">
        <v>1</v>
      </c>
      <c r="C69" s="1">
        <v>0</v>
      </c>
      <c r="D69" s="1">
        <v>29</v>
      </c>
      <c r="E69" s="1">
        <v>1</v>
      </c>
      <c r="F69" s="1">
        <f t="shared" si="4"/>
        <v>2.7034669999999998</v>
      </c>
      <c r="G69" s="54">
        <f t="shared" si="5"/>
        <v>0.93723091397347036</v>
      </c>
      <c r="H69" s="1">
        <f t="shared" si="6"/>
        <v>1</v>
      </c>
      <c r="I69" s="1">
        <f t="shared" si="7"/>
        <v>1</v>
      </c>
    </row>
    <row r="70" spans="1:9" x14ac:dyDescent="0.2">
      <c r="A70" s="1">
        <v>160</v>
      </c>
      <c r="B70" s="1">
        <v>1</v>
      </c>
      <c r="C70" s="1">
        <v>0</v>
      </c>
      <c r="D70" s="1">
        <v>42</v>
      </c>
      <c r="E70" s="1">
        <v>0</v>
      </c>
      <c r="F70" s="1">
        <f t="shared" si="4"/>
        <v>2.912096</v>
      </c>
      <c r="G70" s="54">
        <f t="shared" si="5"/>
        <v>0.94844115643506999</v>
      </c>
      <c r="H70" s="1">
        <f t="shared" si="6"/>
        <v>1</v>
      </c>
      <c r="I70" s="1">
        <f t="shared" si="7"/>
        <v>1</v>
      </c>
    </row>
    <row r="71" spans="1:9" x14ac:dyDescent="0.2">
      <c r="A71" s="1">
        <v>161</v>
      </c>
      <c r="B71" s="1">
        <v>1</v>
      </c>
      <c r="C71" s="1">
        <v>0</v>
      </c>
      <c r="D71" s="1">
        <v>23</v>
      </c>
      <c r="E71" s="1">
        <v>0</v>
      </c>
      <c r="F71" s="1">
        <f t="shared" si="4"/>
        <v>0.70537899999999976</v>
      </c>
      <c r="G71" s="54">
        <f t="shared" si="5"/>
        <v>0.66937928490055754</v>
      </c>
      <c r="H71" s="1">
        <f t="shared" si="6"/>
        <v>1</v>
      </c>
      <c r="I71" s="1">
        <f t="shared" si="7"/>
        <v>1</v>
      </c>
    </row>
    <row r="72" spans="1:9" x14ac:dyDescent="0.2">
      <c r="A72" s="1">
        <v>162</v>
      </c>
      <c r="B72" s="1">
        <v>1</v>
      </c>
      <c r="C72" s="1">
        <v>0</v>
      </c>
      <c r="D72" s="1">
        <v>23</v>
      </c>
      <c r="E72" s="1">
        <v>1</v>
      </c>
      <c r="F72" s="1">
        <f t="shared" si="4"/>
        <v>2.0066090000000001</v>
      </c>
      <c r="G72" s="54">
        <f t="shared" si="5"/>
        <v>0.8814892361184159</v>
      </c>
      <c r="H72" s="1">
        <f t="shared" si="6"/>
        <v>1</v>
      </c>
      <c r="I72" s="1">
        <f t="shared" si="7"/>
        <v>1</v>
      </c>
    </row>
    <row r="73" spans="1:9" x14ac:dyDescent="0.2">
      <c r="A73" s="1">
        <v>163</v>
      </c>
      <c r="B73" s="1">
        <v>1</v>
      </c>
      <c r="C73" s="1">
        <v>0</v>
      </c>
      <c r="D73" s="1">
        <v>32</v>
      </c>
      <c r="E73" s="1">
        <v>1</v>
      </c>
      <c r="F73" s="1">
        <f t="shared" si="4"/>
        <v>3.0518960000000002</v>
      </c>
      <c r="G73" s="54">
        <f t="shared" si="5"/>
        <v>0.95486431170186958</v>
      </c>
      <c r="H73" s="1">
        <f t="shared" si="6"/>
        <v>1</v>
      </c>
      <c r="I73" s="1">
        <f t="shared" si="7"/>
        <v>1</v>
      </c>
    </row>
    <row r="74" spans="1:9" x14ac:dyDescent="0.2">
      <c r="A74" s="1">
        <v>164</v>
      </c>
      <c r="B74" s="1">
        <v>1</v>
      </c>
      <c r="C74" s="1">
        <v>0</v>
      </c>
      <c r="D74" s="1">
        <v>24</v>
      </c>
      <c r="E74" s="1">
        <v>1</v>
      </c>
      <c r="F74" s="1">
        <f t="shared" si="4"/>
        <v>2.1227520000000002</v>
      </c>
      <c r="G74" s="54">
        <f t="shared" si="5"/>
        <v>0.89309496480980888</v>
      </c>
      <c r="H74" s="1">
        <f t="shared" si="6"/>
        <v>1</v>
      </c>
      <c r="I74" s="1">
        <f t="shared" si="7"/>
        <v>1</v>
      </c>
    </row>
    <row r="75" spans="1:9" x14ac:dyDescent="0.2">
      <c r="A75" s="1">
        <v>166</v>
      </c>
      <c r="B75" s="1">
        <v>1</v>
      </c>
      <c r="C75" s="1">
        <v>0</v>
      </c>
      <c r="D75" s="1">
        <v>42</v>
      </c>
      <c r="E75" s="1">
        <v>0</v>
      </c>
      <c r="F75" s="1">
        <f t="shared" si="4"/>
        <v>2.912096</v>
      </c>
      <c r="G75" s="54">
        <f t="shared" si="5"/>
        <v>0.94844115643506999</v>
      </c>
      <c r="H75" s="1">
        <f t="shared" si="6"/>
        <v>1</v>
      </c>
      <c r="I75" s="1">
        <f t="shared" si="7"/>
        <v>1</v>
      </c>
    </row>
    <row r="76" spans="1:9" x14ac:dyDescent="0.2">
      <c r="A76" s="1">
        <v>167</v>
      </c>
      <c r="B76" s="1">
        <v>1</v>
      </c>
      <c r="C76" s="1">
        <v>0</v>
      </c>
      <c r="D76" s="1">
        <v>36</v>
      </c>
      <c r="E76" s="1">
        <v>1</v>
      </c>
      <c r="F76" s="1">
        <f t="shared" si="4"/>
        <v>3.5164680000000006</v>
      </c>
      <c r="G76" s="54">
        <f t="shared" si="5"/>
        <v>0.97115271917830104</v>
      </c>
      <c r="H76" s="1">
        <f t="shared" si="6"/>
        <v>1</v>
      </c>
      <c r="I76" s="1">
        <f t="shared" si="7"/>
        <v>1</v>
      </c>
    </row>
    <row r="77" spans="1:9" x14ac:dyDescent="0.2">
      <c r="A77" s="1">
        <v>168</v>
      </c>
      <c r="B77" s="1">
        <v>1</v>
      </c>
      <c r="C77" s="1">
        <v>0</v>
      </c>
      <c r="D77" s="1">
        <v>19</v>
      </c>
      <c r="E77" s="1">
        <v>0</v>
      </c>
      <c r="F77" s="1">
        <f t="shared" si="4"/>
        <v>0.24080699999999977</v>
      </c>
      <c r="G77" s="54">
        <f t="shared" si="5"/>
        <v>0.55991251213744808</v>
      </c>
      <c r="H77" s="1">
        <f t="shared" si="6"/>
        <v>1</v>
      </c>
      <c r="I77" s="1">
        <f t="shared" si="7"/>
        <v>1</v>
      </c>
    </row>
    <row r="78" spans="1:9" x14ac:dyDescent="0.2">
      <c r="A78" s="1">
        <v>169</v>
      </c>
      <c r="B78" s="1">
        <v>1</v>
      </c>
      <c r="C78" s="1">
        <v>0</v>
      </c>
      <c r="D78" s="1">
        <v>26</v>
      </c>
      <c r="E78" s="1">
        <v>0</v>
      </c>
      <c r="F78" s="1">
        <f t="shared" si="4"/>
        <v>1.0538080000000001</v>
      </c>
      <c r="G78" s="54">
        <f t="shared" si="5"/>
        <v>0.74150546898289438</v>
      </c>
      <c r="H78" s="1">
        <f t="shared" si="6"/>
        <v>1</v>
      </c>
      <c r="I78" s="1">
        <f t="shared" si="7"/>
        <v>1</v>
      </c>
    </row>
    <row r="79" spans="1:9" x14ac:dyDescent="0.2">
      <c r="A79" s="1">
        <v>170</v>
      </c>
      <c r="B79" s="1">
        <v>1</v>
      </c>
      <c r="C79" s="1">
        <v>0</v>
      </c>
      <c r="D79" s="1">
        <v>33</v>
      </c>
      <c r="E79" s="1">
        <v>1</v>
      </c>
      <c r="F79" s="1">
        <f t="shared" si="4"/>
        <v>3.1680390000000003</v>
      </c>
      <c r="G79" s="54">
        <f t="shared" si="5"/>
        <v>0.9596136539161173</v>
      </c>
      <c r="H79" s="1">
        <f t="shared" si="6"/>
        <v>1</v>
      </c>
      <c r="I79" s="1">
        <f t="shared" si="7"/>
        <v>1</v>
      </c>
    </row>
    <row r="80" spans="1:9" x14ac:dyDescent="0.2">
      <c r="A80" s="1">
        <v>172</v>
      </c>
      <c r="B80" s="1">
        <v>1</v>
      </c>
      <c r="C80" s="1">
        <v>0</v>
      </c>
      <c r="D80" s="1">
        <v>21</v>
      </c>
      <c r="E80" s="1">
        <v>1</v>
      </c>
      <c r="F80" s="1">
        <f t="shared" si="4"/>
        <v>1.7743230000000001</v>
      </c>
      <c r="G80" s="54">
        <f t="shared" si="5"/>
        <v>0.8549944549421129</v>
      </c>
      <c r="H80" s="1">
        <f t="shared" si="6"/>
        <v>1</v>
      </c>
      <c r="I80" s="1">
        <f t="shared" si="7"/>
        <v>1</v>
      </c>
    </row>
    <row r="81" spans="1:9" x14ac:dyDescent="0.2">
      <c r="A81" s="1">
        <v>173</v>
      </c>
      <c r="B81" s="1">
        <v>1</v>
      </c>
      <c r="C81" s="1">
        <v>0</v>
      </c>
      <c r="D81" s="1">
        <v>24</v>
      </c>
      <c r="E81" s="1">
        <v>0</v>
      </c>
      <c r="F81" s="1">
        <f t="shared" si="4"/>
        <v>0.82152199999999986</v>
      </c>
      <c r="G81" s="54">
        <f t="shared" si="5"/>
        <v>0.6945593229186573</v>
      </c>
      <c r="H81" s="1">
        <f t="shared" si="6"/>
        <v>1</v>
      </c>
      <c r="I81" s="1">
        <f t="shared" si="7"/>
        <v>1</v>
      </c>
    </row>
    <row r="82" spans="1:9" x14ac:dyDescent="0.2">
      <c r="A82" s="1">
        <v>174</v>
      </c>
      <c r="B82" s="1">
        <v>1</v>
      </c>
      <c r="C82" s="1">
        <v>0</v>
      </c>
      <c r="D82" s="1">
        <v>23</v>
      </c>
      <c r="E82" s="1">
        <v>1</v>
      </c>
      <c r="F82" s="1">
        <f t="shared" si="4"/>
        <v>2.0066090000000001</v>
      </c>
      <c r="G82" s="54">
        <f t="shared" si="5"/>
        <v>0.8814892361184159</v>
      </c>
      <c r="H82" s="1">
        <f t="shared" si="6"/>
        <v>1</v>
      </c>
      <c r="I82" s="1">
        <f t="shared" si="7"/>
        <v>1</v>
      </c>
    </row>
    <row r="83" spans="1:9" x14ac:dyDescent="0.2">
      <c r="A83" s="1">
        <v>175</v>
      </c>
      <c r="B83" s="1">
        <v>1</v>
      </c>
      <c r="C83" s="1">
        <v>0</v>
      </c>
      <c r="D83" s="1">
        <v>33</v>
      </c>
      <c r="E83" s="1">
        <v>0</v>
      </c>
      <c r="F83" s="1">
        <f t="shared" si="4"/>
        <v>1.8668089999999999</v>
      </c>
      <c r="G83" s="54">
        <f t="shared" si="5"/>
        <v>0.86608862023115429</v>
      </c>
      <c r="H83" s="1">
        <f t="shared" si="6"/>
        <v>1</v>
      </c>
      <c r="I83" s="1">
        <f t="shared" si="7"/>
        <v>1</v>
      </c>
    </row>
    <row r="84" spans="1:9" x14ac:dyDescent="0.2">
      <c r="A84" s="1">
        <v>176</v>
      </c>
      <c r="B84" s="1">
        <v>1</v>
      </c>
      <c r="C84" s="1">
        <v>0</v>
      </c>
      <c r="D84" s="1">
        <v>31</v>
      </c>
      <c r="E84" s="1">
        <v>0</v>
      </c>
      <c r="F84" s="1">
        <f t="shared" si="4"/>
        <v>1.6345229999999997</v>
      </c>
      <c r="G84" s="54">
        <f t="shared" si="5"/>
        <v>0.83678830269861859</v>
      </c>
      <c r="H84" s="1">
        <f t="shared" si="6"/>
        <v>1</v>
      </c>
      <c r="I84" s="1">
        <f t="shared" si="7"/>
        <v>1</v>
      </c>
    </row>
    <row r="85" spans="1:9" x14ac:dyDescent="0.2">
      <c r="A85" s="1">
        <v>177</v>
      </c>
      <c r="B85" s="1">
        <v>1</v>
      </c>
      <c r="C85" s="1">
        <v>0</v>
      </c>
      <c r="D85" s="1">
        <v>21</v>
      </c>
      <c r="E85" s="1">
        <v>0</v>
      </c>
      <c r="F85" s="1">
        <f t="shared" si="4"/>
        <v>0.47309299999999999</v>
      </c>
      <c r="G85" s="54">
        <f t="shared" si="5"/>
        <v>0.61611556625706798</v>
      </c>
      <c r="H85" s="1">
        <f t="shared" si="6"/>
        <v>1</v>
      </c>
      <c r="I85" s="1">
        <f t="shared" si="7"/>
        <v>1</v>
      </c>
    </row>
    <row r="86" spans="1:9" x14ac:dyDescent="0.2">
      <c r="A86" s="1">
        <v>179</v>
      </c>
      <c r="B86" s="1">
        <v>1</v>
      </c>
      <c r="C86" s="1">
        <v>0</v>
      </c>
      <c r="D86" s="1">
        <v>24</v>
      </c>
      <c r="E86" s="1">
        <v>0</v>
      </c>
      <c r="F86" s="1">
        <f t="shared" si="4"/>
        <v>0.82152199999999986</v>
      </c>
      <c r="G86" s="54">
        <f t="shared" si="5"/>
        <v>0.6945593229186573</v>
      </c>
      <c r="H86" s="1">
        <f t="shared" si="6"/>
        <v>1</v>
      </c>
      <c r="I86" s="1">
        <f t="shared" si="7"/>
        <v>1</v>
      </c>
    </row>
    <row r="87" spans="1:9" x14ac:dyDescent="0.2">
      <c r="A87" s="1">
        <v>180</v>
      </c>
      <c r="B87" s="1">
        <v>1</v>
      </c>
      <c r="C87" s="1">
        <v>0</v>
      </c>
      <c r="D87" s="1">
        <v>33</v>
      </c>
      <c r="E87" s="1">
        <v>1</v>
      </c>
      <c r="F87" s="1">
        <f t="shared" si="4"/>
        <v>3.1680390000000003</v>
      </c>
      <c r="G87" s="54">
        <f t="shared" si="5"/>
        <v>0.9596136539161173</v>
      </c>
      <c r="H87" s="1">
        <f t="shared" si="6"/>
        <v>1</v>
      </c>
      <c r="I87" s="1">
        <f t="shared" si="7"/>
        <v>1</v>
      </c>
    </row>
    <row r="88" spans="1:9" x14ac:dyDescent="0.2">
      <c r="A88" s="1">
        <v>181</v>
      </c>
      <c r="B88" s="1">
        <v>1</v>
      </c>
      <c r="C88" s="1">
        <v>0</v>
      </c>
      <c r="D88" s="1">
        <v>20</v>
      </c>
      <c r="E88" s="1">
        <v>0</v>
      </c>
      <c r="F88" s="1">
        <f t="shared" si="4"/>
        <v>0.35694999999999988</v>
      </c>
      <c r="G88" s="54">
        <f t="shared" si="5"/>
        <v>0.58830191507575313</v>
      </c>
      <c r="H88" s="1">
        <f t="shared" si="6"/>
        <v>1</v>
      </c>
      <c r="I88" s="1">
        <f t="shared" si="7"/>
        <v>1</v>
      </c>
    </row>
    <row r="89" spans="1:9" x14ac:dyDescent="0.2">
      <c r="A89" s="1">
        <v>182</v>
      </c>
      <c r="B89" s="1">
        <v>1</v>
      </c>
      <c r="C89" s="1">
        <v>0</v>
      </c>
      <c r="D89" s="1">
        <v>24</v>
      </c>
      <c r="E89" s="1">
        <v>0</v>
      </c>
      <c r="F89" s="1">
        <f t="shared" si="4"/>
        <v>0.82152199999999986</v>
      </c>
      <c r="G89" s="54">
        <f t="shared" si="5"/>
        <v>0.6945593229186573</v>
      </c>
      <c r="H89" s="1">
        <f t="shared" si="6"/>
        <v>1</v>
      </c>
      <c r="I89" s="1">
        <f t="shared" si="7"/>
        <v>1</v>
      </c>
    </row>
    <row r="90" spans="1:9" x14ac:dyDescent="0.2">
      <c r="A90" s="1">
        <v>183</v>
      </c>
      <c r="B90" s="1">
        <v>1</v>
      </c>
      <c r="C90" s="1">
        <v>0</v>
      </c>
      <c r="D90" s="1">
        <v>37</v>
      </c>
      <c r="E90" s="1">
        <v>0</v>
      </c>
      <c r="F90" s="1">
        <f t="shared" si="4"/>
        <v>2.3313809999999995</v>
      </c>
      <c r="G90" s="54">
        <f t="shared" si="5"/>
        <v>0.91144286719270828</v>
      </c>
      <c r="H90" s="1">
        <f t="shared" si="6"/>
        <v>1</v>
      </c>
      <c r="I90" s="1">
        <f t="shared" si="7"/>
        <v>1</v>
      </c>
    </row>
    <row r="91" spans="1:9" x14ac:dyDescent="0.2">
      <c r="A91" s="1">
        <v>184</v>
      </c>
      <c r="B91" s="1">
        <v>1</v>
      </c>
      <c r="C91" s="1">
        <v>0</v>
      </c>
      <c r="D91" s="1">
        <v>23</v>
      </c>
      <c r="E91" s="1">
        <v>0</v>
      </c>
      <c r="F91" s="1">
        <f t="shared" si="4"/>
        <v>0.70537899999999976</v>
      </c>
      <c r="G91" s="54">
        <f t="shared" si="5"/>
        <v>0.66937928490055754</v>
      </c>
      <c r="H91" s="1">
        <f t="shared" si="6"/>
        <v>1</v>
      </c>
      <c r="I91" s="1">
        <f t="shared" si="7"/>
        <v>1</v>
      </c>
    </row>
    <row r="92" spans="1:9" x14ac:dyDescent="0.2">
      <c r="A92" s="1">
        <v>185</v>
      </c>
      <c r="B92" s="1">
        <v>1</v>
      </c>
      <c r="C92" s="1">
        <v>0</v>
      </c>
      <c r="D92" s="1">
        <v>25</v>
      </c>
      <c r="E92" s="1">
        <v>0</v>
      </c>
      <c r="F92" s="1">
        <f t="shared" si="4"/>
        <v>0.93766499999999997</v>
      </c>
      <c r="G92" s="54">
        <f t="shared" si="5"/>
        <v>0.71862775708849003</v>
      </c>
      <c r="H92" s="1">
        <f t="shared" si="6"/>
        <v>1</v>
      </c>
      <c r="I92" s="1">
        <f t="shared" si="7"/>
        <v>1</v>
      </c>
    </row>
    <row r="93" spans="1:9" x14ac:dyDescent="0.2">
      <c r="A93" s="1">
        <v>186</v>
      </c>
      <c r="B93" s="1">
        <v>1</v>
      </c>
      <c r="C93" s="1">
        <v>0</v>
      </c>
      <c r="D93" s="1">
        <v>22</v>
      </c>
      <c r="E93" s="1">
        <v>0</v>
      </c>
      <c r="F93" s="1">
        <f t="shared" si="4"/>
        <v>0.58923599999999965</v>
      </c>
      <c r="G93" s="54">
        <f t="shared" si="5"/>
        <v>0.64318982942402791</v>
      </c>
      <c r="H93" s="1">
        <f t="shared" si="6"/>
        <v>1</v>
      </c>
      <c r="I93" s="1">
        <f t="shared" si="7"/>
        <v>1</v>
      </c>
    </row>
    <row r="94" spans="1:9" x14ac:dyDescent="0.2">
      <c r="A94" s="1">
        <v>187</v>
      </c>
      <c r="B94" s="1">
        <v>1</v>
      </c>
      <c r="C94" s="1">
        <v>1</v>
      </c>
      <c r="D94" s="1">
        <v>20</v>
      </c>
      <c r="E94" s="1">
        <v>1</v>
      </c>
      <c r="F94" s="1">
        <f t="shared" si="4"/>
        <v>-1.2927699999999998</v>
      </c>
      <c r="G94" s="54">
        <f t="shared" si="5"/>
        <v>0.21538432862022705</v>
      </c>
      <c r="H94" s="1">
        <f t="shared" si="6"/>
        <v>0</v>
      </c>
      <c r="I94" s="1">
        <f t="shared" si="7"/>
        <v>0</v>
      </c>
    </row>
    <row r="95" spans="1:9" x14ac:dyDescent="0.2">
      <c r="A95" s="1">
        <v>188</v>
      </c>
      <c r="B95" s="1">
        <v>1</v>
      </c>
      <c r="C95" s="1">
        <v>0</v>
      </c>
      <c r="D95" s="1">
        <v>26</v>
      </c>
      <c r="E95" s="1">
        <v>1</v>
      </c>
      <c r="F95" s="1">
        <f t="shared" si="4"/>
        <v>2.3550380000000004</v>
      </c>
      <c r="G95" s="54">
        <f t="shared" si="5"/>
        <v>0.91333384243149596</v>
      </c>
      <c r="H95" s="1">
        <f t="shared" si="6"/>
        <v>1</v>
      </c>
      <c r="I95" s="1">
        <f t="shared" si="7"/>
        <v>1</v>
      </c>
    </row>
    <row r="96" spans="1:9" x14ac:dyDescent="0.2">
      <c r="A96" s="1">
        <v>189</v>
      </c>
      <c r="B96" s="1">
        <v>1</v>
      </c>
      <c r="C96" s="1">
        <v>0</v>
      </c>
      <c r="D96" s="1">
        <v>45</v>
      </c>
      <c r="E96" s="1">
        <v>1</v>
      </c>
      <c r="F96" s="1">
        <f t="shared" si="4"/>
        <v>4.5617549999999998</v>
      </c>
      <c r="G96" s="54">
        <f t="shared" si="5"/>
        <v>0.98966422969810819</v>
      </c>
      <c r="H96" s="1">
        <f t="shared" si="6"/>
        <v>1</v>
      </c>
      <c r="I96" s="1">
        <f t="shared" si="7"/>
        <v>1</v>
      </c>
    </row>
    <row r="97" spans="1:9" x14ac:dyDescent="0.2">
      <c r="A97" s="1">
        <v>190</v>
      </c>
      <c r="B97" s="1">
        <v>1</v>
      </c>
      <c r="C97" s="1">
        <v>0</v>
      </c>
      <c r="D97" s="1">
        <v>30</v>
      </c>
      <c r="E97" s="1">
        <v>0</v>
      </c>
      <c r="F97" s="1">
        <f t="shared" si="4"/>
        <v>1.5183799999999996</v>
      </c>
      <c r="G97" s="54">
        <f t="shared" si="5"/>
        <v>0.82029980347286147</v>
      </c>
      <c r="H97" s="1">
        <f t="shared" si="6"/>
        <v>1</v>
      </c>
      <c r="I97" s="1">
        <f t="shared" si="7"/>
        <v>1</v>
      </c>
    </row>
    <row r="98" spans="1:9" x14ac:dyDescent="0.2">
      <c r="A98" s="1">
        <v>191</v>
      </c>
      <c r="B98" s="1">
        <v>1</v>
      </c>
      <c r="C98" s="1">
        <v>0</v>
      </c>
      <c r="D98" s="1">
        <v>30</v>
      </c>
      <c r="E98" s="1">
        <v>0</v>
      </c>
      <c r="F98" s="1">
        <f t="shared" si="4"/>
        <v>1.5183799999999996</v>
      </c>
      <c r="G98" s="54">
        <f t="shared" si="5"/>
        <v>0.82029980347286147</v>
      </c>
      <c r="H98" s="1">
        <f t="shared" si="6"/>
        <v>1</v>
      </c>
      <c r="I98" s="1">
        <f t="shared" si="7"/>
        <v>1</v>
      </c>
    </row>
    <row r="99" spans="1:9" x14ac:dyDescent="0.2">
      <c r="A99" s="1">
        <v>192</v>
      </c>
      <c r="B99" s="1">
        <v>1</v>
      </c>
      <c r="C99" s="1">
        <v>0</v>
      </c>
      <c r="D99" s="1">
        <v>20</v>
      </c>
      <c r="E99" s="1">
        <v>1</v>
      </c>
      <c r="F99" s="1">
        <f t="shared" si="4"/>
        <v>1.65818</v>
      </c>
      <c r="G99" s="54">
        <f t="shared" si="5"/>
        <v>0.83999353839886493</v>
      </c>
      <c r="H99" s="1">
        <f t="shared" si="6"/>
        <v>1</v>
      </c>
      <c r="I99" s="1">
        <f t="shared" si="7"/>
        <v>1</v>
      </c>
    </row>
    <row r="100" spans="1:9" x14ac:dyDescent="0.2">
      <c r="A100" s="1">
        <v>193</v>
      </c>
      <c r="B100" s="1">
        <v>1</v>
      </c>
      <c r="C100" s="1">
        <v>0</v>
      </c>
      <c r="D100" s="1">
        <v>20</v>
      </c>
      <c r="E100" s="1">
        <v>1</v>
      </c>
      <c r="F100" s="1">
        <f t="shared" si="4"/>
        <v>1.65818</v>
      </c>
      <c r="G100" s="54">
        <f t="shared" si="5"/>
        <v>0.83999353839886493</v>
      </c>
      <c r="H100" s="1">
        <f t="shared" si="6"/>
        <v>1</v>
      </c>
      <c r="I100" s="1">
        <f t="shared" si="7"/>
        <v>1</v>
      </c>
    </row>
    <row r="101" spans="1:9" x14ac:dyDescent="0.2">
      <c r="A101" s="1">
        <v>195</v>
      </c>
      <c r="B101" s="1">
        <v>1</v>
      </c>
      <c r="C101" s="1">
        <v>0</v>
      </c>
      <c r="D101" s="1">
        <v>31</v>
      </c>
      <c r="E101" s="1">
        <v>0</v>
      </c>
      <c r="F101" s="1">
        <f t="shared" si="4"/>
        <v>1.6345229999999997</v>
      </c>
      <c r="G101" s="54">
        <f t="shared" si="5"/>
        <v>0.83678830269861859</v>
      </c>
      <c r="H101" s="1">
        <f t="shared" si="6"/>
        <v>1</v>
      </c>
      <c r="I101" s="1">
        <f t="shared" si="7"/>
        <v>1</v>
      </c>
    </row>
    <row r="102" spans="1:9" x14ac:dyDescent="0.2">
      <c r="A102" s="1">
        <v>196</v>
      </c>
      <c r="B102" s="1">
        <v>1</v>
      </c>
      <c r="C102" s="1">
        <v>0</v>
      </c>
      <c r="D102" s="1">
        <v>25</v>
      </c>
      <c r="E102" s="1">
        <v>1</v>
      </c>
      <c r="F102" s="1">
        <f t="shared" si="4"/>
        <v>2.2388950000000003</v>
      </c>
      <c r="G102" s="54">
        <f t="shared" si="5"/>
        <v>0.90368832669399335</v>
      </c>
      <c r="H102" s="1">
        <f t="shared" si="6"/>
        <v>1</v>
      </c>
      <c r="I102" s="1">
        <f t="shared" si="7"/>
        <v>1</v>
      </c>
    </row>
    <row r="103" spans="1:9" x14ac:dyDescent="0.2">
      <c r="A103" s="1">
        <v>197</v>
      </c>
      <c r="B103" s="1">
        <v>1</v>
      </c>
      <c r="C103" s="1">
        <v>1</v>
      </c>
      <c r="D103" s="1">
        <v>25</v>
      </c>
      <c r="E103" s="1">
        <v>1</v>
      </c>
      <c r="F103" s="1">
        <f t="shared" si="4"/>
        <v>-0.71205499999999966</v>
      </c>
      <c r="G103" s="54">
        <f t="shared" si="5"/>
        <v>0.32914491942336765</v>
      </c>
      <c r="H103" s="1">
        <f t="shared" si="6"/>
        <v>0</v>
      </c>
      <c r="I103" s="1">
        <f t="shared" si="7"/>
        <v>0</v>
      </c>
    </row>
    <row r="104" spans="1:9" x14ac:dyDescent="0.2">
      <c r="A104" s="1">
        <v>199</v>
      </c>
      <c r="B104" s="1">
        <v>1</v>
      </c>
      <c r="C104" s="1">
        <v>0</v>
      </c>
      <c r="D104" s="1">
        <v>25</v>
      </c>
      <c r="E104" s="1">
        <v>0</v>
      </c>
      <c r="F104" s="1">
        <f t="shared" si="4"/>
        <v>0.93766499999999997</v>
      </c>
      <c r="G104" s="54">
        <f t="shared" si="5"/>
        <v>0.71862775708849003</v>
      </c>
      <c r="H104" s="1">
        <f t="shared" si="6"/>
        <v>1</v>
      </c>
      <c r="I104" s="1">
        <f t="shared" si="7"/>
        <v>1</v>
      </c>
    </row>
    <row r="105" spans="1:9" x14ac:dyDescent="0.2">
      <c r="A105" s="1">
        <v>200</v>
      </c>
      <c r="B105" s="1">
        <v>1</v>
      </c>
      <c r="C105" s="1">
        <v>0</v>
      </c>
      <c r="D105" s="1">
        <v>24</v>
      </c>
      <c r="E105" s="1">
        <v>0</v>
      </c>
      <c r="F105" s="1">
        <f t="shared" si="4"/>
        <v>0.82152199999999986</v>
      </c>
      <c r="G105" s="54">
        <f t="shared" si="5"/>
        <v>0.6945593229186573</v>
      </c>
      <c r="H105" s="1">
        <f t="shared" si="6"/>
        <v>1</v>
      </c>
      <c r="I105" s="1">
        <f t="shared" si="7"/>
        <v>1</v>
      </c>
    </row>
    <row r="106" spans="1:9" x14ac:dyDescent="0.2">
      <c r="A106" s="1">
        <v>201</v>
      </c>
      <c r="B106" s="1">
        <v>1</v>
      </c>
      <c r="C106" s="1">
        <v>0</v>
      </c>
      <c r="D106" s="1">
        <v>27</v>
      </c>
      <c r="E106" s="1">
        <v>0</v>
      </c>
      <c r="F106" s="1">
        <f t="shared" si="4"/>
        <v>1.1699509999999997</v>
      </c>
      <c r="G106" s="54">
        <f t="shared" si="5"/>
        <v>0.76313615863231865</v>
      </c>
      <c r="H106" s="1">
        <f t="shared" si="6"/>
        <v>1</v>
      </c>
      <c r="I106" s="1">
        <f t="shared" si="7"/>
        <v>1</v>
      </c>
    </row>
    <row r="107" spans="1:9" x14ac:dyDescent="0.2">
      <c r="A107" s="1">
        <v>202</v>
      </c>
      <c r="B107" s="1">
        <v>1</v>
      </c>
      <c r="C107" s="1">
        <v>1</v>
      </c>
      <c r="D107" s="1">
        <v>26</v>
      </c>
      <c r="E107" s="1">
        <v>0</v>
      </c>
      <c r="F107" s="1">
        <f t="shared" si="4"/>
        <v>-1.8971419999999997</v>
      </c>
      <c r="G107" s="54">
        <f t="shared" si="5"/>
        <v>0.13043228564064233</v>
      </c>
      <c r="H107" s="1">
        <f t="shared" si="6"/>
        <v>0</v>
      </c>
      <c r="I107" s="1">
        <f t="shared" si="7"/>
        <v>0</v>
      </c>
    </row>
    <row r="108" spans="1:9" x14ac:dyDescent="0.2">
      <c r="A108" s="1">
        <v>203</v>
      </c>
      <c r="B108" s="1">
        <v>1</v>
      </c>
      <c r="C108" s="1">
        <v>0</v>
      </c>
      <c r="D108" s="1">
        <v>29</v>
      </c>
      <c r="E108" s="1">
        <v>0</v>
      </c>
      <c r="F108" s="1">
        <f t="shared" si="4"/>
        <v>1.402237</v>
      </c>
      <c r="G108" s="54">
        <f t="shared" si="5"/>
        <v>0.80253862672853948</v>
      </c>
      <c r="H108" s="1">
        <f t="shared" si="6"/>
        <v>1</v>
      </c>
      <c r="I108" s="1">
        <f t="shared" si="7"/>
        <v>1</v>
      </c>
    </row>
    <row r="109" spans="1:9" x14ac:dyDescent="0.2">
      <c r="A109" s="1">
        <v>204</v>
      </c>
      <c r="B109" s="1">
        <v>1</v>
      </c>
      <c r="C109" s="1">
        <v>0</v>
      </c>
      <c r="D109" s="1">
        <v>23</v>
      </c>
      <c r="E109" s="1">
        <v>0</v>
      </c>
      <c r="F109" s="1">
        <f t="shared" si="4"/>
        <v>0.70537899999999976</v>
      </c>
      <c r="G109" s="54">
        <f t="shared" si="5"/>
        <v>0.66937928490055754</v>
      </c>
      <c r="H109" s="1">
        <f t="shared" si="6"/>
        <v>1</v>
      </c>
      <c r="I109" s="1">
        <f t="shared" si="7"/>
        <v>1</v>
      </c>
    </row>
    <row r="110" spans="1:9" x14ac:dyDescent="0.2">
      <c r="A110" s="1">
        <v>205</v>
      </c>
      <c r="B110" s="1">
        <v>1</v>
      </c>
      <c r="C110" s="1">
        <v>0</v>
      </c>
      <c r="D110" s="1">
        <v>19</v>
      </c>
      <c r="E110" s="1">
        <v>1</v>
      </c>
      <c r="F110" s="1">
        <f t="shared" si="4"/>
        <v>1.5420369999999999</v>
      </c>
      <c r="G110" s="54">
        <f t="shared" si="5"/>
        <v>0.82376064998864795</v>
      </c>
      <c r="H110" s="1">
        <f t="shared" si="6"/>
        <v>1</v>
      </c>
      <c r="I110" s="1">
        <f t="shared" si="7"/>
        <v>1</v>
      </c>
    </row>
    <row r="111" spans="1:9" x14ac:dyDescent="0.2">
      <c r="A111" s="1">
        <v>206</v>
      </c>
      <c r="B111" s="1">
        <v>1</v>
      </c>
      <c r="C111" s="1">
        <v>0</v>
      </c>
      <c r="D111" s="1">
        <v>25</v>
      </c>
      <c r="E111" s="1">
        <v>0</v>
      </c>
      <c r="F111" s="1">
        <f t="shared" si="4"/>
        <v>0.93766499999999997</v>
      </c>
      <c r="G111" s="54">
        <f t="shared" si="5"/>
        <v>0.71862775708849003</v>
      </c>
      <c r="H111" s="1">
        <f t="shared" si="6"/>
        <v>1</v>
      </c>
      <c r="I111" s="1">
        <f t="shared" si="7"/>
        <v>1</v>
      </c>
    </row>
    <row r="112" spans="1:9" x14ac:dyDescent="0.2">
      <c r="A112" s="1">
        <v>207</v>
      </c>
      <c r="B112" s="1">
        <v>1</v>
      </c>
      <c r="C112" s="1">
        <v>0</v>
      </c>
      <c r="D112" s="1">
        <v>33</v>
      </c>
      <c r="E112" s="1">
        <v>0</v>
      </c>
      <c r="F112" s="1">
        <f t="shared" si="4"/>
        <v>1.8668089999999999</v>
      </c>
      <c r="G112" s="54">
        <f t="shared" si="5"/>
        <v>0.86608862023115429</v>
      </c>
      <c r="H112" s="1">
        <f t="shared" si="6"/>
        <v>1</v>
      </c>
      <c r="I112" s="1">
        <f t="shared" si="7"/>
        <v>1</v>
      </c>
    </row>
    <row r="113" spans="1:9" x14ac:dyDescent="0.2">
      <c r="A113" s="1">
        <v>208</v>
      </c>
      <c r="B113" s="1">
        <v>1</v>
      </c>
      <c r="C113" s="1">
        <v>0</v>
      </c>
      <c r="D113" s="1">
        <v>35</v>
      </c>
      <c r="E113" s="1">
        <v>0</v>
      </c>
      <c r="F113" s="1">
        <f t="shared" si="4"/>
        <v>2.0990950000000002</v>
      </c>
      <c r="G113" s="54">
        <f t="shared" si="5"/>
        <v>0.89081518647373215</v>
      </c>
      <c r="H113" s="1">
        <f t="shared" si="6"/>
        <v>1</v>
      </c>
      <c r="I113" s="1">
        <f t="shared" si="7"/>
        <v>1</v>
      </c>
    </row>
    <row r="114" spans="1:9" x14ac:dyDescent="0.2">
      <c r="A114" s="1">
        <v>209</v>
      </c>
      <c r="B114" s="1">
        <v>1</v>
      </c>
      <c r="C114" s="1">
        <v>0</v>
      </c>
      <c r="D114" s="1">
        <v>30</v>
      </c>
      <c r="E114" s="1">
        <v>1</v>
      </c>
      <c r="F114" s="1">
        <f t="shared" si="4"/>
        <v>2.8196099999999999</v>
      </c>
      <c r="G114" s="54">
        <f t="shared" si="5"/>
        <v>0.9437263583123161</v>
      </c>
      <c r="H114" s="1">
        <f t="shared" si="6"/>
        <v>1</v>
      </c>
      <c r="I114" s="1">
        <f t="shared" si="7"/>
        <v>1</v>
      </c>
    </row>
    <row r="115" spans="1:9" x14ac:dyDescent="0.2">
      <c r="A115" s="1">
        <v>210</v>
      </c>
      <c r="B115" s="1">
        <v>1</v>
      </c>
      <c r="C115" s="1">
        <v>0</v>
      </c>
      <c r="D115" s="1">
        <v>34</v>
      </c>
      <c r="E115" s="1">
        <v>0</v>
      </c>
      <c r="F115" s="1">
        <f t="shared" si="4"/>
        <v>1.982952</v>
      </c>
      <c r="G115" s="54">
        <f t="shared" si="5"/>
        <v>0.87899549540192146</v>
      </c>
      <c r="H115" s="1">
        <f t="shared" si="6"/>
        <v>1</v>
      </c>
      <c r="I115" s="1">
        <f t="shared" si="7"/>
        <v>1</v>
      </c>
    </row>
    <row r="116" spans="1:9" x14ac:dyDescent="0.2">
      <c r="A116" s="1">
        <v>211</v>
      </c>
      <c r="B116" s="1">
        <v>1</v>
      </c>
      <c r="C116" s="1">
        <v>0</v>
      </c>
      <c r="D116" s="1">
        <v>21</v>
      </c>
      <c r="E116" s="1">
        <v>1</v>
      </c>
      <c r="F116" s="1">
        <f t="shared" si="4"/>
        <v>1.7743230000000001</v>
      </c>
      <c r="G116" s="54">
        <f t="shared" si="5"/>
        <v>0.8549944549421129</v>
      </c>
      <c r="H116" s="1">
        <f t="shared" si="6"/>
        <v>1</v>
      </c>
      <c r="I116" s="1">
        <f t="shared" si="7"/>
        <v>1</v>
      </c>
    </row>
    <row r="117" spans="1:9" x14ac:dyDescent="0.2">
      <c r="A117" s="1">
        <v>212</v>
      </c>
      <c r="B117" s="1">
        <v>1</v>
      </c>
      <c r="C117" s="1">
        <v>0</v>
      </c>
      <c r="D117" s="1">
        <v>29</v>
      </c>
      <c r="E117" s="1">
        <v>1</v>
      </c>
      <c r="F117" s="1">
        <f t="shared" si="4"/>
        <v>2.7034669999999998</v>
      </c>
      <c r="G117" s="54">
        <f t="shared" si="5"/>
        <v>0.93723091397347036</v>
      </c>
      <c r="H117" s="1">
        <f t="shared" si="6"/>
        <v>1</v>
      </c>
      <c r="I117" s="1">
        <f t="shared" si="7"/>
        <v>1</v>
      </c>
    </row>
    <row r="118" spans="1:9" x14ac:dyDescent="0.2">
      <c r="A118" s="1">
        <v>213</v>
      </c>
      <c r="B118" s="1">
        <v>1</v>
      </c>
      <c r="C118" s="1">
        <v>0</v>
      </c>
      <c r="D118" s="1">
        <v>50</v>
      </c>
      <c r="E118" s="1">
        <v>1</v>
      </c>
      <c r="F118" s="1">
        <f t="shared" si="4"/>
        <v>5.1424700000000003</v>
      </c>
      <c r="G118" s="54">
        <f t="shared" si="5"/>
        <v>0.99419070601994397</v>
      </c>
      <c r="H118" s="1">
        <f t="shared" si="6"/>
        <v>1</v>
      </c>
      <c r="I118" s="1">
        <f t="shared" si="7"/>
        <v>1</v>
      </c>
    </row>
    <row r="119" spans="1:9" x14ac:dyDescent="0.2">
      <c r="A119" s="1">
        <v>214</v>
      </c>
      <c r="B119" s="1">
        <v>1</v>
      </c>
      <c r="C119" s="1">
        <v>0</v>
      </c>
      <c r="D119" s="1">
        <v>30</v>
      </c>
      <c r="E119" s="1">
        <v>1</v>
      </c>
      <c r="F119" s="1">
        <f t="shared" si="4"/>
        <v>2.8196099999999999</v>
      </c>
      <c r="G119" s="54">
        <f t="shared" si="5"/>
        <v>0.9437263583123161</v>
      </c>
      <c r="H119" s="1">
        <f t="shared" si="6"/>
        <v>1</v>
      </c>
      <c r="I119" s="1">
        <f t="shared" si="7"/>
        <v>1</v>
      </c>
    </row>
    <row r="120" spans="1:9" x14ac:dyDescent="0.2">
      <c r="A120" s="1">
        <v>215</v>
      </c>
      <c r="B120" s="1">
        <v>1</v>
      </c>
      <c r="C120" s="1">
        <v>0</v>
      </c>
      <c r="D120" s="1">
        <v>40</v>
      </c>
      <c r="E120" s="1">
        <v>1</v>
      </c>
      <c r="F120" s="1">
        <f t="shared" si="4"/>
        <v>3.9810400000000001</v>
      </c>
      <c r="G120" s="54">
        <f t="shared" si="5"/>
        <v>0.98167582661085284</v>
      </c>
      <c r="H120" s="1">
        <f t="shared" si="6"/>
        <v>1</v>
      </c>
      <c r="I120" s="1">
        <f t="shared" si="7"/>
        <v>1</v>
      </c>
    </row>
    <row r="121" spans="1:9" x14ac:dyDescent="0.2">
      <c r="A121" s="1">
        <v>216</v>
      </c>
      <c r="B121" s="1">
        <v>1</v>
      </c>
      <c r="C121" s="1">
        <v>0</v>
      </c>
      <c r="D121" s="1">
        <v>55</v>
      </c>
      <c r="E121" s="1">
        <v>1</v>
      </c>
      <c r="F121" s="1">
        <f t="shared" si="4"/>
        <v>5.723185</v>
      </c>
      <c r="G121" s="54">
        <f t="shared" si="5"/>
        <v>0.99674137173303101</v>
      </c>
      <c r="H121" s="1">
        <f t="shared" si="6"/>
        <v>1</v>
      </c>
      <c r="I121" s="1">
        <f t="shared" si="7"/>
        <v>1</v>
      </c>
    </row>
    <row r="122" spans="1:9" x14ac:dyDescent="0.2">
      <c r="A122" s="1">
        <v>217</v>
      </c>
      <c r="B122" s="1">
        <v>1</v>
      </c>
      <c r="C122" s="1">
        <v>0</v>
      </c>
      <c r="D122" s="1">
        <v>21</v>
      </c>
      <c r="E122" s="1">
        <v>1</v>
      </c>
      <c r="F122" s="1">
        <f t="shared" si="4"/>
        <v>1.7743230000000001</v>
      </c>
      <c r="G122" s="54">
        <f t="shared" si="5"/>
        <v>0.8549944549421129</v>
      </c>
      <c r="H122" s="1">
        <f t="shared" si="6"/>
        <v>1</v>
      </c>
      <c r="I122" s="1">
        <f t="shared" si="7"/>
        <v>1</v>
      </c>
    </row>
    <row r="123" spans="1:9" x14ac:dyDescent="0.2">
      <c r="A123" s="1">
        <v>218</v>
      </c>
      <c r="B123" s="1">
        <v>1</v>
      </c>
      <c r="C123" s="1">
        <v>0</v>
      </c>
      <c r="D123" s="1">
        <v>27</v>
      </c>
      <c r="E123" s="1">
        <v>1</v>
      </c>
      <c r="F123" s="1">
        <f t="shared" si="4"/>
        <v>2.4711809999999996</v>
      </c>
      <c r="G123" s="54">
        <f t="shared" si="5"/>
        <v>0.92209664362658161</v>
      </c>
      <c r="H123" s="1">
        <f t="shared" si="6"/>
        <v>1</v>
      </c>
      <c r="I123" s="1">
        <f t="shared" si="7"/>
        <v>1</v>
      </c>
    </row>
    <row r="124" spans="1:9" x14ac:dyDescent="0.2">
      <c r="A124" s="1">
        <v>219</v>
      </c>
      <c r="B124" s="1">
        <v>1</v>
      </c>
      <c r="C124" s="1">
        <v>0</v>
      </c>
      <c r="D124" s="1">
        <v>22</v>
      </c>
      <c r="E124" s="1">
        <v>1</v>
      </c>
      <c r="F124" s="1">
        <f t="shared" si="4"/>
        <v>1.8904659999999998</v>
      </c>
      <c r="G124" s="54">
        <f t="shared" si="5"/>
        <v>0.86880865445284661</v>
      </c>
      <c r="H124" s="1">
        <f t="shared" si="6"/>
        <v>1</v>
      </c>
      <c r="I124" s="1">
        <f t="shared" si="7"/>
        <v>1</v>
      </c>
    </row>
    <row r="125" spans="1:9" x14ac:dyDescent="0.2">
      <c r="A125" s="1">
        <v>220</v>
      </c>
      <c r="B125" s="1">
        <v>1</v>
      </c>
      <c r="C125" s="1">
        <v>0</v>
      </c>
      <c r="D125" s="1">
        <v>23</v>
      </c>
      <c r="E125" s="1">
        <v>1</v>
      </c>
      <c r="F125" s="1">
        <f t="shared" si="4"/>
        <v>2.0066090000000001</v>
      </c>
      <c r="G125" s="54">
        <f t="shared" si="5"/>
        <v>0.8814892361184159</v>
      </c>
      <c r="H125" s="1">
        <f t="shared" si="6"/>
        <v>1</v>
      </c>
      <c r="I125" s="1">
        <f t="shared" si="7"/>
        <v>1</v>
      </c>
    </row>
    <row r="126" spans="1:9" x14ac:dyDescent="0.2">
      <c r="A126" s="1">
        <v>221</v>
      </c>
      <c r="B126" s="1">
        <v>1</v>
      </c>
      <c r="C126" s="1">
        <v>0</v>
      </c>
      <c r="D126" s="1">
        <v>26</v>
      </c>
      <c r="E126" s="1">
        <v>1</v>
      </c>
      <c r="F126" s="1">
        <f t="shared" si="4"/>
        <v>2.3550380000000004</v>
      </c>
      <c r="G126" s="54">
        <f t="shared" si="5"/>
        <v>0.91333384243149596</v>
      </c>
      <c r="H126" s="1">
        <f t="shared" si="6"/>
        <v>1</v>
      </c>
      <c r="I126" s="1">
        <f t="shared" si="7"/>
        <v>1</v>
      </c>
    </row>
    <row r="127" spans="1:9" x14ac:dyDescent="0.2">
      <c r="A127" s="1">
        <v>222</v>
      </c>
      <c r="B127" s="1">
        <v>1</v>
      </c>
      <c r="C127" s="1">
        <v>0</v>
      </c>
      <c r="D127" s="1">
        <v>32</v>
      </c>
      <c r="E127" s="1">
        <v>1</v>
      </c>
      <c r="F127" s="1">
        <f t="shared" si="4"/>
        <v>3.0518960000000002</v>
      </c>
      <c r="G127" s="54">
        <f t="shared" si="5"/>
        <v>0.95486431170186958</v>
      </c>
      <c r="H127" s="1">
        <f t="shared" si="6"/>
        <v>1</v>
      </c>
      <c r="I127" s="1">
        <f t="shared" si="7"/>
        <v>1</v>
      </c>
    </row>
    <row r="128" spans="1:9" x14ac:dyDescent="0.2">
      <c r="A128" s="1">
        <v>223</v>
      </c>
      <c r="B128" s="1">
        <v>1</v>
      </c>
      <c r="C128" s="1">
        <v>0</v>
      </c>
      <c r="D128" s="1">
        <v>34</v>
      </c>
      <c r="E128" s="1">
        <v>0</v>
      </c>
      <c r="F128" s="1">
        <f t="shared" si="4"/>
        <v>1.982952</v>
      </c>
      <c r="G128" s="54">
        <f t="shared" si="5"/>
        <v>0.87899549540192146</v>
      </c>
      <c r="H128" s="1">
        <f t="shared" si="6"/>
        <v>1</v>
      </c>
      <c r="I128" s="1">
        <f t="shared" si="7"/>
        <v>1</v>
      </c>
    </row>
    <row r="129" spans="1:9" x14ac:dyDescent="0.2">
      <c r="A129" s="1">
        <v>224</v>
      </c>
      <c r="B129" s="1">
        <v>1</v>
      </c>
      <c r="C129" s="1">
        <v>0</v>
      </c>
      <c r="D129" s="1">
        <v>32</v>
      </c>
      <c r="E129" s="1">
        <v>1</v>
      </c>
      <c r="F129" s="1">
        <f t="shared" si="4"/>
        <v>3.0518960000000002</v>
      </c>
      <c r="G129" s="54">
        <f t="shared" si="5"/>
        <v>0.95486431170186958</v>
      </c>
      <c r="H129" s="1">
        <f t="shared" si="6"/>
        <v>1</v>
      </c>
      <c r="I129" s="1">
        <f t="shared" si="7"/>
        <v>1</v>
      </c>
    </row>
    <row r="130" spans="1:9" x14ac:dyDescent="0.2">
      <c r="A130" s="1">
        <v>225</v>
      </c>
      <c r="B130" s="1">
        <v>1</v>
      </c>
      <c r="C130" s="1">
        <v>0</v>
      </c>
      <c r="D130" s="1">
        <v>35</v>
      </c>
      <c r="E130" s="1">
        <v>0</v>
      </c>
      <c r="F130" s="1">
        <f t="shared" si="4"/>
        <v>2.0990950000000002</v>
      </c>
      <c r="G130" s="54">
        <f t="shared" si="5"/>
        <v>0.89081518647373215</v>
      </c>
      <c r="H130" s="1">
        <f t="shared" si="6"/>
        <v>1</v>
      </c>
      <c r="I130" s="1">
        <f t="shared" si="7"/>
        <v>1</v>
      </c>
    </row>
    <row r="131" spans="1:9" x14ac:dyDescent="0.2">
      <c r="A131" s="1">
        <v>226</v>
      </c>
      <c r="B131" s="1">
        <v>1</v>
      </c>
      <c r="C131" s="1">
        <v>0</v>
      </c>
      <c r="D131" s="1">
        <v>46</v>
      </c>
      <c r="E131" s="1">
        <v>0</v>
      </c>
      <c r="F131" s="1">
        <f t="shared" ref="F131:F181" si="8">-1.96591-2.95095*C131+0.116143*D131+1.30123*E131</f>
        <v>3.3766679999999996</v>
      </c>
      <c r="G131" s="54">
        <f t="shared" ref="G131:G181" si="9">1/(1+EXP(-F131))</f>
        <v>0.96696734155512321</v>
      </c>
      <c r="H131" s="1">
        <f t="shared" ref="H131:H181" si="10">IF(G131&gt;0.5,1,0)</f>
        <v>1</v>
      </c>
      <c r="I131" s="1">
        <f t="shared" ref="I131:I181" si="11">IF(H131=B131,1,0)</f>
        <v>1</v>
      </c>
    </row>
    <row r="132" spans="1:9" x14ac:dyDescent="0.2">
      <c r="A132" s="1">
        <v>4</v>
      </c>
      <c r="B132" s="1">
        <v>0</v>
      </c>
      <c r="C132" s="1">
        <v>0</v>
      </c>
      <c r="D132" s="1">
        <v>25</v>
      </c>
      <c r="E132" s="1">
        <v>1</v>
      </c>
      <c r="F132" s="1">
        <f t="shared" si="8"/>
        <v>2.2388950000000003</v>
      </c>
      <c r="G132" s="54">
        <f t="shared" si="9"/>
        <v>0.90368832669399335</v>
      </c>
      <c r="H132" s="1">
        <f t="shared" si="10"/>
        <v>1</v>
      </c>
      <c r="I132" s="1">
        <f t="shared" si="11"/>
        <v>0</v>
      </c>
    </row>
    <row r="133" spans="1:9" x14ac:dyDescent="0.2">
      <c r="A133" s="1">
        <v>10</v>
      </c>
      <c r="B133" s="1">
        <v>0</v>
      </c>
      <c r="C133" s="1">
        <v>0</v>
      </c>
      <c r="D133" s="1">
        <v>26</v>
      </c>
      <c r="E133" s="1">
        <v>0</v>
      </c>
      <c r="F133" s="1">
        <f t="shared" si="8"/>
        <v>1.0538080000000001</v>
      </c>
      <c r="G133" s="54">
        <f t="shared" si="9"/>
        <v>0.74150546898289438</v>
      </c>
      <c r="H133" s="1">
        <f t="shared" si="10"/>
        <v>1</v>
      </c>
      <c r="I133" s="1">
        <f t="shared" si="11"/>
        <v>0</v>
      </c>
    </row>
    <row r="134" spans="1:9" x14ac:dyDescent="0.2">
      <c r="A134" s="1">
        <v>11</v>
      </c>
      <c r="B134" s="1">
        <v>0</v>
      </c>
      <c r="C134" s="1">
        <v>1</v>
      </c>
      <c r="D134" s="1">
        <v>35</v>
      </c>
      <c r="E134" s="1">
        <v>1</v>
      </c>
      <c r="F134" s="1">
        <f t="shared" si="8"/>
        <v>0.44937500000000052</v>
      </c>
      <c r="G134" s="54">
        <f t="shared" si="9"/>
        <v>0.61049062432783108</v>
      </c>
      <c r="H134" s="1">
        <f t="shared" si="10"/>
        <v>1</v>
      </c>
      <c r="I134" s="1">
        <f t="shared" si="11"/>
        <v>0</v>
      </c>
    </row>
    <row r="135" spans="1:9" x14ac:dyDescent="0.2">
      <c r="A135" s="1">
        <v>13</v>
      </c>
      <c r="B135" s="1">
        <v>0</v>
      </c>
      <c r="C135" s="1">
        <v>1</v>
      </c>
      <c r="D135" s="1">
        <v>26</v>
      </c>
      <c r="E135" s="1">
        <v>0</v>
      </c>
      <c r="F135" s="1">
        <f t="shared" si="8"/>
        <v>-1.8971419999999997</v>
      </c>
      <c r="G135" s="54">
        <f t="shared" si="9"/>
        <v>0.13043228564064233</v>
      </c>
      <c r="H135" s="1">
        <f t="shared" si="10"/>
        <v>0</v>
      </c>
      <c r="I135" s="1">
        <f t="shared" si="11"/>
        <v>1</v>
      </c>
    </row>
    <row r="136" spans="1:9" x14ac:dyDescent="0.2">
      <c r="A136" s="1">
        <v>15</v>
      </c>
      <c r="B136" s="1">
        <v>0</v>
      </c>
      <c r="C136" s="1">
        <v>0</v>
      </c>
      <c r="D136" s="1">
        <v>26</v>
      </c>
      <c r="E136" s="1">
        <v>0</v>
      </c>
      <c r="F136" s="1">
        <f t="shared" si="8"/>
        <v>1.0538080000000001</v>
      </c>
      <c r="G136" s="54">
        <f t="shared" si="9"/>
        <v>0.74150546898289438</v>
      </c>
      <c r="H136" s="1">
        <f t="shared" si="10"/>
        <v>1</v>
      </c>
      <c r="I136" s="1">
        <f t="shared" si="11"/>
        <v>0</v>
      </c>
    </row>
    <row r="137" spans="1:9" x14ac:dyDescent="0.2">
      <c r="A137" s="1">
        <v>16</v>
      </c>
      <c r="B137" s="1">
        <v>0</v>
      </c>
      <c r="C137" s="1">
        <v>0</v>
      </c>
      <c r="D137" s="1">
        <v>28</v>
      </c>
      <c r="E137" s="1">
        <v>0</v>
      </c>
      <c r="F137" s="1">
        <f t="shared" si="8"/>
        <v>1.2860939999999998</v>
      </c>
      <c r="G137" s="54">
        <f t="shared" si="9"/>
        <v>0.78348532440493124</v>
      </c>
      <c r="H137" s="1">
        <f t="shared" si="10"/>
        <v>1</v>
      </c>
      <c r="I137" s="1">
        <f t="shared" si="11"/>
        <v>0</v>
      </c>
    </row>
    <row r="138" spans="1:9" x14ac:dyDescent="0.2">
      <c r="A138" s="1">
        <v>17</v>
      </c>
      <c r="B138" s="1">
        <v>0</v>
      </c>
      <c r="C138" s="1">
        <v>0</v>
      </c>
      <c r="D138" s="1">
        <v>28</v>
      </c>
      <c r="E138" s="1">
        <v>0</v>
      </c>
      <c r="F138" s="1">
        <f t="shared" si="8"/>
        <v>1.2860939999999998</v>
      </c>
      <c r="G138" s="54">
        <f t="shared" si="9"/>
        <v>0.78348532440493124</v>
      </c>
      <c r="H138" s="1">
        <f t="shared" si="10"/>
        <v>1</v>
      </c>
      <c r="I138" s="1">
        <f t="shared" si="11"/>
        <v>0</v>
      </c>
    </row>
    <row r="139" spans="1:9" x14ac:dyDescent="0.2">
      <c r="A139" s="1">
        <v>18</v>
      </c>
      <c r="B139" s="1">
        <v>0</v>
      </c>
      <c r="C139" s="1">
        <v>0</v>
      </c>
      <c r="D139" s="1">
        <v>25</v>
      </c>
      <c r="E139" s="1">
        <v>0</v>
      </c>
      <c r="F139" s="1">
        <f t="shared" si="8"/>
        <v>0.93766499999999997</v>
      </c>
      <c r="G139" s="54">
        <f t="shared" si="9"/>
        <v>0.71862775708849003</v>
      </c>
      <c r="H139" s="1">
        <f t="shared" si="10"/>
        <v>1</v>
      </c>
      <c r="I139" s="1">
        <f t="shared" si="11"/>
        <v>0</v>
      </c>
    </row>
    <row r="140" spans="1:9" x14ac:dyDescent="0.2">
      <c r="A140" s="1">
        <v>19</v>
      </c>
      <c r="B140" s="1">
        <v>0</v>
      </c>
      <c r="C140" s="1">
        <v>1</v>
      </c>
      <c r="D140" s="1">
        <v>25</v>
      </c>
      <c r="E140" s="1">
        <v>0</v>
      </c>
      <c r="F140" s="1">
        <f t="shared" si="8"/>
        <v>-2.0132849999999998</v>
      </c>
      <c r="G140" s="54">
        <f t="shared" si="9"/>
        <v>0.11781512337074504</v>
      </c>
      <c r="H140" s="1">
        <f t="shared" si="10"/>
        <v>0</v>
      </c>
      <c r="I140" s="1">
        <f t="shared" si="11"/>
        <v>1</v>
      </c>
    </row>
    <row r="141" spans="1:9" x14ac:dyDescent="0.2">
      <c r="A141" s="1">
        <v>20</v>
      </c>
      <c r="B141" s="1">
        <v>0</v>
      </c>
      <c r="C141" s="1">
        <v>1</v>
      </c>
      <c r="D141" s="1">
        <v>22</v>
      </c>
      <c r="E141" s="1">
        <v>1</v>
      </c>
      <c r="F141" s="1">
        <f t="shared" si="8"/>
        <v>-1.060484</v>
      </c>
      <c r="G141" s="54">
        <f t="shared" si="9"/>
        <v>0.25721697253345743</v>
      </c>
      <c r="H141" s="1">
        <f t="shared" si="10"/>
        <v>0</v>
      </c>
      <c r="I141" s="1">
        <f t="shared" si="11"/>
        <v>1</v>
      </c>
    </row>
    <row r="142" spans="1:9" x14ac:dyDescent="0.2">
      <c r="A142" s="1">
        <v>22</v>
      </c>
      <c r="B142" s="1">
        <v>0</v>
      </c>
      <c r="C142" s="1">
        <v>0</v>
      </c>
      <c r="D142" s="1">
        <v>28</v>
      </c>
      <c r="E142" s="1">
        <v>1</v>
      </c>
      <c r="F142" s="1">
        <f t="shared" si="8"/>
        <v>2.5873239999999997</v>
      </c>
      <c r="G142" s="54">
        <f t="shared" si="9"/>
        <v>0.93004130482566627</v>
      </c>
      <c r="H142" s="1">
        <f t="shared" si="10"/>
        <v>1</v>
      </c>
      <c r="I142" s="1">
        <f t="shared" si="11"/>
        <v>0</v>
      </c>
    </row>
    <row r="143" spans="1:9" x14ac:dyDescent="0.2">
      <c r="A143" s="1">
        <v>23</v>
      </c>
      <c r="B143" s="1">
        <v>0</v>
      </c>
      <c r="C143" s="1">
        <v>0</v>
      </c>
      <c r="D143" s="1">
        <v>20</v>
      </c>
      <c r="E143" s="1">
        <v>1</v>
      </c>
      <c r="F143" s="1">
        <f t="shared" si="8"/>
        <v>1.65818</v>
      </c>
      <c r="G143" s="54">
        <f t="shared" si="9"/>
        <v>0.83999353839886493</v>
      </c>
      <c r="H143" s="1">
        <f t="shared" si="10"/>
        <v>1</v>
      </c>
      <c r="I143" s="1">
        <f t="shared" si="11"/>
        <v>0</v>
      </c>
    </row>
    <row r="144" spans="1:9" x14ac:dyDescent="0.2">
      <c r="A144" s="1">
        <v>24</v>
      </c>
      <c r="B144" s="1">
        <v>0</v>
      </c>
      <c r="C144" s="1">
        <v>0</v>
      </c>
      <c r="D144" s="1">
        <v>26</v>
      </c>
      <c r="E144" s="1">
        <v>0</v>
      </c>
      <c r="F144" s="1">
        <f t="shared" si="8"/>
        <v>1.0538080000000001</v>
      </c>
      <c r="G144" s="54">
        <f t="shared" si="9"/>
        <v>0.74150546898289438</v>
      </c>
      <c r="H144" s="1">
        <f t="shared" si="10"/>
        <v>1</v>
      </c>
      <c r="I144" s="1">
        <f t="shared" si="11"/>
        <v>0</v>
      </c>
    </row>
    <row r="145" spans="1:9" x14ac:dyDescent="0.2">
      <c r="A145" s="1">
        <v>25</v>
      </c>
      <c r="B145" s="1">
        <v>0</v>
      </c>
      <c r="C145" s="1">
        <v>1</v>
      </c>
      <c r="D145" s="1">
        <v>17</v>
      </c>
      <c r="E145" s="1">
        <v>0</v>
      </c>
      <c r="F145" s="1">
        <f t="shared" si="8"/>
        <v>-2.9424289999999997</v>
      </c>
      <c r="G145" s="54">
        <f t="shared" si="9"/>
        <v>5.0095560411730328E-2</v>
      </c>
      <c r="H145" s="1">
        <f t="shared" si="10"/>
        <v>0</v>
      </c>
      <c r="I145" s="1">
        <f t="shared" si="11"/>
        <v>1</v>
      </c>
    </row>
    <row r="146" spans="1:9" x14ac:dyDescent="0.2">
      <c r="A146" s="1">
        <v>26</v>
      </c>
      <c r="B146" s="1">
        <v>0</v>
      </c>
      <c r="C146" s="1">
        <v>1</v>
      </c>
      <c r="D146" s="1">
        <v>26</v>
      </c>
      <c r="E146" s="1">
        <v>1</v>
      </c>
      <c r="F146" s="1">
        <f t="shared" si="8"/>
        <v>-0.59591199999999955</v>
      </c>
      <c r="G146" s="54">
        <f t="shared" si="9"/>
        <v>0.35527951967688237</v>
      </c>
      <c r="H146" s="1">
        <f t="shared" si="10"/>
        <v>0</v>
      </c>
      <c r="I146" s="1">
        <f t="shared" si="11"/>
        <v>1</v>
      </c>
    </row>
    <row r="147" spans="1:9" x14ac:dyDescent="0.2">
      <c r="A147" s="1">
        <v>27</v>
      </c>
      <c r="B147" s="1">
        <v>0</v>
      </c>
      <c r="C147" s="1">
        <v>1</v>
      </c>
      <c r="D147" s="1">
        <v>21</v>
      </c>
      <c r="E147" s="1">
        <v>1</v>
      </c>
      <c r="F147" s="1">
        <f t="shared" si="8"/>
        <v>-1.1766269999999996</v>
      </c>
      <c r="G147" s="54">
        <f t="shared" si="9"/>
        <v>0.23565921250881708</v>
      </c>
      <c r="H147" s="1">
        <f t="shared" si="10"/>
        <v>0</v>
      </c>
      <c r="I147" s="1">
        <f t="shared" si="11"/>
        <v>1</v>
      </c>
    </row>
    <row r="148" spans="1:9" x14ac:dyDescent="0.2">
      <c r="A148" s="1">
        <v>28</v>
      </c>
      <c r="B148" s="1">
        <v>0</v>
      </c>
      <c r="C148" s="1">
        <v>1</v>
      </c>
      <c r="D148" s="1">
        <v>22</v>
      </c>
      <c r="E148" s="1">
        <v>0</v>
      </c>
      <c r="F148" s="1">
        <f t="shared" si="8"/>
        <v>-2.3617140000000001</v>
      </c>
      <c r="G148" s="54">
        <f t="shared" si="9"/>
        <v>8.613917401373844E-2</v>
      </c>
      <c r="H148" s="1">
        <f t="shared" si="10"/>
        <v>0</v>
      </c>
      <c r="I148" s="1">
        <f t="shared" si="11"/>
        <v>1</v>
      </c>
    </row>
    <row r="149" spans="1:9" x14ac:dyDescent="0.2">
      <c r="A149" s="1">
        <v>29</v>
      </c>
      <c r="B149" s="1">
        <v>0</v>
      </c>
      <c r="C149" s="1">
        <v>1</v>
      </c>
      <c r="D149" s="1">
        <v>25</v>
      </c>
      <c r="E149" s="1">
        <v>1</v>
      </c>
      <c r="F149" s="1">
        <f t="shared" si="8"/>
        <v>-0.71205499999999966</v>
      </c>
      <c r="G149" s="54">
        <f t="shared" si="9"/>
        <v>0.32914491942336765</v>
      </c>
      <c r="H149" s="1">
        <f t="shared" si="10"/>
        <v>0</v>
      </c>
      <c r="I149" s="1">
        <f t="shared" si="11"/>
        <v>1</v>
      </c>
    </row>
    <row r="150" spans="1:9" x14ac:dyDescent="0.2">
      <c r="A150" s="1">
        <v>30</v>
      </c>
      <c r="B150" s="1">
        <v>0</v>
      </c>
      <c r="C150" s="1">
        <v>0</v>
      </c>
      <c r="D150" s="1">
        <v>22</v>
      </c>
      <c r="E150" s="1">
        <v>0</v>
      </c>
      <c r="F150" s="1">
        <f t="shared" si="8"/>
        <v>0.58923599999999965</v>
      </c>
      <c r="G150" s="54">
        <f t="shared" si="9"/>
        <v>0.64318982942402791</v>
      </c>
      <c r="H150" s="1">
        <f t="shared" si="10"/>
        <v>1</v>
      </c>
      <c r="I150" s="1">
        <f t="shared" si="11"/>
        <v>0</v>
      </c>
    </row>
    <row r="151" spans="1:9" x14ac:dyDescent="0.2">
      <c r="A151" s="1">
        <v>31</v>
      </c>
      <c r="B151" s="1">
        <v>0</v>
      </c>
      <c r="C151" s="1">
        <v>0</v>
      </c>
      <c r="D151" s="1">
        <v>21</v>
      </c>
      <c r="E151" s="1">
        <v>0</v>
      </c>
      <c r="F151" s="1">
        <f t="shared" si="8"/>
        <v>0.47309299999999999</v>
      </c>
      <c r="G151" s="54">
        <f t="shared" si="9"/>
        <v>0.61611556625706798</v>
      </c>
      <c r="H151" s="1">
        <f t="shared" si="10"/>
        <v>1</v>
      </c>
      <c r="I151" s="1">
        <f t="shared" si="11"/>
        <v>0</v>
      </c>
    </row>
    <row r="152" spans="1:9" x14ac:dyDescent="0.2">
      <c r="A152" s="1">
        <v>32</v>
      </c>
      <c r="B152" s="1">
        <v>0</v>
      </c>
      <c r="C152" s="1">
        <v>0</v>
      </c>
      <c r="D152" s="1">
        <v>26</v>
      </c>
      <c r="E152" s="1">
        <v>0</v>
      </c>
      <c r="F152" s="1">
        <f t="shared" si="8"/>
        <v>1.0538080000000001</v>
      </c>
      <c r="G152" s="54">
        <f t="shared" si="9"/>
        <v>0.74150546898289438</v>
      </c>
      <c r="H152" s="1">
        <f t="shared" si="10"/>
        <v>1</v>
      </c>
      <c r="I152" s="1">
        <f t="shared" si="11"/>
        <v>0</v>
      </c>
    </row>
    <row r="153" spans="1:9" x14ac:dyDescent="0.2">
      <c r="A153" s="1">
        <v>33</v>
      </c>
      <c r="B153" s="1">
        <v>0</v>
      </c>
      <c r="C153" s="1">
        <v>0</v>
      </c>
      <c r="D153" s="1">
        <v>20</v>
      </c>
      <c r="E153" s="1">
        <v>0</v>
      </c>
      <c r="F153" s="1">
        <f t="shared" si="8"/>
        <v>0.35694999999999988</v>
      </c>
      <c r="G153" s="54">
        <f t="shared" si="9"/>
        <v>0.58830191507575313</v>
      </c>
      <c r="H153" s="1">
        <f t="shared" si="10"/>
        <v>1</v>
      </c>
      <c r="I153" s="1">
        <f t="shared" si="11"/>
        <v>0</v>
      </c>
    </row>
    <row r="154" spans="1:9" x14ac:dyDescent="0.2">
      <c r="A154" s="1">
        <v>34</v>
      </c>
      <c r="B154" s="1">
        <v>0</v>
      </c>
      <c r="C154" s="1">
        <v>0</v>
      </c>
      <c r="D154" s="1">
        <v>20</v>
      </c>
      <c r="E154" s="1">
        <v>1</v>
      </c>
      <c r="F154" s="1">
        <f t="shared" si="8"/>
        <v>1.65818</v>
      </c>
      <c r="G154" s="54">
        <f t="shared" si="9"/>
        <v>0.83999353839886493</v>
      </c>
      <c r="H154" s="1">
        <f t="shared" si="10"/>
        <v>1</v>
      </c>
      <c r="I154" s="1">
        <f t="shared" si="11"/>
        <v>0</v>
      </c>
    </row>
    <row r="155" spans="1:9" x14ac:dyDescent="0.2">
      <c r="A155" s="1">
        <v>35</v>
      </c>
      <c r="B155" s="1">
        <v>0</v>
      </c>
      <c r="C155" s="1">
        <v>0</v>
      </c>
      <c r="D155" s="1">
        <v>27</v>
      </c>
      <c r="E155" s="1">
        <v>1</v>
      </c>
      <c r="F155" s="1">
        <f t="shared" si="8"/>
        <v>2.4711809999999996</v>
      </c>
      <c r="G155" s="54">
        <f t="shared" si="9"/>
        <v>0.92209664362658161</v>
      </c>
      <c r="H155" s="1">
        <f t="shared" si="10"/>
        <v>1</v>
      </c>
      <c r="I155" s="1">
        <f t="shared" si="11"/>
        <v>0</v>
      </c>
    </row>
    <row r="156" spans="1:9" x14ac:dyDescent="0.2">
      <c r="A156" s="1">
        <v>36</v>
      </c>
      <c r="B156" s="1">
        <v>0</v>
      </c>
      <c r="C156" s="1">
        <v>0</v>
      </c>
      <c r="D156" s="1">
        <v>25</v>
      </c>
      <c r="E156" s="1">
        <v>0</v>
      </c>
      <c r="F156" s="1">
        <f t="shared" si="8"/>
        <v>0.93766499999999997</v>
      </c>
      <c r="G156" s="54">
        <f t="shared" si="9"/>
        <v>0.71862775708849003</v>
      </c>
      <c r="H156" s="1">
        <f t="shared" si="10"/>
        <v>1</v>
      </c>
      <c r="I156" s="1">
        <f t="shared" si="11"/>
        <v>0</v>
      </c>
    </row>
    <row r="157" spans="1:9" x14ac:dyDescent="0.2">
      <c r="A157" s="1">
        <v>37</v>
      </c>
      <c r="B157" s="1">
        <v>0</v>
      </c>
      <c r="C157" s="1">
        <v>0</v>
      </c>
      <c r="D157" s="1">
        <v>18</v>
      </c>
      <c r="E157" s="1">
        <v>0</v>
      </c>
      <c r="F157" s="1">
        <f t="shared" si="8"/>
        <v>0.12466400000000011</v>
      </c>
      <c r="G157" s="54">
        <f t="shared" si="9"/>
        <v>0.5311256997695083</v>
      </c>
      <c r="H157" s="1">
        <f t="shared" si="10"/>
        <v>1</v>
      </c>
      <c r="I157" s="1">
        <f t="shared" si="11"/>
        <v>0</v>
      </c>
    </row>
    <row r="158" spans="1:9" x14ac:dyDescent="0.2">
      <c r="A158" s="1">
        <v>40</v>
      </c>
      <c r="B158" s="1">
        <v>0</v>
      </c>
      <c r="C158" s="1">
        <v>1</v>
      </c>
      <c r="D158" s="1">
        <v>21</v>
      </c>
      <c r="E158" s="1">
        <v>0</v>
      </c>
      <c r="F158" s="1">
        <f t="shared" si="8"/>
        <v>-2.4778569999999998</v>
      </c>
      <c r="G158" s="54">
        <f t="shared" si="9"/>
        <v>7.7425139115308392E-2</v>
      </c>
      <c r="H158" s="1">
        <f t="shared" si="10"/>
        <v>0</v>
      </c>
      <c r="I158" s="1">
        <f t="shared" si="11"/>
        <v>1</v>
      </c>
    </row>
    <row r="159" spans="1:9" x14ac:dyDescent="0.2">
      <c r="A159" s="1">
        <v>42</v>
      </c>
      <c r="B159" s="1">
        <v>0</v>
      </c>
      <c r="C159" s="1">
        <v>1</v>
      </c>
      <c r="D159" s="1">
        <v>23</v>
      </c>
      <c r="E159" s="1">
        <v>0</v>
      </c>
      <c r="F159" s="1">
        <f t="shared" si="8"/>
        <v>-2.245571</v>
      </c>
      <c r="G159" s="54">
        <f t="shared" si="9"/>
        <v>9.5732186622230264E-2</v>
      </c>
      <c r="H159" s="1">
        <f t="shared" si="10"/>
        <v>0</v>
      </c>
      <c r="I159" s="1">
        <f t="shared" si="11"/>
        <v>1</v>
      </c>
    </row>
    <row r="160" spans="1:9" x14ac:dyDescent="0.2">
      <c r="A160" s="1">
        <v>43</v>
      </c>
      <c r="B160" s="1">
        <v>0</v>
      </c>
      <c r="C160" s="1">
        <v>1</v>
      </c>
      <c r="D160" s="1">
        <v>22</v>
      </c>
      <c r="E160" s="1">
        <v>0</v>
      </c>
      <c r="F160" s="1">
        <f t="shared" si="8"/>
        <v>-2.3617140000000001</v>
      </c>
      <c r="G160" s="54">
        <f t="shared" si="9"/>
        <v>8.613917401373844E-2</v>
      </c>
      <c r="H160" s="1">
        <f t="shared" si="10"/>
        <v>0</v>
      </c>
      <c r="I160" s="1">
        <f t="shared" si="11"/>
        <v>1</v>
      </c>
    </row>
    <row r="161" spans="1:9" x14ac:dyDescent="0.2">
      <c r="A161" s="1">
        <v>44</v>
      </c>
      <c r="B161" s="1">
        <v>0</v>
      </c>
      <c r="C161" s="1">
        <v>1</v>
      </c>
      <c r="D161" s="1">
        <v>21</v>
      </c>
      <c r="E161" s="1">
        <v>1</v>
      </c>
      <c r="F161" s="1">
        <f t="shared" si="8"/>
        <v>-1.1766269999999996</v>
      </c>
      <c r="G161" s="54">
        <f t="shared" si="9"/>
        <v>0.23565921250881708</v>
      </c>
      <c r="H161" s="1">
        <f t="shared" si="10"/>
        <v>0</v>
      </c>
      <c r="I161" s="1">
        <f t="shared" si="11"/>
        <v>1</v>
      </c>
    </row>
    <row r="162" spans="1:9" x14ac:dyDescent="0.2">
      <c r="A162" s="1">
        <v>45</v>
      </c>
      <c r="B162" s="1">
        <v>0</v>
      </c>
      <c r="C162" s="1">
        <v>1</v>
      </c>
      <c r="D162" s="1">
        <v>18</v>
      </c>
      <c r="E162" s="1">
        <v>1</v>
      </c>
      <c r="F162" s="1">
        <f t="shared" si="8"/>
        <v>-1.5250559999999995</v>
      </c>
      <c r="G162" s="54">
        <f t="shared" si="9"/>
        <v>0.17871820394254412</v>
      </c>
      <c r="H162" s="1">
        <f t="shared" si="10"/>
        <v>0</v>
      </c>
      <c r="I162" s="1">
        <f t="shared" si="11"/>
        <v>1</v>
      </c>
    </row>
    <row r="163" spans="1:9" x14ac:dyDescent="0.2">
      <c r="A163" s="1">
        <v>46</v>
      </c>
      <c r="B163" s="1">
        <v>0</v>
      </c>
      <c r="C163" s="1">
        <v>1</v>
      </c>
      <c r="D163" s="1">
        <v>24</v>
      </c>
      <c r="E163" s="1">
        <v>0</v>
      </c>
      <c r="F163" s="1">
        <f t="shared" si="8"/>
        <v>-2.1294279999999999</v>
      </c>
      <c r="G163" s="54">
        <f t="shared" si="9"/>
        <v>0.10626930579372872</v>
      </c>
      <c r="H163" s="1">
        <f t="shared" si="10"/>
        <v>0</v>
      </c>
      <c r="I163" s="1">
        <f t="shared" si="11"/>
        <v>1</v>
      </c>
    </row>
    <row r="164" spans="1:9" x14ac:dyDescent="0.2">
      <c r="A164" s="1">
        <v>47</v>
      </c>
      <c r="B164" s="1">
        <v>0</v>
      </c>
      <c r="C164" s="1">
        <v>1</v>
      </c>
      <c r="D164" s="1">
        <v>21</v>
      </c>
      <c r="E164" s="1">
        <v>0</v>
      </c>
      <c r="F164" s="1">
        <f t="shared" si="8"/>
        <v>-2.4778569999999998</v>
      </c>
      <c r="G164" s="54">
        <f t="shared" si="9"/>
        <v>7.7425139115308392E-2</v>
      </c>
      <c r="H164" s="1">
        <f t="shared" si="10"/>
        <v>0</v>
      </c>
      <c r="I164" s="1">
        <f t="shared" si="11"/>
        <v>1</v>
      </c>
    </row>
    <row r="165" spans="1:9" x14ac:dyDescent="0.2">
      <c r="A165" s="1">
        <v>49</v>
      </c>
      <c r="B165" s="1">
        <v>0</v>
      </c>
      <c r="C165" s="1">
        <v>1</v>
      </c>
      <c r="D165" s="1">
        <v>19</v>
      </c>
      <c r="E165" s="1">
        <v>0</v>
      </c>
      <c r="F165" s="1">
        <f t="shared" si="8"/>
        <v>-2.710143</v>
      </c>
      <c r="G165" s="54">
        <f t="shared" si="9"/>
        <v>6.2377487281883429E-2</v>
      </c>
      <c r="H165" s="1">
        <f t="shared" si="10"/>
        <v>0</v>
      </c>
      <c r="I165" s="1">
        <f t="shared" si="11"/>
        <v>1</v>
      </c>
    </row>
    <row r="166" spans="1:9" x14ac:dyDescent="0.2">
      <c r="A166" s="1">
        <v>50</v>
      </c>
      <c r="B166" s="1">
        <v>0</v>
      </c>
      <c r="C166" s="1">
        <v>1</v>
      </c>
      <c r="D166" s="1">
        <v>19</v>
      </c>
      <c r="E166" s="1">
        <v>1</v>
      </c>
      <c r="F166" s="1">
        <f t="shared" si="8"/>
        <v>-1.4089129999999999</v>
      </c>
      <c r="G166" s="54">
        <f t="shared" si="9"/>
        <v>0.19640556141412555</v>
      </c>
      <c r="H166" s="1">
        <f t="shared" si="10"/>
        <v>0</v>
      </c>
      <c r="I166" s="1">
        <f t="shared" si="11"/>
        <v>1</v>
      </c>
    </row>
    <row r="167" spans="1:9" x14ac:dyDescent="0.2">
      <c r="A167" s="1">
        <v>51</v>
      </c>
      <c r="B167" s="1">
        <v>0</v>
      </c>
      <c r="C167" s="1">
        <v>1</v>
      </c>
      <c r="D167" s="1">
        <v>21</v>
      </c>
      <c r="E167" s="1">
        <v>1</v>
      </c>
      <c r="F167" s="1">
        <f t="shared" si="8"/>
        <v>-1.1766269999999996</v>
      </c>
      <c r="G167" s="54">
        <f t="shared" si="9"/>
        <v>0.23565921250881708</v>
      </c>
      <c r="H167" s="1">
        <f t="shared" si="10"/>
        <v>0</v>
      </c>
      <c r="I167" s="1">
        <f t="shared" si="11"/>
        <v>1</v>
      </c>
    </row>
    <row r="168" spans="1:9" x14ac:dyDescent="0.2">
      <c r="A168" s="1">
        <v>52</v>
      </c>
      <c r="B168" s="1">
        <v>0</v>
      </c>
      <c r="C168" s="1">
        <v>1</v>
      </c>
      <c r="D168" s="1">
        <v>22</v>
      </c>
      <c r="E168" s="1">
        <v>0</v>
      </c>
      <c r="F168" s="1">
        <f t="shared" si="8"/>
        <v>-2.3617140000000001</v>
      </c>
      <c r="G168" s="54">
        <f t="shared" si="9"/>
        <v>8.613917401373844E-2</v>
      </c>
      <c r="H168" s="1">
        <f t="shared" si="10"/>
        <v>0</v>
      </c>
      <c r="I168" s="1">
        <f t="shared" si="11"/>
        <v>1</v>
      </c>
    </row>
    <row r="169" spans="1:9" x14ac:dyDescent="0.2">
      <c r="A169" s="1">
        <v>54</v>
      </c>
      <c r="B169" s="1">
        <v>0</v>
      </c>
      <c r="C169" s="1">
        <v>0</v>
      </c>
      <c r="D169" s="1">
        <v>27</v>
      </c>
      <c r="E169" s="1">
        <v>0</v>
      </c>
      <c r="F169" s="1">
        <f t="shared" si="8"/>
        <v>1.1699509999999997</v>
      </c>
      <c r="G169" s="54">
        <f t="shared" si="9"/>
        <v>0.76313615863231865</v>
      </c>
      <c r="H169" s="1">
        <f t="shared" si="10"/>
        <v>1</v>
      </c>
      <c r="I169" s="1">
        <f t="shared" si="11"/>
        <v>0</v>
      </c>
    </row>
    <row r="170" spans="1:9" x14ac:dyDescent="0.2">
      <c r="A170" s="1">
        <v>56</v>
      </c>
      <c r="B170" s="1">
        <v>0</v>
      </c>
      <c r="C170" s="1">
        <v>0</v>
      </c>
      <c r="D170" s="1">
        <v>32</v>
      </c>
      <c r="E170" s="1">
        <v>1</v>
      </c>
      <c r="F170" s="1">
        <f t="shared" si="8"/>
        <v>3.0518960000000002</v>
      </c>
      <c r="G170" s="54">
        <f t="shared" si="9"/>
        <v>0.95486431170186958</v>
      </c>
      <c r="H170" s="1">
        <f t="shared" si="10"/>
        <v>1</v>
      </c>
      <c r="I170" s="1">
        <f t="shared" si="11"/>
        <v>0</v>
      </c>
    </row>
    <row r="171" spans="1:9" x14ac:dyDescent="0.2">
      <c r="A171" s="1">
        <v>57</v>
      </c>
      <c r="B171" s="1">
        <v>0</v>
      </c>
      <c r="C171" s="1">
        <v>0</v>
      </c>
      <c r="D171" s="1">
        <v>16</v>
      </c>
      <c r="E171" s="1">
        <v>0</v>
      </c>
      <c r="F171" s="1">
        <f t="shared" si="8"/>
        <v>-0.10762200000000011</v>
      </c>
      <c r="G171" s="54">
        <f t="shared" si="9"/>
        <v>0.47312043935750836</v>
      </c>
      <c r="H171" s="1">
        <f t="shared" si="10"/>
        <v>0</v>
      </c>
      <c r="I171" s="1">
        <f t="shared" si="11"/>
        <v>1</v>
      </c>
    </row>
    <row r="172" spans="1:9" x14ac:dyDescent="0.2">
      <c r="A172" s="1">
        <v>59</v>
      </c>
      <c r="B172" s="1">
        <v>0</v>
      </c>
      <c r="C172" s="1">
        <v>0</v>
      </c>
      <c r="D172" s="1">
        <v>24</v>
      </c>
      <c r="E172" s="1">
        <v>0</v>
      </c>
      <c r="F172" s="1">
        <f t="shared" si="8"/>
        <v>0.82152199999999986</v>
      </c>
      <c r="G172" s="54">
        <f t="shared" si="9"/>
        <v>0.6945593229186573</v>
      </c>
      <c r="H172" s="1">
        <f t="shared" si="10"/>
        <v>1</v>
      </c>
      <c r="I172" s="1">
        <f t="shared" si="11"/>
        <v>0</v>
      </c>
    </row>
    <row r="173" spans="1:9" x14ac:dyDescent="0.2">
      <c r="A173" s="1">
        <v>60</v>
      </c>
      <c r="B173" s="1">
        <v>0</v>
      </c>
      <c r="C173" s="1">
        <v>0</v>
      </c>
      <c r="D173" s="1">
        <v>21</v>
      </c>
      <c r="E173" s="1">
        <v>0</v>
      </c>
      <c r="F173" s="1">
        <f t="shared" si="8"/>
        <v>0.47309299999999999</v>
      </c>
      <c r="G173" s="54">
        <f t="shared" si="9"/>
        <v>0.61611556625706798</v>
      </c>
      <c r="H173" s="1">
        <f t="shared" si="10"/>
        <v>1</v>
      </c>
      <c r="I173" s="1">
        <f t="shared" si="11"/>
        <v>0</v>
      </c>
    </row>
    <row r="174" spans="1:9" x14ac:dyDescent="0.2">
      <c r="A174" s="1">
        <v>61</v>
      </c>
      <c r="B174" s="1">
        <v>0</v>
      </c>
      <c r="C174" s="1">
        <v>1</v>
      </c>
      <c r="D174" s="1">
        <v>25</v>
      </c>
      <c r="E174" s="1">
        <v>0</v>
      </c>
      <c r="F174" s="1">
        <f t="shared" si="8"/>
        <v>-2.0132849999999998</v>
      </c>
      <c r="G174" s="54">
        <f t="shared" si="9"/>
        <v>0.11781512337074504</v>
      </c>
      <c r="H174" s="1">
        <f t="shared" si="10"/>
        <v>0</v>
      </c>
      <c r="I174" s="1">
        <f t="shared" si="11"/>
        <v>1</v>
      </c>
    </row>
    <row r="175" spans="1:9" x14ac:dyDescent="0.2">
      <c r="A175" s="1">
        <v>62</v>
      </c>
      <c r="B175" s="1">
        <v>0</v>
      </c>
      <c r="C175" s="1">
        <v>0</v>
      </c>
      <c r="D175" s="1">
        <v>22</v>
      </c>
      <c r="E175" s="1">
        <v>0</v>
      </c>
      <c r="F175" s="1">
        <f t="shared" si="8"/>
        <v>0.58923599999999965</v>
      </c>
      <c r="G175" s="54">
        <f t="shared" si="9"/>
        <v>0.64318982942402791</v>
      </c>
      <c r="H175" s="1">
        <f t="shared" si="10"/>
        <v>1</v>
      </c>
      <c r="I175" s="1">
        <f t="shared" si="11"/>
        <v>0</v>
      </c>
    </row>
    <row r="176" spans="1:9" x14ac:dyDescent="0.2">
      <c r="A176" s="1">
        <v>63</v>
      </c>
      <c r="B176" s="1">
        <v>0</v>
      </c>
      <c r="C176" s="1">
        <v>0</v>
      </c>
      <c r="D176" s="1">
        <v>24</v>
      </c>
      <c r="E176" s="1">
        <v>0</v>
      </c>
      <c r="F176" s="1">
        <f t="shared" si="8"/>
        <v>0.82152199999999986</v>
      </c>
      <c r="G176" s="54">
        <f t="shared" si="9"/>
        <v>0.6945593229186573</v>
      </c>
      <c r="H176" s="1">
        <f t="shared" si="10"/>
        <v>1</v>
      </c>
      <c r="I176" s="1">
        <f t="shared" si="11"/>
        <v>0</v>
      </c>
    </row>
    <row r="177" spans="1:9" x14ac:dyDescent="0.2">
      <c r="A177" s="1">
        <v>65</v>
      </c>
      <c r="B177" s="1">
        <v>0</v>
      </c>
      <c r="C177" s="1">
        <v>1</v>
      </c>
      <c r="D177" s="1">
        <v>20</v>
      </c>
      <c r="E177" s="1">
        <v>0</v>
      </c>
      <c r="F177" s="1">
        <f t="shared" si="8"/>
        <v>-2.5939999999999999</v>
      </c>
      <c r="G177" s="54">
        <f t="shared" si="9"/>
        <v>6.952556982397444E-2</v>
      </c>
      <c r="H177" s="1">
        <f t="shared" si="10"/>
        <v>0</v>
      </c>
      <c r="I177" s="1">
        <f t="shared" si="11"/>
        <v>1</v>
      </c>
    </row>
    <row r="178" spans="1:9" x14ac:dyDescent="0.2">
      <c r="A178" s="1">
        <v>67</v>
      </c>
      <c r="B178" s="1">
        <v>0</v>
      </c>
      <c r="C178" s="1">
        <v>1</v>
      </c>
      <c r="D178" s="1">
        <v>23</v>
      </c>
      <c r="E178" s="1">
        <v>0</v>
      </c>
      <c r="F178" s="1">
        <f t="shared" si="8"/>
        <v>-2.245571</v>
      </c>
      <c r="G178" s="54">
        <f t="shared" si="9"/>
        <v>9.5732186622230264E-2</v>
      </c>
      <c r="H178" s="1">
        <f t="shared" si="10"/>
        <v>0</v>
      </c>
      <c r="I178" s="1">
        <f t="shared" si="11"/>
        <v>1</v>
      </c>
    </row>
    <row r="179" spans="1:9" x14ac:dyDescent="0.2">
      <c r="A179" s="1">
        <v>68</v>
      </c>
      <c r="B179" s="1">
        <v>0</v>
      </c>
      <c r="C179" s="1">
        <v>1</v>
      </c>
      <c r="D179" s="1">
        <v>18</v>
      </c>
      <c r="E179" s="1">
        <v>0</v>
      </c>
      <c r="F179" s="1">
        <f t="shared" si="8"/>
        <v>-2.8262859999999996</v>
      </c>
      <c r="G179" s="54">
        <f t="shared" si="9"/>
        <v>5.5920148369076397E-2</v>
      </c>
      <c r="H179" s="1">
        <f t="shared" si="10"/>
        <v>0</v>
      </c>
      <c r="I179" s="1">
        <f t="shared" si="11"/>
        <v>1</v>
      </c>
    </row>
    <row r="180" spans="1:9" x14ac:dyDescent="0.2">
      <c r="A180" s="1">
        <v>69</v>
      </c>
      <c r="B180" s="1">
        <v>0</v>
      </c>
      <c r="C180" s="1">
        <v>0</v>
      </c>
      <c r="D180" s="1">
        <v>24</v>
      </c>
      <c r="E180" s="1">
        <v>1</v>
      </c>
      <c r="F180" s="1">
        <f t="shared" si="8"/>
        <v>2.1227520000000002</v>
      </c>
      <c r="G180" s="54">
        <f t="shared" si="9"/>
        <v>0.89309496480980888</v>
      </c>
      <c r="H180" s="1">
        <f t="shared" si="10"/>
        <v>1</v>
      </c>
      <c r="I180" s="1">
        <f t="shared" si="11"/>
        <v>0</v>
      </c>
    </row>
    <row r="181" spans="1:9" x14ac:dyDescent="0.2">
      <c r="A181" s="1">
        <v>71</v>
      </c>
      <c r="B181" s="1">
        <v>0</v>
      </c>
      <c r="C181" s="1">
        <v>0</v>
      </c>
      <c r="D181" s="1">
        <v>18</v>
      </c>
      <c r="E181" s="1">
        <v>0</v>
      </c>
      <c r="F181" s="1">
        <f t="shared" si="8"/>
        <v>0.12466400000000011</v>
      </c>
      <c r="G181" s="54">
        <f t="shared" si="9"/>
        <v>0.5311256997695083</v>
      </c>
      <c r="H181" s="1">
        <f t="shared" si="10"/>
        <v>1</v>
      </c>
      <c r="I181" s="1">
        <f t="shared" si="11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A444-79F3-9A45-B6C0-F6B9B1411171}">
  <dimension ref="B1:I10"/>
  <sheetViews>
    <sheetView workbookViewId="0">
      <selection activeCell="G20" sqref="G20"/>
    </sheetView>
  </sheetViews>
  <sheetFormatPr baseColWidth="10" defaultRowHeight="16" x14ac:dyDescent="0.2"/>
  <cols>
    <col min="2" max="2" width="17.6640625" style="2" bestFit="1" customWidth="1"/>
    <col min="3" max="3" width="16.5" style="1" bestFit="1" customWidth="1"/>
    <col min="4" max="4" width="13.6640625" style="1" bestFit="1" customWidth="1"/>
    <col min="7" max="7" width="17.6640625" bestFit="1" customWidth="1"/>
    <col min="8" max="8" width="16.33203125" bestFit="1" customWidth="1"/>
    <col min="9" max="9" width="11.33203125" bestFit="1" customWidth="1"/>
  </cols>
  <sheetData>
    <row r="1" spans="2:9" x14ac:dyDescent="0.2">
      <c r="B1" s="59" t="s">
        <v>6</v>
      </c>
      <c r="C1" s="59"/>
      <c r="D1" s="59"/>
      <c r="G1" s="59" t="s">
        <v>5</v>
      </c>
      <c r="H1" s="59"/>
      <c r="I1" s="59"/>
    </row>
    <row r="2" spans="2:9" x14ac:dyDescent="0.2">
      <c r="B2" s="3" t="s">
        <v>0</v>
      </c>
      <c r="C2" s="4" t="s">
        <v>3</v>
      </c>
      <c r="D2" s="4" t="s">
        <v>4</v>
      </c>
      <c r="G2" s="3" t="s">
        <v>0</v>
      </c>
      <c r="H2" s="4" t="s">
        <v>3</v>
      </c>
      <c r="I2" s="4" t="s">
        <v>4</v>
      </c>
    </row>
    <row r="3" spans="2:9" x14ac:dyDescent="0.2">
      <c r="B3" s="3" t="s">
        <v>160</v>
      </c>
      <c r="C3" s="4">
        <v>327.5</v>
      </c>
      <c r="D3" s="4">
        <v>2150</v>
      </c>
      <c r="G3" s="3" t="s">
        <v>160</v>
      </c>
      <c r="H3" s="7"/>
      <c r="I3" s="7"/>
    </row>
    <row r="4" spans="2:9" x14ac:dyDescent="0.2">
      <c r="B4" s="3" t="s">
        <v>158</v>
      </c>
      <c r="C4" s="4">
        <v>312.2</v>
      </c>
      <c r="D4" s="4">
        <v>661</v>
      </c>
      <c r="G4" s="3" t="s">
        <v>158</v>
      </c>
      <c r="H4" s="7"/>
      <c r="I4" s="7"/>
    </row>
    <row r="5" spans="2:9" x14ac:dyDescent="0.2">
      <c r="B5" s="3" t="s">
        <v>159</v>
      </c>
      <c r="C5" s="4">
        <v>652.6</v>
      </c>
      <c r="D5" s="4">
        <v>7200</v>
      </c>
      <c r="G5" s="3" t="s">
        <v>159</v>
      </c>
      <c r="H5" s="7"/>
      <c r="I5" s="7"/>
    </row>
    <row r="6" spans="2:9" x14ac:dyDescent="0.2">
      <c r="B6" s="3" t="s">
        <v>1</v>
      </c>
      <c r="C6" s="4">
        <v>929</v>
      </c>
      <c r="D6" s="4">
        <v>7764</v>
      </c>
      <c r="G6" s="3" t="s">
        <v>1</v>
      </c>
      <c r="H6" s="7"/>
      <c r="I6" s="7"/>
    </row>
    <row r="7" spans="2:9" x14ac:dyDescent="0.2">
      <c r="B7" s="3" t="s">
        <v>2</v>
      </c>
      <c r="C7" s="4">
        <v>1631.5</v>
      </c>
      <c r="D7" s="4">
        <v>10281</v>
      </c>
      <c r="G7" s="3" t="s">
        <v>2</v>
      </c>
      <c r="H7" s="7"/>
      <c r="I7" s="7"/>
    </row>
    <row r="8" spans="2:9" x14ac:dyDescent="0.2">
      <c r="B8" s="3" t="s">
        <v>157</v>
      </c>
      <c r="C8" s="4">
        <v>1971</v>
      </c>
      <c r="D8" s="4">
        <v>8672</v>
      </c>
      <c r="G8" s="3" t="s">
        <v>157</v>
      </c>
      <c r="H8" s="7"/>
      <c r="I8" s="7"/>
    </row>
    <row r="9" spans="2:9" x14ac:dyDescent="0.2">
      <c r="B9" s="5" t="s">
        <v>7</v>
      </c>
      <c r="C9" s="6">
        <f>AVERAGE(C3:C8)</f>
        <v>970.63333333333333</v>
      </c>
      <c r="D9" s="6">
        <f>AVERAGE(D3:D8)</f>
        <v>6121.333333333333</v>
      </c>
    </row>
    <row r="10" spans="2:9" x14ac:dyDescent="0.2">
      <c r="B10" s="5" t="s">
        <v>8</v>
      </c>
      <c r="C10" s="6">
        <f>_xlfn.STDEV.S(C3:C8)</f>
        <v>691.01544025200076</v>
      </c>
      <c r="D10" s="6">
        <f>_xlfn.STDEV.S(D3:D8)</f>
        <v>3827.7233790683817</v>
      </c>
    </row>
  </sheetData>
  <mergeCells count="2">
    <mergeCell ref="G1:I1"/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A1005-297F-AB46-BF56-3861FFA57FB1}">
  <dimension ref="A1:N48"/>
  <sheetViews>
    <sheetView zoomScale="170" zoomScaleNormal="170" workbookViewId="0">
      <selection activeCell="M5" sqref="M5"/>
    </sheetView>
  </sheetViews>
  <sheetFormatPr baseColWidth="10" defaultRowHeight="16" x14ac:dyDescent="0.2"/>
  <cols>
    <col min="1" max="1" width="17.5" style="1" bestFit="1" customWidth="1"/>
    <col min="2" max="3" width="10.83203125" style="12"/>
    <col min="6" max="6" width="13.1640625" customWidth="1"/>
    <col min="8" max="8" width="12.1640625" bestFit="1" customWidth="1"/>
    <col min="12" max="12" width="10.83203125" style="1"/>
    <col min="13" max="13" width="12.1640625" style="1" bestFit="1" customWidth="1"/>
    <col min="14" max="14" width="38.5" bestFit="1" customWidth="1"/>
  </cols>
  <sheetData>
    <row r="1" spans="1:14" x14ac:dyDescent="0.2">
      <c r="A1" s="1" t="s">
        <v>82</v>
      </c>
      <c r="B1" s="12" t="s">
        <v>26</v>
      </c>
      <c r="C1" s="12" t="s">
        <v>25</v>
      </c>
    </row>
    <row r="2" spans="1:14" x14ac:dyDescent="0.2">
      <c r="A2" s="1" t="s">
        <v>27</v>
      </c>
      <c r="B2" s="12">
        <v>10</v>
      </c>
      <c r="C2" s="12">
        <v>0</v>
      </c>
      <c r="N2" s="51"/>
    </row>
    <row r="3" spans="1:14" x14ac:dyDescent="0.2">
      <c r="A3" s="1" t="s">
        <v>28</v>
      </c>
      <c r="B3" s="12">
        <v>100</v>
      </c>
      <c r="C3" s="12">
        <v>0</v>
      </c>
      <c r="L3" s="1" t="s">
        <v>17</v>
      </c>
      <c r="M3" s="1" t="s">
        <v>129</v>
      </c>
    </row>
    <row r="4" spans="1:14" x14ac:dyDescent="0.2">
      <c r="A4" s="1" t="s">
        <v>29</v>
      </c>
      <c r="B4" s="12">
        <v>1600</v>
      </c>
      <c r="C4" s="12">
        <v>1</v>
      </c>
      <c r="L4" s="1">
        <v>-10</v>
      </c>
      <c r="M4" s="52">
        <f>1/(1+EXP(-L4))</f>
        <v>4.5397868702434395E-5</v>
      </c>
    </row>
    <row r="5" spans="1:14" x14ac:dyDescent="0.2">
      <c r="A5" s="1" t="s">
        <v>30</v>
      </c>
      <c r="B5" s="12">
        <v>1500</v>
      </c>
      <c r="C5" s="12">
        <v>1</v>
      </c>
      <c r="L5" s="1">
        <v>-9.5</v>
      </c>
      <c r="M5" s="52">
        <f t="shared" ref="M5:M44" si="0">1/(1+EXP(-L5))</f>
        <v>7.4846227510611229E-5</v>
      </c>
    </row>
    <row r="6" spans="1:14" x14ac:dyDescent="0.2">
      <c r="A6" s="1" t="s">
        <v>31</v>
      </c>
      <c r="B6" s="12">
        <v>3300</v>
      </c>
      <c r="C6" s="12">
        <v>1</v>
      </c>
      <c r="L6" s="1">
        <v>-9</v>
      </c>
      <c r="M6" s="52">
        <f t="shared" si="0"/>
        <v>1.2339457598623172E-4</v>
      </c>
    </row>
    <row r="7" spans="1:14" x14ac:dyDescent="0.2">
      <c r="A7" s="1" t="s">
        <v>32</v>
      </c>
      <c r="B7" s="12">
        <v>200</v>
      </c>
      <c r="C7" s="12">
        <v>0</v>
      </c>
      <c r="L7" s="1">
        <v>-8.5</v>
      </c>
      <c r="M7" s="52">
        <f t="shared" si="0"/>
        <v>2.0342697805520653E-4</v>
      </c>
    </row>
    <row r="8" spans="1:14" x14ac:dyDescent="0.2">
      <c r="A8" s="1" t="s">
        <v>33</v>
      </c>
      <c r="B8" s="12">
        <v>1800</v>
      </c>
      <c r="C8" s="12">
        <v>1</v>
      </c>
      <c r="L8" s="1">
        <v>-8</v>
      </c>
      <c r="M8" s="52">
        <f t="shared" si="0"/>
        <v>3.3535013046647811E-4</v>
      </c>
    </row>
    <row r="9" spans="1:14" x14ac:dyDescent="0.2">
      <c r="A9" s="1" t="s">
        <v>34</v>
      </c>
      <c r="B9" s="12">
        <v>1700</v>
      </c>
      <c r="C9" s="12">
        <v>1</v>
      </c>
      <c r="L9" s="1">
        <v>-7.5</v>
      </c>
      <c r="M9" s="52">
        <f t="shared" si="0"/>
        <v>5.5277863692359955E-4</v>
      </c>
    </row>
    <row r="10" spans="1:14" x14ac:dyDescent="0.2">
      <c r="A10" s="1" t="s">
        <v>35</v>
      </c>
      <c r="B10" s="12">
        <v>300</v>
      </c>
      <c r="C10" s="12">
        <v>0</v>
      </c>
      <c r="L10" s="1">
        <v>-7</v>
      </c>
      <c r="M10" s="52">
        <f t="shared" si="0"/>
        <v>9.1105119440064539E-4</v>
      </c>
    </row>
    <row r="11" spans="1:14" x14ac:dyDescent="0.2">
      <c r="A11" s="1" t="s">
        <v>36</v>
      </c>
      <c r="B11" s="12">
        <v>1800</v>
      </c>
      <c r="C11" s="12">
        <v>1</v>
      </c>
      <c r="L11" s="1">
        <v>-6.5</v>
      </c>
      <c r="M11" s="52">
        <f t="shared" si="0"/>
        <v>1.5011822567369917E-3</v>
      </c>
    </row>
    <row r="12" spans="1:14" x14ac:dyDescent="0.2">
      <c r="A12" s="1" t="s">
        <v>37</v>
      </c>
      <c r="B12" s="12">
        <v>100</v>
      </c>
      <c r="C12" s="12">
        <v>0</v>
      </c>
      <c r="L12" s="1">
        <v>-6</v>
      </c>
      <c r="M12" s="52">
        <f t="shared" si="0"/>
        <v>2.4726231566347743E-3</v>
      </c>
    </row>
    <row r="13" spans="1:14" x14ac:dyDescent="0.2">
      <c r="A13" s="1" t="s">
        <v>38</v>
      </c>
      <c r="B13" s="12">
        <v>500</v>
      </c>
      <c r="C13" s="12">
        <v>0</v>
      </c>
      <c r="L13" s="1">
        <v>-5.5</v>
      </c>
      <c r="M13" s="52">
        <f t="shared" si="0"/>
        <v>4.0701377158961277E-3</v>
      </c>
    </row>
    <row r="14" spans="1:14" x14ac:dyDescent="0.2">
      <c r="A14" s="1" t="s">
        <v>39</v>
      </c>
      <c r="B14" s="12">
        <v>3000</v>
      </c>
      <c r="C14" s="12">
        <v>1</v>
      </c>
      <c r="L14" s="1">
        <v>-5</v>
      </c>
      <c r="M14" s="52">
        <f t="shared" si="0"/>
        <v>6.6928509242848554E-3</v>
      </c>
    </row>
    <row r="15" spans="1:14" x14ac:dyDescent="0.2">
      <c r="A15" s="1" t="s">
        <v>40</v>
      </c>
      <c r="B15" s="12">
        <v>20</v>
      </c>
      <c r="C15" s="12">
        <v>0</v>
      </c>
      <c r="L15" s="1">
        <v>-4.5</v>
      </c>
      <c r="M15" s="52">
        <f t="shared" si="0"/>
        <v>1.098694263059318E-2</v>
      </c>
    </row>
    <row r="16" spans="1:14" x14ac:dyDescent="0.2">
      <c r="A16" s="1" t="s">
        <v>41</v>
      </c>
      <c r="B16" s="12">
        <v>200</v>
      </c>
      <c r="C16" s="12">
        <v>0</v>
      </c>
      <c r="L16" s="1">
        <v>-4</v>
      </c>
      <c r="M16" s="52">
        <f t="shared" si="0"/>
        <v>1.7986209962091559E-2</v>
      </c>
    </row>
    <row r="17" spans="1:13" x14ac:dyDescent="0.2">
      <c r="A17" s="1" t="s">
        <v>42</v>
      </c>
      <c r="B17" s="12">
        <v>700</v>
      </c>
      <c r="C17" s="12">
        <v>1</v>
      </c>
      <c r="F17" t="s">
        <v>115</v>
      </c>
      <c r="L17" s="1">
        <v>-3.5</v>
      </c>
      <c r="M17" s="52">
        <f t="shared" si="0"/>
        <v>2.9312230751356319E-2</v>
      </c>
    </row>
    <row r="18" spans="1:13" x14ac:dyDescent="0.2">
      <c r="A18" s="1" t="s">
        <v>43</v>
      </c>
      <c r="B18" s="12">
        <v>1600</v>
      </c>
      <c r="C18" s="12">
        <v>1</v>
      </c>
      <c r="F18" t="s">
        <v>119</v>
      </c>
      <c r="G18" t="s">
        <v>116</v>
      </c>
      <c r="H18" s="45"/>
      <c r="I18" t="s">
        <v>130</v>
      </c>
      <c r="L18" s="1">
        <v>-3</v>
      </c>
      <c r="M18" s="52">
        <f t="shared" si="0"/>
        <v>4.7425873177566781E-2</v>
      </c>
    </row>
    <row r="19" spans="1:13" x14ac:dyDescent="0.2">
      <c r="A19" s="1" t="s">
        <v>44</v>
      </c>
      <c r="B19" s="12">
        <v>1900</v>
      </c>
      <c r="C19" s="12">
        <v>1</v>
      </c>
      <c r="L19" s="1">
        <v>-2.5</v>
      </c>
      <c r="M19" s="52">
        <f t="shared" si="0"/>
        <v>7.5858180021243546E-2</v>
      </c>
    </row>
    <row r="20" spans="1:13" x14ac:dyDescent="0.2">
      <c r="A20" s="1" t="s">
        <v>45</v>
      </c>
      <c r="B20" s="12">
        <v>100</v>
      </c>
      <c r="C20" s="12">
        <v>0</v>
      </c>
      <c r="F20" t="s">
        <v>117</v>
      </c>
      <c r="L20" s="1">
        <v>-2</v>
      </c>
      <c r="M20" s="52">
        <f t="shared" si="0"/>
        <v>0.11920292202211755</v>
      </c>
    </row>
    <row r="21" spans="1:13" x14ac:dyDescent="0.2">
      <c r="A21" s="1" t="s">
        <v>46</v>
      </c>
      <c r="B21" s="12">
        <v>400</v>
      </c>
      <c r="C21" s="12">
        <v>0</v>
      </c>
      <c r="F21" t="s">
        <v>118</v>
      </c>
      <c r="L21" s="1">
        <v>-1.5</v>
      </c>
      <c r="M21" s="52">
        <f t="shared" si="0"/>
        <v>0.18242552380635635</v>
      </c>
    </row>
    <row r="22" spans="1:13" ht="24" x14ac:dyDescent="0.3">
      <c r="A22" s="1" t="s">
        <v>47</v>
      </c>
      <c r="B22" s="12">
        <v>2700</v>
      </c>
      <c r="C22" s="12">
        <v>1</v>
      </c>
      <c r="F22" s="21" t="s">
        <v>120</v>
      </c>
      <c r="L22" s="1">
        <v>-1</v>
      </c>
      <c r="M22" s="52">
        <f t="shared" si="0"/>
        <v>0.2689414213699951</v>
      </c>
    </row>
    <row r="23" spans="1:13" ht="21" x14ac:dyDescent="0.25">
      <c r="A23" s="1" t="s">
        <v>48</v>
      </c>
      <c r="B23" s="12">
        <v>200</v>
      </c>
      <c r="C23" s="12">
        <v>0</v>
      </c>
      <c r="F23" s="22"/>
      <c r="L23" s="1">
        <v>-0.5</v>
      </c>
      <c r="M23" s="52">
        <f t="shared" si="0"/>
        <v>0.37754066879814541</v>
      </c>
    </row>
    <row r="24" spans="1:13" x14ac:dyDescent="0.2">
      <c r="A24" s="1" t="s">
        <v>49</v>
      </c>
      <c r="B24" s="12">
        <v>300</v>
      </c>
      <c r="C24" s="12">
        <v>0</v>
      </c>
      <c r="L24" s="1">
        <v>0</v>
      </c>
      <c r="M24" s="52">
        <f t="shared" si="0"/>
        <v>0.5</v>
      </c>
    </row>
    <row r="25" spans="1:13" x14ac:dyDescent="0.2">
      <c r="A25" s="1" t="s">
        <v>50</v>
      </c>
      <c r="B25" s="12">
        <v>500</v>
      </c>
      <c r="C25" s="12">
        <v>0</v>
      </c>
      <c r="G25" t="s">
        <v>112</v>
      </c>
      <c r="L25" s="1">
        <v>0.5</v>
      </c>
      <c r="M25" s="52">
        <f t="shared" si="0"/>
        <v>0.62245933120185459</v>
      </c>
    </row>
    <row r="26" spans="1:13" x14ac:dyDescent="0.2">
      <c r="A26" s="1" t="s">
        <v>51</v>
      </c>
      <c r="B26" s="12">
        <v>2500</v>
      </c>
      <c r="C26" s="12">
        <v>1</v>
      </c>
      <c r="G26" t="s">
        <v>113</v>
      </c>
      <c r="L26" s="1">
        <v>1</v>
      </c>
      <c r="M26" s="52">
        <f t="shared" si="0"/>
        <v>0.7310585786300049</v>
      </c>
    </row>
    <row r="27" spans="1:13" x14ac:dyDescent="0.2">
      <c r="A27" s="1" t="s">
        <v>52</v>
      </c>
      <c r="B27" s="12">
        <v>1400</v>
      </c>
      <c r="C27" s="12">
        <v>1</v>
      </c>
      <c r="L27" s="1">
        <v>1.5</v>
      </c>
      <c r="M27" s="52">
        <f t="shared" si="0"/>
        <v>0.81757447619364365</v>
      </c>
    </row>
    <row r="28" spans="1:13" x14ac:dyDescent="0.2">
      <c r="A28" s="1" t="s">
        <v>53</v>
      </c>
      <c r="B28" s="12">
        <v>700</v>
      </c>
      <c r="C28" s="12">
        <v>0</v>
      </c>
      <c r="L28" s="1">
        <v>2</v>
      </c>
      <c r="M28" s="52">
        <f t="shared" si="0"/>
        <v>0.88079707797788231</v>
      </c>
    </row>
    <row r="29" spans="1:13" x14ac:dyDescent="0.2">
      <c r="A29" s="1" t="s">
        <v>54</v>
      </c>
      <c r="B29" s="12">
        <v>1700</v>
      </c>
      <c r="C29" s="12">
        <v>1</v>
      </c>
      <c r="L29" s="1">
        <v>2.5</v>
      </c>
      <c r="M29" s="52">
        <f t="shared" si="0"/>
        <v>0.92414181997875655</v>
      </c>
    </row>
    <row r="30" spans="1:13" x14ac:dyDescent="0.2">
      <c r="A30" s="1" t="s">
        <v>55</v>
      </c>
      <c r="B30" s="12">
        <v>1400</v>
      </c>
      <c r="C30" s="12">
        <v>1</v>
      </c>
      <c r="L30" s="1">
        <v>3</v>
      </c>
      <c r="M30" s="52">
        <f t="shared" si="0"/>
        <v>0.95257412682243336</v>
      </c>
    </row>
    <row r="31" spans="1:13" x14ac:dyDescent="0.2">
      <c r="A31" s="1" t="s">
        <v>56</v>
      </c>
      <c r="B31" s="12">
        <v>1600</v>
      </c>
      <c r="C31" s="12">
        <v>1</v>
      </c>
      <c r="L31" s="1">
        <v>3.5</v>
      </c>
      <c r="M31" s="52">
        <f t="shared" si="0"/>
        <v>0.97068776924864364</v>
      </c>
    </row>
    <row r="32" spans="1:13" x14ac:dyDescent="0.2">
      <c r="A32" s="1" t="s">
        <v>57</v>
      </c>
      <c r="B32" s="12">
        <v>400</v>
      </c>
      <c r="C32" s="12">
        <v>0</v>
      </c>
      <c r="L32" s="1">
        <v>4</v>
      </c>
      <c r="M32" s="52">
        <f t="shared" si="0"/>
        <v>0.98201379003790845</v>
      </c>
    </row>
    <row r="33" spans="1:13" x14ac:dyDescent="0.2">
      <c r="A33" s="1" t="s">
        <v>58</v>
      </c>
      <c r="B33" s="12">
        <v>200</v>
      </c>
      <c r="C33" s="12">
        <v>0</v>
      </c>
      <c r="L33" s="1">
        <v>4.5</v>
      </c>
      <c r="M33" s="52">
        <f t="shared" si="0"/>
        <v>0.98901305736940681</v>
      </c>
    </row>
    <row r="34" spans="1:13" x14ac:dyDescent="0.2">
      <c r="A34" s="1" t="s">
        <v>59</v>
      </c>
      <c r="B34" s="12">
        <v>1600</v>
      </c>
      <c r="C34" s="12">
        <v>1</v>
      </c>
      <c r="L34" s="1">
        <v>5</v>
      </c>
      <c r="M34" s="52">
        <f t="shared" si="0"/>
        <v>0.99330714907571527</v>
      </c>
    </row>
    <row r="35" spans="1:13" x14ac:dyDescent="0.2">
      <c r="A35" s="1" t="s">
        <v>60</v>
      </c>
      <c r="B35" s="12">
        <v>2200</v>
      </c>
      <c r="C35" s="12">
        <v>1</v>
      </c>
      <c r="L35" s="1">
        <v>5.5</v>
      </c>
      <c r="M35" s="52">
        <f t="shared" si="0"/>
        <v>0.99592986228410396</v>
      </c>
    </row>
    <row r="36" spans="1:13" x14ac:dyDescent="0.2">
      <c r="A36" s="1" t="s">
        <v>61</v>
      </c>
      <c r="B36" s="12">
        <v>1900</v>
      </c>
      <c r="C36" s="12">
        <v>1</v>
      </c>
      <c r="L36" s="1">
        <v>6</v>
      </c>
      <c r="M36" s="52">
        <f t="shared" si="0"/>
        <v>0.99752737684336534</v>
      </c>
    </row>
    <row r="37" spans="1:13" x14ac:dyDescent="0.2">
      <c r="A37" s="1" t="s">
        <v>62</v>
      </c>
      <c r="B37" s="12">
        <v>200</v>
      </c>
      <c r="C37" s="12">
        <v>0</v>
      </c>
      <c r="L37" s="1">
        <v>6.5</v>
      </c>
      <c r="M37" s="52">
        <f t="shared" si="0"/>
        <v>0.99849881774326299</v>
      </c>
    </row>
    <row r="38" spans="1:13" x14ac:dyDescent="0.2">
      <c r="A38" s="1" t="s">
        <v>63</v>
      </c>
      <c r="B38" s="12">
        <v>1200</v>
      </c>
      <c r="C38" s="12">
        <v>0</v>
      </c>
      <c r="L38" s="1">
        <v>7</v>
      </c>
      <c r="M38" s="52">
        <f t="shared" si="0"/>
        <v>0.9990889488055994</v>
      </c>
    </row>
    <row r="39" spans="1:13" x14ac:dyDescent="0.2">
      <c r="A39" s="1" t="s">
        <v>64</v>
      </c>
      <c r="B39" s="12">
        <v>1700</v>
      </c>
      <c r="C39" s="12">
        <v>1</v>
      </c>
      <c r="L39" s="1">
        <v>7.5</v>
      </c>
      <c r="M39" s="52">
        <f t="shared" si="0"/>
        <v>0.9994472213630764</v>
      </c>
    </row>
    <row r="40" spans="1:13" x14ac:dyDescent="0.2">
      <c r="A40" s="1" t="s">
        <v>65</v>
      </c>
      <c r="B40" s="12">
        <v>1500</v>
      </c>
      <c r="C40" s="12">
        <v>1</v>
      </c>
      <c r="L40" s="1">
        <v>8</v>
      </c>
      <c r="M40" s="52">
        <f t="shared" si="0"/>
        <v>0.99966464986953363</v>
      </c>
    </row>
    <row r="41" spans="1:13" x14ac:dyDescent="0.2">
      <c r="A41" s="1" t="s">
        <v>66</v>
      </c>
      <c r="B41" s="12">
        <v>2100</v>
      </c>
      <c r="C41" s="12">
        <v>1</v>
      </c>
      <c r="L41" s="1">
        <v>8.5</v>
      </c>
      <c r="M41" s="52">
        <f t="shared" si="0"/>
        <v>0.9997965730219448</v>
      </c>
    </row>
    <row r="42" spans="1:13" x14ac:dyDescent="0.2">
      <c r="A42" s="1" t="s">
        <v>67</v>
      </c>
      <c r="B42" s="12">
        <v>400</v>
      </c>
      <c r="C42" s="12">
        <v>0</v>
      </c>
      <c r="L42" s="1">
        <v>9</v>
      </c>
      <c r="M42" s="52">
        <f t="shared" si="0"/>
        <v>0.99987660542401369</v>
      </c>
    </row>
    <row r="43" spans="1:13" x14ac:dyDescent="0.2">
      <c r="A43" s="1" t="s">
        <v>68</v>
      </c>
      <c r="B43" s="12">
        <v>800</v>
      </c>
      <c r="C43" s="12">
        <v>0</v>
      </c>
      <c r="L43" s="1">
        <v>9.5</v>
      </c>
      <c r="M43" s="52">
        <f t="shared" si="0"/>
        <v>0.99992515377248947</v>
      </c>
    </row>
    <row r="44" spans="1:13" x14ac:dyDescent="0.2">
      <c r="A44" s="1" t="s">
        <v>69</v>
      </c>
      <c r="B44" s="12">
        <v>400</v>
      </c>
      <c r="C44" s="12">
        <v>0</v>
      </c>
      <c r="L44" s="1">
        <v>10</v>
      </c>
      <c r="M44" s="52">
        <f t="shared" si="0"/>
        <v>0.99995460213129761</v>
      </c>
    </row>
    <row r="45" spans="1:13" x14ac:dyDescent="0.2">
      <c r="A45" s="1" t="s">
        <v>70</v>
      </c>
      <c r="B45" s="12">
        <v>500</v>
      </c>
      <c r="C45" s="12">
        <v>1</v>
      </c>
    </row>
    <row r="46" spans="1:13" x14ac:dyDescent="0.2">
      <c r="A46" s="1" t="s">
        <v>71</v>
      </c>
      <c r="B46" s="12">
        <v>1000</v>
      </c>
      <c r="C46" s="12">
        <v>0</v>
      </c>
    </row>
    <row r="47" spans="1:13" x14ac:dyDescent="0.2">
      <c r="A47" s="1" t="s">
        <v>72</v>
      </c>
      <c r="B47" s="12">
        <v>300</v>
      </c>
      <c r="C47" s="12">
        <v>0</v>
      </c>
    </row>
    <row r="48" spans="1:13" x14ac:dyDescent="0.2">
      <c r="A48" s="1" t="s">
        <v>73</v>
      </c>
      <c r="B48" s="12">
        <v>800</v>
      </c>
      <c r="C48" s="12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58CD-CB22-E64A-A1AC-6160771FCCD9}">
  <dimension ref="A1:V21"/>
  <sheetViews>
    <sheetView zoomScale="150" zoomScaleNormal="150" workbookViewId="0">
      <selection activeCell="G21" sqref="G21"/>
    </sheetView>
  </sheetViews>
  <sheetFormatPr baseColWidth="10" defaultColWidth="8.83203125" defaultRowHeight="16" x14ac:dyDescent="0.2"/>
  <cols>
    <col min="1" max="1" width="20.6640625" style="1" bestFit="1" customWidth="1"/>
    <col min="2" max="2" width="22.5" style="1" bestFit="1" customWidth="1"/>
    <col min="3" max="3" width="8.83203125" style="1"/>
    <col min="4" max="4" width="13.6640625" style="1" customWidth="1"/>
    <col min="6" max="6" width="12.6640625" bestFit="1" customWidth="1"/>
    <col min="9" max="9" width="9.83203125" bestFit="1" customWidth="1"/>
  </cols>
  <sheetData>
    <row r="1" spans="1:22" ht="20" x14ac:dyDescent="0.25">
      <c r="A1" s="8" t="s">
        <v>9</v>
      </c>
      <c r="B1" s="8" t="s">
        <v>10</v>
      </c>
      <c r="C1" s="8" t="s">
        <v>11</v>
      </c>
      <c r="D1" s="8" t="s">
        <v>12</v>
      </c>
      <c r="F1" s="8" t="s">
        <v>13</v>
      </c>
      <c r="I1" s="8" t="s">
        <v>14</v>
      </c>
    </row>
    <row r="2" spans="1:22" ht="21" x14ac:dyDescent="0.25">
      <c r="A2" s="26">
        <v>6</v>
      </c>
      <c r="B2" s="26">
        <v>11</v>
      </c>
      <c r="C2" s="26">
        <f>RANK(F2,$F$2:$F$20,1)</f>
        <v>1</v>
      </c>
      <c r="D2" s="26" t="s">
        <v>15</v>
      </c>
      <c r="F2" s="10">
        <f>SQRT((A2-$A$21)^2+(B2-$B$21)^2)</f>
        <v>44.687805943008662</v>
      </c>
      <c r="U2" s="25" t="s">
        <v>85</v>
      </c>
    </row>
    <row r="3" spans="1:22" x14ac:dyDescent="0.2">
      <c r="A3" s="9">
        <v>48</v>
      </c>
      <c r="B3" s="9">
        <v>59</v>
      </c>
      <c r="C3" s="26"/>
      <c r="D3" s="9" t="s">
        <v>16</v>
      </c>
      <c r="F3" s="10"/>
      <c r="H3" s="2" t="s">
        <v>97</v>
      </c>
      <c r="I3" t="s">
        <v>98</v>
      </c>
      <c r="J3" t="s">
        <v>100</v>
      </c>
    </row>
    <row r="4" spans="1:22" x14ac:dyDescent="0.2">
      <c r="A4" s="9">
        <v>12</v>
      </c>
      <c r="B4" s="9">
        <v>20</v>
      </c>
      <c r="C4" s="26"/>
      <c r="D4" s="9" t="s">
        <v>15</v>
      </c>
      <c r="F4" s="10"/>
      <c r="H4" s="2">
        <v>1</v>
      </c>
    </row>
    <row r="5" spans="1:22" x14ac:dyDescent="0.2">
      <c r="A5" s="9">
        <v>42</v>
      </c>
      <c r="B5" s="9">
        <v>78</v>
      </c>
      <c r="C5" s="26"/>
      <c r="D5" s="9" t="s">
        <v>15</v>
      </c>
      <c r="F5" s="10"/>
      <c r="H5" s="2">
        <v>3</v>
      </c>
    </row>
    <row r="6" spans="1:22" x14ac:dyDescent="0.2">
      <c r="A6" s="9">
        <v>24</v>
      </c>
      <c r="B6" s="9">
        <v>48</v>
      </c>
      <c r="C6" s="26"/>
      <c r="D6" s="11" t="s">
        <v>15</v>
      </c>
      <c r="F6" s="10"/>
      <c r="H6" s="2">
        <v>5</v>
      </c>
      <c r="U6" t="s">
        <v>86</v>
      </c>
      <c r="V6" t="s">
        <v>87</v>
      </c>
    </row>
    <row r="7" spans="1:22" x14ac:dyDescent="0.2">
      <c r="A7" s="9">
        <v>36</v>
      </c>
      <c r="B7" s="9">
        <v>90</v>
      </c>
      <c r="C7" s="26"/>
      <c r="D7" s="9" t="s">
        <v>15</v>
      </c>
      <c r="F7" s="10"/>
      <c r="H7" s="2" t="s">
        <v>99</v>
      </c>
      <c r="J7" s="28"/>
      <c r="U7" t="s">
        <v>88</v>
      </c>
      <c r="V7" t="s">
        <v>89</v>
      </c>
    </row>
    <row r="8" spans="1:22" x14ac:dyDescent="0.2">
      <c r="A8" s="9">
        <v>24</v>
      </c>
      <c r="B8" s="9">
        <v>28</v>
      </c>
      <c r="C8" s="26"/>
      <c r="D8" s="9" t="s">
        <v>15</v>
      </c>
      <c r="F8" s="10"/>
    </row>
    <row r="9" spans="1:22" x14ac:dyDescent="0.2">
      <c r="A9" s="9">
        <v>36</v>
      </c>
      <c r="B9" s="9">
        <v>69</v>
      </c>
      <c r="C9" s="26"/>
      <c r="D9" s="9" t="s">
        <v>15</v>
      </c>
      <c r="F9" s="10"/>
    </row>
    <row r="10" spans="1:22" x14ac:dyDescent="0.2">
      <c r="A10" s="9">
        <v>12</v>
      </c>
      <c r="B10" s="9">
        <v>30</v>
      </c>
      <c r="C10" s="26"/>
      <c r="D10" s="9" t="s">
        <v>15</v>
      </c>
      <c r="F10" s="10"/>
      <c r="H10" t="s">
        <v>101</v>
      </c>
      <c r="U10" t="s">
        <v>90</v>
      </c>
      <c r="V10" t="s">
        <v>91</v>
      </c>
    </row>
    <row r="11" spans="1:22" x14ac:dyDescent="0.2">
      <c r="A11" s="9">
        <v>30</v>
      </c>
      <c r="B11" s="9">
        <v>52</v>
      </c>
      <c r="C11" s="26"/>
      <c r="D11" s="9" t="s">
        <v>16</v>
      </c>
      <c r="F11" s="10"/>
      <c r="H11" s="18" t="s">
        <v>102</v>
      </c>
      <c r="U11" t="s">
        <v>94</v>
      </c>
      <c r="V11" t="s">
        <v>93</v>
      </c>
    </row>
    <row r="12" spans="1:22" x14ac:dyDescent="0.2">
      <c r="A12" s="9">
        <v>12</v>
      </c>
      <c r="B12" s="9">
        <v>12</v>
      </c>
      <c r="C12" s="26"/>
      <c r="D12" s="9" t="s">
        <v>16</v>
      </c>
      <c r="F12" s="10"/>
      <c r="U12" t="s">
        <v>95</v>
      </c>
    </row>
    <row r="13" spans="1:22" x14ac:dyDescent="0.2">
      <c r="A13" s="9">
        <v>48</v>
      </c>
      <c r="B13" s="9">
        <v>43</v>
      </c>
      <c r="C13" s="26"/>
      <c r="D13" s="9" t="s">
        <v>16</v>
      </c>
      <c r="F13" s="10"/>
      <c r="U13" t="s">
        <v>92</v>
      </c>
    </row>
    <row r="14" spans="1:22" x14ac:dyDescent="0.2">
      <c r="A14" s="9">
        <v>12</v>
      </c>
      <c r="B14" s="9">
        <v>15</v>
      </c>
      <c r="C14" s="26"/>
      <c r="D14" s="9" t="s">
        <v>15</v>
      </c>
      <c r="F14" s="10"/>
      <c r="U14" t="s">
        <v>96</v>
      </c>
    </row>
    <row r="15" spans="1:22" x14ac:dyDescent="0.2">
      <c r="A15" s="9">
        <v>24</v>
      </c>
      <c r="B15" s="9">
        <v>11</v>
      </c>
      <c r="C15" s="26"/>
      <c r="D15" s="9" t="s">
        <v>16</v>
      </c>
      <c r="F15" s="10"/>
    </row>
    <row r="16" spans="1:22" x14ac:dyDescent="0.2">
      <c r="A16" s="9">
        <v>15</v>
      </c>
      <c r="B16" s="9">
        <v>14</v>
      </c>
      <c r="C16" s="26"/>
      <c r="D16" s="9" t="s">
        <v>15</v>
      </c>
      <c r="F16" s="10"/>
    </row>
    <row r="17" spans="1:6" x14ac:dyDescent="0.2">
      <c r="A17" s="9">
        <v>24</v>
      </c>
      <c r="B17" s="9">
        <v>12</v>
      </c>
      <c r="C17" s="26"/>
      <c r="D17" s="9" t="s">
        <v>16</v>
      </c>
      <c r="F17" s="10"/>
    </row>
    <row r="18" spans="1:6" x14ac:dyDescent="0.2">
      <c r="A18" s="9">
        <v>24</v>
      </c>
      <c r="B18" s="9">
        <v>24</v>
      </c>
      <c r="C18" s="26"/>
      <c r="D18" s="9" t="s">
        <v>15</v>
      </c>
      <c r="F18" s="10"/>
    </row>
    <row r="19" spans="1:6" x14ac:dyDescent="0.2">
      <c r="A19" s="9">
        <v>30</v>
      </c>
      <c r="B19" s="9">
        <v>80</v>
      </c>
      <c r="C19" s="26"/>
      <c r="D19" s="9" t="s">
        <v>15</v>
      </c>
      <c r="F19" s="10"/>
    </row>
    <row r="20" spans="1:6" x14ac:dyDescent="0.2">
      <c r="A20" s="9">
        <v>24</v>
      </c>
      <c r="B20" s="9">
        <v>125</v>
      </c>
      <c r="C20" s="26"/>
      <c r="D20" s="9" t="s">
        <v>16</v>
      </c>
      <c r="F20" s="10"/>
    </row>
    <row r="21" spans="1:6" x14ac:dyDescent="0.2">
      <c r="A21" s="27">
        <v>40</v>
      </c>
      <c r="B21" s="27">
        <v>40</v>
      </c>
      <c r="C21" s="27"/>
      <c r="D21" s="2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D3D20-7E60-9545-85DE-8680CC349863}">
  <dimension ref="A1:E20"/>
  <sheetViews>
    <sheetView zoomScale="140" zoomScaleNormal="140" workbookViewId="0">
      <selection activeCell="E7" sqref="E7"/>
    </sheetView>
  </sheetViews>
  <sheetFormatPr baseColWidth="10" defaultRowHeight="16" x14ac:dyDescent="0.2"/>
  <cols>
    <col min="1" max="1" width="18" customWidth="1"/>
    <col min="2" max="2" width="19.1640625" customWidth="1"/>
  </cols>
  <sheetData>
    <row r="1" spans="1:5" ht="22" thickBot="1" x14ac:dyDescent="0.3">
      <c r="A1" s="17" t="s">
        <v>74</v>
      </c>
      <c r="B1" s="17" t="s">
        <v>10</v>
      </c>
      <c r="E1" s="25" t="s">
        <v>103</v>
      </c>
    </row>
    <row r="2" spans="1:5" ht="17" thickTop="1" x14ac:dyDescent="0.2">
      <c r="A2" s="9">
        <v>6</v>
      </c>
      <c r="B2" s="9">
        <v>11</v>
      </c>
      <c r="E2" s="1" t="s">
        <v>104</v>
      </c>
    </row>
    <row r="3" spans="1:5" x14ac:dyDescent="0.2">
      <c r="A3" s="9">
        <v>48</v>
      </c>
      <c r="B3" s="9">
        <v>59</v>
      </c>
      <c r="E3" t="s">
        <v>105</v>
      </c>
    </row>
    <row r="4" spans="1:5" x14ac:dyDescent="0.2">
      <c r="A4" s="9">
        <v>12</v>
      </c>
      <c r="B4" s="9">
        <v>20</v>
      </c>
    </row>
    <row r="5" spans="1:5" x14ac:dyDescent="0.2">
      <c r="A5" s="9">
        <v>42</v>
      </c>
      <c r="B5" s="9">
        <v>78</v>
      </c>
    </row>
    <row r="6" spans="1:5" x14ac:dyDescent="0.2">
      <c r="A6" s="9">
        <v>24</v>
      </c>
      <c r="B6" s="9">
        <v>48</v>
      </c>
    </row>
    <row r="7" spans="1:5" x14ac:dyDescent="0.2">
      <c r="A7" s="9">
        <v>36</v>
      </c>
      <c r="B7" s="9">
        <v>90</v>
      </c>
    </row>
    <row r="8" spans="1:5" x14ac:dyDescent="0.2">
      <c r="A8" s="9">
        <v>24</v>
      </c>
      <c r="B8" s="9">
        <v>28</v>
      </c>
    </row>
    <row r="9" spans="1:5" x14ac:dyDescent="0.2">
      <c r="A9" s="9">
        <v>36</v>
      </c>
      <c r="B9" s="9">
        <v>69</v>
      </c>
    </row>
    <row r="10" spans="1:5" x14ac:dyDescent="0.2">
      <c r="A10" s="9">
        <v>12</v>
      </c>
      <c r="B10" s="9">
        <v>30</v>
      </c>
    </row>
    <row r="11" spans="1:5" x14ac:dyDescent="0.2">
      <c r="A11" s="9">
        <v>30</v>
      </c>
      <c r="B11" s="9">
        <v>52</v>
      </c>
    </row>
    <row r="12" spans="1:5" x14ac:dyDescent="0.2">
      <c r="A12" s="9">
        <v>12</v>
      </c>
      <c r="B12" s="9">
        <v>12</v>
      </c>
    </row>
    <row r="13" spans="1:5" x14ac:dyDescent="0.2">
      <c r="A13" s="9">
        <v>48</v>
      </c>
      <c r="B13" s="9">
        <v>43</v>
      </c>
    </row>
    <row r="14" spans="1:5" x14ac:dyDescent="0.2">
      <c r="A14" s="9">
        <v>12</v>
      </c>
      <c r="B14" s="9">
        <v>15</v>
      </c>
    </row>
    <row r="15" spans="1:5" x14ac:dyDescent="0.2">
      <c r="A15" s="9">
        <v>24</v>
      </c>
      <c r="B15" s="9">
        <v>11</v>
      </c>
    </row>
    <row r="16" spans="1:5" x14ac:dyDescent="0.2">
      <c r="A16" s="9">
        <v>15</v>
      </c>
      <c r="B16" s="9">
        <v>14</v>
      </c>
    </row>
    <row r="17" spans="1:2" x14ac:dyDescent="0.2">
      <c r="A17" s="9">
        <v>24</v>
      </c>
      <c r="B17" s="9">
        <v>12</v>
      </c>
    </row>
    <row r="18" spans="1:2" x14ac:dyDescent="0.2">
      <c r="A18" s="9">
        <v>24</v>
      </c>
      <c r="B18" s="9">
        <v>24</v>
      </c>
    </row>
    <row r="19" spans="1:2" x14ac:dyDescent="0.2">
      <c r="A19" s="9">
        <v>30</v>
      </c>
      <c r="B19" s="9">
        <v>80</v>
      </c>
    </row>
    <row r="20" spans="1:2" x14ac:dyDescent="0.2">
      <c r="A20" s="9">
        <v>24</v>
      </c>
      <c r="B20" s="9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D7813-34A8-1B40-B794-A8B1B1F60E6D}">
  <dimension ref="A1:N37"/>
  <sheetViews>
    <sheetView zoomScale="130" zoomScaleNormal="130" workbookViewId="0">
      <selection activeCell="K16" sqref="K16"/>
    </sheetView>
  </sheetViews>
  <sheetFormatPr baseColWidth="10" defaultColWidth="8.83203125" defaultRowHeight="16" x14ac:dyDescent="0.2"/>
  <cols>
    <col min="1" max="1" width="20.6640625" bestFit="1" customWidth="1"/>
    <col min="2" max="2" width="22.5" bestFit="1" customWidth="1"/>
    <col min="3" max="3" width="10.1640625" bestFit="1" customWidth="1"/>
    <col min="4" max="5" width="12" bestFit="1" customWidth="1"/>
    <col min="8" max="8" width="15.5" customWidth="1"/>
    <col min="9" max="9" width="11" bestFit="1" customWidth="1"/>
    <col min="10" max="10" width="11.6640625" customWidth="1"/>
    <col min="11" max="11" width="13.83203125" customWidth="1"/>
  </cols>
  <sheetData>
    <row r="1" spans="1:14" ht="21" thickBot="1" x14ac:dyDescent="0.3">
      <c r="A1" s="8" t="s">
        <v>74</v>
      </c>
      <c r="B1" s="17" t="s">
        <v>10</v>
      </c>
      <c r="C1" s="14" t="s">
        <v>75</v>
      </c>
      <c r="D1" s="14" t="s">
        <v>76</v>
      </c>
      <c r="E1" s="14" t="s">
        <v>77</v>
      </c>
      <c r="F1" s="14" t="s">
        <v>78</v>
      </c>
      <c r="G1" s="15"/>
      <c r="H1" s="14" t="s">
        <v>19</v>
      </c>
      <c r="I1" s="14" t="s">
        <v>9</v>
      </c>
      <c r="J1" s="14" t="s">
        <v>10</v>
      </c>
      <c r="K1" s="14" t="s">
        <v>79</v>
      </c>
      <c r="M1" t="s">
        <v>80</v>
      </c>
    </row>
    <row r="2" spans="1:14" ht="17" thickTop="1" x14ac:dyDescent="0.2">
      <c r="A2" s="26">
        <v>6</v>
      </c>
      <c r="B2" s="48">
        <v>11</v>
      </c>
      <c r="C2" s="30">
        <f>SQRT((A2-$I$2)^2+(B2-$J$2)^2)</f>
        <v>6.0827625302982193</v>
      </c>
      <c r="D2" s="31">
        <f>SQRT((A2-$I$3)^2+(B2-$J$3)^2)</f>
        <v>16.643316977093239</v>
      </c>
      <c r="E2" s="31">
        <f>SQRT((A2-$I$4)^2+(B2-$J$4)^2)</f>
        <v>21.023796041628639</v>
      </c>
      <c r="F2" s="31">
        <f>IF(MIN(C2:E2)=C2,1,IF(MIN(C2:E2)=D2,2,3))</f>
        <v>1</v>
      </c>
      <c r="H2" s="13">
        <v>1</v>
      </c>
      <c r="I2" s="13">
        <v>5</v>
      </c>
      <c r="J2" s="13">
        <v>5</v>
      </c>
      <c r="K2" s="13">
        <f>COUNTIF($F$2:$F$18,"=1")</f>
        <v>2</v>
      </c>
      <c r="M2" s="13">
        <v>5</v>
      </c>
      <c r="N2" s="13">
        <v>5</v>
      </c>
    </row>
    <row r="3" spans="1:14" x14ac:dyDescent="0.2">
      <c r="A3" s="26">
        <v>48</v>
      </c>
      <c r="B3" s="49">
        <v>59</v>
      </c>
      <c r="C3" s="16">
        <f t="shared" ref="C3:C18" si="0">SQRT((A3-$I$2)^2+(B3-$J$2)^2)</f>
        <v>69.028979421689272</v>
      </c>
      <c r="D3" s="13">
        <f t="shared" ref="D3:D18" si="1">SQRT((A3-$I$3)^2+(B3-$J$3)^2)</f>
        <v>48.010415536631214</v>
      </c>
      <c r="E3" s="13">
        <f t="shared" ref="E3:E18" si="2">SQRT((A3-$I$4)^2+(B3-$J$4)^2)</f>
        <v>43.931765272977593</v>
      </c>
      <c r="F3" s="13">
        <f t="shared" ref="F3:F18" si="3">IF(MIN(C3:E3)=C3,1,IF(MIN(C3:E3)=D3,2,3))</f>
        <v>3</v>
      </c>
      <c r="H3" s="13">
        <v>2</v>
      </c>
      <c r="I3" s="13">
        <v>20</v>
      </c>
      <c r="J3" s="13">
        <v>20</v>
      </c>
      <c r="K3" s="13">
        <f>COUNTIF($F$2:$F$18,"=2")</f>
        <v>7</v>
      </c>
      <c r="M3" s="13">
        <v>20</v>
      </c>
      <c r="N3" s="13">
        <v>20</v>
      </c>
    </row>
    <row r="4" spans="1:14" x14ac:dyDescent="0.2">
      <c r="A4" s="26">
        <v>12</v>
      </c>
      <c r="B4" s="49">
        <v>20</v>
      </c>
      <c r="C4" s="16">
        <f t="shared" si="0"/>
        <v>16.552945357246848</v>
      </c>
      <c r="D4" s="13">
        <f t="shared" si="1"/>
        <v>8</v>
      </c>
      <c r="E4" s="13">
        <f t="shared" si="2"/>
        <v>10.440306508910551</v>
      </c>
      <c r="F4" s="13">
        <f t="shared" si="3"/>
        <v>2</v>
      </c>
      <c r="H4" s="13">
        <v>3</v>
      </c>
      <c r="I4" s="13">
        <v>15</v>
      </c>
      <c r="J4" s="13">
        <v>30</v>
      </c>
      <c r="K4" s="13">
        <f>COUNTIF($F$2:$F$18,"=3")</f>
        <v>8</v>
      </c>
      <c r="M4" s="13">
        <v>15</v>
      </c>
      <c r="N4" s="13">
        <v>30</v>
      </c>
    </row>
    <row r="5" spans="1:14" x14ac:dyDescent="0.2">
      <c r="A5" s="26">
        <v>42</v>
      </c>
      <c r="B5" s="49">
        <v>78</v>
      </c>
      <c r="C5" s="16">
        <f t="shared" si="0"/>
        <v>81.841309862440497</v>
      </c>
      <c r="D5" s="13">
        <f t="shared" si="1"/>
        <v>62.032249677083293</v>
      </c>
      <c r="E5" s="13">
        <f t="shared" si="2"/>
        <v>55.072679252057455</v>
      </c>
      <c r="F5" s="13">
        <f t="shared" si="3"/>
        <v>3</v>
      </c>
    </row>
    <row r="6" spans="1:14" x14ac:dyDescent="0.2">
      <c r="A6" s="26">
        <v>24</v>
      </c>
      <c r="B6" s="49">
        <v>48</v>
      </c>
      <c r="C6" s="16">
        <f t="shared" si="0"/>
        <v>47.010637094172637</v>
      </c>
      <c r="D6" s="13">
        <f t="shared" si="1"/>
        <v>28.284271247461902</v>
      </c>
      <c r="E6" s="13">
        <f t="shared" si="2"/>
        <v>20.124611797498108</v>
      </c>
      <c r="F6" s="13">
        <f t="shared" si="3"/>
        <v>3</v>
      </c>
      <c r="H6" s="13" t="s">
        <v>81</v>
      </c>
      <c r="I6" s="13" t="s">
        <v>9</v>
      </c>
      <c r="J6" s="13" t="s">
        <v>10</v>
      </c>
      <c r="K6" s="32" t="s">
        <v>126</v>
      </c>
    </row>
    <row r="7" spans="1:14" x14ac:dyDescent="0.2">
      <c r="A7" s="26">
        <v>36</v>
      </c>
      <c r="B7" s="49">
        <v>90</v>
      </c>
      <c r="C7" s="16">
        <f t="shared" si="0"/>
        <v>90.476516290140168</v>
      </c>
      <c r="D7" s="13">
        <f t="shared" si="1"/>
        <v>71.805292284064961</v>
      </c>
      <c r="E7" s="13">
        <f t="shared" si="2"/>
        <v>63.56886030125127</v>
      </c>
      <c r="F7" s="13">
        <f t="shared" si="3"/>
        <v>3</v>
      </c>
      <c r="H7" s="13">
        <v>1</v>
      </c>
      <c r="I7" s="13">
        <f>AVERAGEIF($F$2:$F$18,1,$A$2:$A$18)</f>
        <v>9</v>
      </c>
      <c r="J7" s="13">
        <f>AVERAGEIF(F2:$F$18,1,$B$2:$B$18)</f>
        <v>11.5</v>
      </c>
      <c r="K7" t="s">
        <v>107</v>
      </c>
    </row>
    <row r="8" spans="1:14" x14ac:dyDescent="0.2">
      <c r="A8" s="26">
        <v>24</v>
      </c>
      <c r="B8" s="49">
        <v>28</v>
      </c>
      <c r="C8" s="16">
        <f t="shared" si="0"/>
        <v>29.832867780352597</v>
      </c>
      <c r="D8" s="13">
        <f t="shared" si="1"/>
        <v>8.9442719099991592</v>
      </c>
      <c r="E8" s="13">
        <f t="shared" si="2"/>
        <v>9.2195444572928871</v>
      </c>
      <c r="F8" s="13">
        <f t="shared" si="3"/>
        <v>2</v>
      </c>
      <c r="H8" s="13">
        <v>2</v>
      </c>
      <c r="I8" s="13">
        <f>AVERAGEIF($F$2:$F$18,2,$A$2:$A$18)</f>
        <v>19.285714285714285</v>
      </c>
      <c r="J8" s="13">
        <f>AVERAGEIF(F3:$F$18,2,$B$2:$B$18)</f>
        <v>34.857142857142854</v>
      </c>
      <c r="K8" t="s">
        <v>127</v>
      </c>
    </row>
    <row r="9" spans="1:14" x14ac:dyDescent="0.2">
      <c r="A9" s="26">
        <v>36</v>
      </c>
      <c r="B9" s="49">
        <v>69</v>
      </c>
      <c r="C9" s="16">
        <f t="shared" si="0"/>
        <v>71.112586790244109</v>
      </c>
      <c r="D9" s="13">
        <f t="shared" si="1"/>
        <v>51.546095875439491</v>
      </c>
      <c r="E9" s="13">
        <f t="shared" si="2"/>
        <v>44.294469180700204</v>
      </c>
      <c r="F9" s="13">
        <f t="shared" si="3"/>
        <v>3</v>
      </c>
      <c r="H9" s="13">
        <v>3</v>
      </c>
      <c r="I9" s="13">
        <f>AVERAGEIF($F$2:$F$18,3,$A$2:$A$18)</f>
        <v>34.5</v>
      </c>
      <c r="J9" s="13">
        <f>AVERAGEIF(F4:$F$18,3,$B$2:$B$18)</f>
        <v>56.571428571428569</v>
      </c>
      <c r="K9" t="s">
        <v>128</v>
      </c>
    </row>
    <row r="10" spans="1:14" x14ac:dyDescent="0.2">
      <c r="A10" s="26">
        <v>12</v>
      </c>
      <c r="B10" s="49">
        <v>30</v>
      </c>
      <c r="C10" s="16">
        <f t="shared" si="0"/>
        <v>25.96150997149434</v>
      </c>
      <c r="D10" s="13">
        <f t="shared" si="1"/>
        <v>12.806248474865697</v>
      </c>
      <c r="E10" s="13">
        <f t="shared" si="2"/>
        <v>3</v>
      </c>
      <c r="F10" s="13">
        <f t="shared" si="3"/>
        <v>3</v>
      </c>
    </row>
    <row r="11" spans="1:14" x14ac:dyDescent="0.2">
      <c r="A11" s="26">
        <v>30</v>
      </c>
      <c r="B11" s="49">
        <v>52</v>
      </c>
      <c r="C11" s="16">
        <f t="shared" si="0"/>
        <v>53.235326616824658</v>
      </c>
      <c r="D11" s="13">
        <f t="shared" si="1"/>
        <v>33.526109228480422</v>
      </c>
      <c r="E11" s="13">
        <f t="shared" si="2"/>
        <v>26.627053911388696</v>
      </c>
      <c r="F11" s="13">
        <f t="shared" si="3"/>
        <v>3</v>
      </c>
    </row>
    <row r="12" spans="1:14" x14ac:dyDescent="0.2">
      <c r="A12" s="26">
        <v>12</v>
      </c>
      <c r="B12" s="49">
        <v>12</v>
      </c>
      <c r="C12" s="16">
        <f t="shared" si="0"/>
        <v>9.8994949366116654</v>
      </c>
      <c r="D12" s="13">
        <f t="shared" si="1"/>
        <v>11.313708498984761</v>
      </c>
      <c r="E12" s="13">
        <f t="shared" si="2"/>
        <v>18.248287590894659</v>
      </c>
      <c r="F12" s="13">
        <f t="shared" si="3"/>
        <v>1</v>
      </c>
    </row>
    <row r="13" spans="1:14" x14ac:dyDescent="0.2">
      <c r="A13" s="26">
        <v>48</v>
      </c>
      <c r="B13" s="49">
        <v>43</v>
      </c>
      <c r="C13" s="16">
        <f t="shared" si="0"/>
        <v>57.384666941614292</v>
      </c>
      <c r="D13" s="13">
        <f t="shared" si="1"/>
        <v>36.235341863986875</v>
      </c>
      <c r="E13" s="13">
        <f t="shared" si="2"/>
        <v>35.468295701936398</v>
      </c>
      <c r="F13" s="13">
        <f t="shared" si="3"/>
        <v>3</v>
      </c>
    </row>
    <row r="14" spans="1:14" x14ac:dyDescent="0.2">
      <c r="A14" s="26">
        <v>12</v>
      </c>
      <c r="B14" s="49">
        <v>15</v>
      </c>
      <c r="C14" s="16">
        <f t="shared" si="0"/>
        <v>12.206555615733702</v>
      </c>
      <c r="D14" s="13">
        <f t="shared" si="1"/>
        <v>9.4339811320566032</v>
      </c>
      <c r="E14" s="13">
        <f t="shared" si="2"/>
        <v>15.297058540778355</v>
      </c>
      <c r="F14" s="13">
        <f t="shared" si="3"/>
        <v>2</v>
      </c>
    </row>
    <row r="15" spans="1:14" x14ac:dyDescent="0.2">
      <c r="A15" s="26">
        <v>24</v>
      </c>
      <c r="B15" s="49">
        <v>11</v>
      </c>
      <c r="C15" s="16">
        <f t="shared" si="0"/>
        <v>19.924858845171276</v>
      </c>
      <c r="D15" s="13">
        <f t="shared" si="1"/>
        <v>9.8488578017961039</v>
      </c>
      <c r="E15" s="13">
        <f t="shared" si="2"/>
        <v>21.023796041628639</v>
      </c>
      <c r="F15" s="13">
        <f t="shared" si="3"/>
        <v>2</v>
      </c>
    </row>
    <row r="16" spans="1:14" x14ac:dyDescent="0.2">
      <c r="A16" s="26">
        <v>15</v>
      </c>
      <c r="B16" s="49">
        <v>14</v>
      </c>
      <c r="C16" s="16">
        <f t="shared" si="0"/>
        <v>13.45362404707371</v>
      </c>
      <c r="D16" s="13">
        <f t="shared" si="1"/>
        <v>7.810249675906654</v>
      </c>
      <c r="E16" s="13">
        <f t="shared" si="2"/>
        <v>16</v>
      </c>
      <c r="F16" s="13">
        <f t="shared" si="3"/>
        <v>2</v>
      </c>
    </row>
    <row r="17" spans="1:9" x14ac:dyDescent="0.2">
      <c r="A17" s="26">
        <v>24</v>
      </c>
      <c r="B17" s="49">
        <v>12</v>
      </c>
      <c r="C17" s="16">
        <f t="shared" si="0"/>
        <v>20.248456731316587</v>
      </c>
      <c r="D17" s="13">
        <f t="shared" si="1"/>
        <v>8.9442719099991592</v>
      </c>
      <c r="E17" s="13">
        <f t="shared" si="2"/>
        <v>20.124611797498108</v>
      </c>
      <c r="F17" s="13">
        <f t="shared" si="3"/>
        <v>2</v>
      </c>
    </row>
    <row r="18" spans="1:9" x14ac:dyDescent="0.2">
      <c r="A18" s="26">
        <v>24</v>
      </c>
      <c r="B18" s="49">
        <v>24</v>
      </c>
      <c r="C18" s="16">
        <f t="shared" si="0"/>
        <v>26.870057685088806</v>
      </c>
      <c r="D18" s="13">
        <f t="shared" si="1"/>
        <v>5.6568542494923806</v>
      </c>
      <c r="E18" s="13">
        <f t="shared" si="2"/>
        <v>10.816653826391969</v>
      </c>
      <c r="F18" s="13">
        <f t="shared" si="3"/>
        <v>2</v>
      </c>
    </row>
    <row r="19" spans="1:9" x14ac:dyDescent="0.2">
      <c r="A19" s="1"/>
      <c r="B19" s="1"/>
      <c r="H19" s="1"/>
      <c r="I19" s="1"/>
    </row>
    <row r="20" spans="1:9" x14ac:dyDescent="0.2">
      <c r="H20" s="1"/>
      <c r="I20" s="1"/>
    </row>
    <row r="21" spans="1:9" x14ac:dyDescent="0.2">
      <c r="H21" s="33"/>
      <c r="I21" s="1"/>
    </row>
    <row r="22" spans="1:9" x14ac:dyDescent="0.2">
      <c r="H22" s="33"/>
      <c r="I22" s="1"/>
    </row>
    <row r="23" spans="1:9" x14ac:dyDescent="0.2">
      <c r="H23" s="33"/>
      <c r="I23" s="1"/>
    </row>
    <row r="24" spans="1:9" x14ac:dyDescent="0.2">
      <c r="H24" s="33"/>
      <c r="I24" s="1"/>
    </row>
    <row r="25" spans="1:9" x14ac:dyDescent="0.2">
      <c r="H25" s="33"/>
      <c r="I25" s="1"/>
    </row>
    <row r="26" spans="1:9" x14ac:dyDescent="0.2">
      <c r="H26" s="1"/>
      <c r="I26" s="1"/>
    </row>
    <row r="27" spans="1:9" x14ac:dyDescent="0.2">
      <c r="H27" s="1"/>
      <c r="I27" s="1"/>
    </row>
    <row r="28" spans="1:9" x14ac:dyDescent="0.2">
      <c r="H28" s="1"/>
      <c r="I28" s="1">
        <v>1</v>
      </c>
    </row>
    <row r="29" spans="1:9" x14ac:dyDescent="0.2">
      <c r="H29" s="1"/>
      <c r="I29" s="1">
        <v>3</v>
      </c>
    </row>
    <row r="30" spans="1:9" x14ac:dyDescent="0.2">
      <c r="H30" s="1"/>
      <c r="I30" s="1">
        <v>2</v>
      </c>
    </row>
    <row r="31" spans="1:9" x14ac:dyDescent="0.2">
      <c r="H31" s="1"/>
      <c r="I31" s="1">
        <v>3</v>
      </c>
    </row>
    <row r="32" spans="1:9" x14ac:dyDescent="0.2">
      <c r="I32" s="1">
        <v>2</v>
      </c>
    </row>
    <row r="33" spans="9:9" x14ac:dyDescent="0.2">
      <c r="I33" s="1">
        <v>3</v>
      </c>
    </row>
    <row r="34" spans="9:9" x14ac:dyDescent="0.2">
      <c r="I34" s="1">
        <v>3</v>
      </c>
    </row>
    <row r="35" spans="9:9" x14ac:dyDescent="0.2">
      <c r="I35" s="1">
        <v>3</v>
      </c>
    </row>
    <row r="36" spans="9:9" x14ac:dyDescent="0.2">
      <c r="I36" s="1">
        <v>3</v>
      </c>
    </row>
    <row r="37" spans="9:9" x14ac:dyDescent="0.2">
      <c r="I37">
        <v>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B3B13-6D4F-DC48-9BEE-1BC2FBA9B308}">
  <dimension ref="B1:P13"/>
  <sheetViews>
    <sheetView zoomScale="180" zoomScaleNormal="180" workbookViewId="0">
      <selection activeCell="B3" sqref="B3:B8"/>
    </sheetView>
  </sheetViews>
  <sheetFormatPr baseColWidth="10" defaultRowHeight="16" x14ac:dyDescent="0.2"/>
  <cols>
    <col min="2" max="2" width="17.6640625" bestFit="1" customWidth="1"/>
    <col min="3" max="3" width="16.33203125" bestFit="1" customWidth="1"/>
    <col min="4" max="4" width="11.33203125" bestFit="1" customWidth="1"/>
  </cols>
  <sheetData>
    <row r="1" spans="2:16" x14ac:dyDescent="0.2">
      <c r="O1" t="s">
        <v>109</v>
      </c>
    </row>
    <row r="2" spans="2:16" x14ac:dyDescent="0.2">
      <c r="B2" s="3" t="s">
        <v>0</v>
      </c>
      <c r="C2" s="4" t="s">
        <v>3</v>
      </c>
      <c r="D2" s="4" t="s">
        <v>4</v>
      </c>
      <c r="E2" s="4" t="s">
        <v>75</v>
      </c>
      <c r="F2" s="4" t="s">
        <v>76</v>
      </c>
      <c r="G2" s="4" t="s">
        <v>77</v>
      </c>
      <c r="H2" s="34" t="s">
        <v>83</v>
      </c>
      <c r="J2" s="1" t="s">
        <v>19</v>
      </c>
      <c r="K2" s="1" t="s">
        <v>108</v>
      </c>
      <c r="L2" s="1" t="s">
        <v>4</v>
      </c>
      <c r="N2" s="1" t="s">
        <v>19</v>
      </c>
      <c r="O2" s="1" t="s">
        <v>108</v>
      </c>
      <c r="P2" s="1" t="s">
        <v>4</v>
      </c>
    </row>
    <row r="3" spans="2:16" x14ac:dyDescent="0.2">
      <c r="B3" s="38" t="s">
        <v>160</v>
      </c>
      <c r="C3" s="39">
        <v>327.5</v>
      </c>
      <c r="D3" s="39">
        <v>2150</v>
      </c>
      <c r="E3">
        <f>SQRT((C3-K$3)^2+(D3-L$3)^2)</f>
        <v>744.53930218625794</v>
      </c>
      <c r="F3">
        <f>SQRT((C3-K$4)^2+(D3-L$4)^2)</f>
        <v>5352.090329020989</v>
      </c>
      <c r="G3">
        <f>SQRT((C3-K$5)^2+(D3-L$5)^2)</f>
        <v>7473.2550680744198</v>
      </c>
      <c r="H3" s="1"/>
      <c r="J3" s="19">
        <v>1</v>
      </c>
      <c r="K3" s="1">
        <v>319.85000000000002</v>
      </c>
      <c r="L3" s="1">
        <v>1405.5</v>
      </c>
      <c r="N3" s="1">
        <v>1</v>
      </c>
      <c r="O3" s="1">
        <v>400</v>
      </c>
      <c r="P3" s="1">
        <v>2000</v>
      </c>
    </row>
    <row r="4" spans="2:16" x14ac:dyDescent="0.2">
      <c r="B4" s="38" t="s">
        <v>158</v>
      </c>
      <c r="C4" s="39">
        <v>312.2</v>
      </c>
      <c r="D4" s="39">
        <v>661</v>
      </c>
      <c r="H4" s="1"/>
      <c r="J4" s="35">
        <v>2</v>
      </c>
      <c r="K4" s="1">
        <v>790.8</v>
      </c>
      <c r="L4" s="1">
        <v>7482</v>
      </c>
      <c r="N4" s="1">
        <v>2</v>
      </c>
      <c r="O4" s="1">
        <v>1300</v>
      </c>
      <c r="P4" s="1">
        <v>4000</v>
      </c>
    </row>
    <row r="5" spans="2:16" x14ac:dyDescent="0.2">
      <c r="B5" s="40" t="s">
        <v>159</v>
      </c>
      <c r="C5" s="41">
        <v>652.6</v>
      </c>
      <c r="D5" s="41">
        <v>7200</v>
      </c>
      <c r="H5" s="1"/>
      <c r="J5" s="36">
        <v>3</v>
      </c>
      <c r="K5" s="1">
        <v>1801.25</v>
      </c>
      <c r="L5" s="1">
        <v>9476.5</v>
      </c>
      <c r="N5" s="1">
        <v>3</v>
      </c>
      <c r="O5" s="1">
        <v>2000</v>
      </c>
      <c r="P5" s="1">
        <v>4000</v>
      </c>
    </row>
    <row r="6" spans="2:16" x14ac:dyDescent="0.2">
      <c r="B6" s="40" t="s">
        <v>1</v>
      </c>
      <c r="C6" s="41">
        <v>929</v>
      </c>
      <c r="D6" s="41">
        <v>7764</v>
      </c>
      <c r="H6" s="1"/>
    </row>
    <row r="7" spans="2:16" x14ac:dyDescent="0.2">
      <c r="B7" s="42" t="s">
        <v>2</v>
      </c>
      <c r="C7" s="43">
        <v>1631.5</v>
      </c>
      <c r="D7" s="43">
        <v>10281</v>
      </c>
      <c r="H7" s="1"/>
    </row>
    <row r="8" spans="2:16" x14ac:dyDescent="0.2">
      <c r="B8" s="42" t="s">
        <v>157</v>
      </c>
      <c r="C8" s="43">
        <v>1971</v>
      </c>
      <c r="D8" s="43">
        <v>8672</v>
      </c>
      <c r="H8" s="1"/>
      <c r="J8" t="s">
        <v>106</v>
      </c>
    </row>
    <row r="9" spans="2:16" x14ac:dyDescent="0.2">
      <c r="J9" s="1" t="s">
        <v>19</v>
      </c>
      <c r="K9" s="1" t="s">
        <v>108</v>
      </c>
      <c r="L9" s="1" t="s">
        <v>4</v>
      </c>
    </row>
    <row r="10" spans="2:16" x14ac:dyDescent="0.2">
      <c r="D10" t="s">
        <v>108</v>
      </c>
      <c r="E10" t="s">
        <v>4</v>
      </c>
      <c r="J10" s="1">
        <v>1</v>
      </c>
      <c r="K10" s="1"/>
      <c r="L10" s="1"/>
      <c r="M10" t="s">
        <v>110</v>
      </c>
    </row>
    <row r="11" spans="2:16" x14ac:dyDescent="0.2">
      <c r="C11" s="20" t="s">
        <v>110</v>
      </c>
      <c r="J11" s="1">
        <v>2</v>
      </c>
      <c r="K11" s="1"/>
      <c r="L11" s="1"/>
      <c r="M11" t="s">
        <v>7</v>
      </c>
    </row>
    <row r="12" spans="2:16" x14ac:dyDescent="0.2">
      <c r="C12" s="44" t="s">
        <v>7</v>
      </c>
      <c r="J12" s="1">
        <v>3</v>
      </c>
      <c r="K12" s="1"/>
      <c r="L12" s="1"/>
      <c r="M12" t="s">
        <v>111</v>
      </c>
    </row>
    <row r="13" spans="2:16" x14ac:dyDescent="0.2">
      <c r="C13" s="3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Crédito Varejo</vt:lpstr>
      <vt:lpstr>Normalização de Variáveis</vt:lpstr>
      <vt:lpstr>Regressão Logística - Conceito</vt:lpstr>
      <vt:lpstr>KNN - Lógica</vt:lpstr>
      <vt:lpstr>K-means</vt:lpstr>
      <vt:lpstr>Kmeans - Solução Lógica</vt:lpstr>
      <vt:lpstr>K-Means - Caso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Bergmann</dc:creator>
  <cp:lastModifiedBy>Daniel Reed Bergmann</cp:lastModifiedBy>
  <dcterms:created xsi:type="dcterms:W3CDTF">2019-01-07T04:00:53Z</dcterms:created>
  <dcterms:modified xsi:type="dcterms:W3CDTF">2024-01-09T15:52:38Z</dcterms:modified>
</cp:coreProperties>
</file>