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Energy_Reform\SN-Energy-Reform-\results\"/>
    </mc:Choice>
  </mc:AlternateContent>
  <xr:revisionPtr revIDLastSave="0" documentId="13_ncr:1_{1D3B4CD2-8095-4B34-BFA6-F033CAC8DE2F}" xr6:coauthVersionLast="47" xr6:coauthVersionMax="47" xr10:uidLastSave="{00000000-0000-0000-0000-000000000000}"/>
  <bookViews>
    <workbookView xWindow="-108" yWindow="-108" windowWidth="23256" windowHeight="12576" xr2:uid="{C1864323-2C37-4ABF-80C2-139606C70602}"/>
  </bookViews>
  <sheets>
    <sheet name="Feuille1" sheetId="1" r:id="rId1"/>
    <sheet name="Calculs et carte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0" i="1" l="1"/>
  <c r="T59" i="1"/>
  <c r="T58" i="1"/>
  <c r="T57" i="1"/>
  <c r="T56" i="1"/>
  <c r="R60" i="1"/>
  <c r="R59" i="1"/>
  <c r="R58" i="1"/>
  <c r="R57" i="1"/>
  <c r="R56" i="1"/>
  <c r="P60" i="1"/>
  <c r="P59" i="1"/>
  <c r="P58" i="1"/>
  <c r="P57" i="1"/>
  <c r="P56" i="1"/>
  <c r="N60" i="1"/>
  <c r="N59" i="1"/>
  <c r="N58" i="1"/>
  <c r="N57" i="1"/>
  <c r="N56" i="1"/>
  <c r="L60" i="1"/>
  <c r="L59" i="1"/>
  <c r="L58" i="1"/>
  <c r="L57" i="1"/>
  <c r="L56" i="1"/>
  <c r="J56" i="1"/>
  <c r="J57" i="1"/>
  <c r="J58" i="1"/>
  <c r="J59" i="1"/>
  <c r="J60" i="1"/>
  <c r="T55" i="1"/>
  <c r="T54" i="1"/>
  <c r="T53" i="1"/>
  <c r="T52" i="1"/>
  <c r="T51" i="1"/>
  <c r="T50" i="1"/>
  <c r="T49" i="1"/>
  <c r="R55" i="1"/>
  <c r="R54" i="1"/>
  <c r="R53" i="1"/>
  <c r="R52" i="1"/>
  <c r="R51" i="1"/>
  <c r="R50" i="1"/>
  <c r="R49" i="1"/>
  <c r="P55" i="1"/>
  <c r="P54" i="1"/>
  <c r="P53" i="1"/>
  <c r="P52" i="1"/>
  <c r="P51" i="1"/>
  <c r="P50" i="1"/>
  <c r="P49" i="1"/>
  <c r="N55" i="1"/>
  <c r="N54" i="1"/>
  <c r="N53" i="1"/>
  <c r="N52" i="1"/>
  <c r="N51" i="1"/>
  <c r="N50" i="1"/>
  <c r="N49" i="1"/>
  <c r="L55" i="1"/>
  <c r="L54" i="1"/>
  <c r="L53" i="1"/>
  <c r="L52" i="1"/>
  <c r="L51" i="1"/>
  <c r="L50" i="1"/>
  <c r="L49" i="1"/>
  <c r="J50" i="1"/>
  <c r="J51" i="1"/>
  <c r="J52" i="1"/>
  <c r="J53" i="1"/>
  <c r="J54" i="1"/>
  <c r="J55" i="1"/>
  <c r="J49" i="1"/>
  <c r="T48" i="1"/>
  <c r="R48" i="1"/>
  <c r="P48" i="1"/>
  <c r="N48" i="1"/>
  <c r="L48" i="1"/>
  <c r="J48" i="1"/>
  <c r="T47" i="1"/>
  <c r="R47" i="1"/>
  <c r="P47" i="1"/>
  <c r="N47" i="1"/>
  <c r="L47" i="1"/>
  <c r="J47" i="1"/>
  <c r="T46" i="1"/>
  <c r="R46" i="1"/>
  <c r="P46" i="1"/>
  <c r="N46" i="1"/>
  <c r="L46" i="1"/>
  <c r="J46" i="1"/>
  <c r="T45" i="1"/>
  <c r="T44" i="1"/>
  <c r="T43" i="1"/>
  <c r="T42" i="1"/>
  <c r="T41" i="1"/>
  <c r="T40" i="1"/>
  <c r="T39" i="1"/>
  <c r="T38" i="1"/>
  <c r="T37" i="1"/>
  <c r="R45" i="1"/>
  <c r="R44" i="1"/>
  <c r="R43" i="1"/>
  <c r="R42" i="1"/>
  <c r="R41" i="1"/>
  <c r="R40" i="1"/>
  <c r="R39" i="1"/>
  <c r="R38" i="1"/>
  <c r="R37" i="1"/>
  <c r="P45" i="1"/>
  <c r="P44" i="1"/>
  <c r="P43" i="1"/>
  <c r="P42" i="1"/>
  <c r="P41" i="1"/>
  <c r="P40" i="1"/>
  <c r="P39" i="1"/>
  <c r="P38" i="1"/>
  <c r="P37" i="1"/>
  <c r="N45" i="1"/>
  <c r="N44" i="1"/>
  <c r="N43" i="1"/>
  <c r="N42" i="1"/>
  <c r="N41" i="1"/>
  <c r="N40" i="1"/>
  <c r="N39" i="1"/>
  <c r="N38" i="1"/>
  <c r="N37" i="1"/>
  <c r="L45" i="1"/>
  <c r="L44" i="1"/>
  <c r="L43" i="1"/>
  <c r="L42" i="1"/>
  <c r="L41" i="1"/>
  <c r="L40" i="1"/>
  <c r="L39" i="1"/>
  <c r="L38" i="1"/>
  <c r="L37" i="1"/>
  <c r="J38" i="1"/>
  <c r="J39" i="1"/>
  <c r="J40" i="1"/>
  <c r="J41" i="1"/>
  <c r="J42" i="1"/>
  <c r="J43" i="1"/>
  <c r="J44" i="1"/>
  <c r="J45" i="1"/>
  <c r="J37" i="1"/>
  <c r="T36" i="1"/>
  <c r="T35" i="1"/>
  <c r="T34" i="1"/>
  <c r="T33" i="1"/>
  <c r="R36" i="1"/>
  <c r="R35" i="1"/>
  <c r="R34" i="1"/>
  <c r="R33" i="1"/>
  <c r="P36" i="1"/>
  <c r="P35" i="1"/>
  <c r="P34" i="1"/>
  <c r="P33" i="1"/>
  <c r="N36" i="1"/>
  <c r="N35" i="1"/>
  <c r="N34" i="1"/>
  <c r="N33" i="1"/>
  <c r="L36" i="1"/>
  <c r="L35" i="1"/>
  <c r="L34" i="1"/>
  <c r="L33" i="1"/>
  <c r="J34" i="1"/>
  <c r="J35" i="1"/>
  <c r="J36" i="1"/>
  <c r="J33" i="1"/>
  <c r="T32" i="1"/>
  <c r="R32" i="1"/>
  <c r="P32" i="1"/>
  <c r="N32" i="1"/>
  <c r="L32" i="1"/>
  <c r="J32" i="1"/>
  <c r="J13" i="1"/>
  <c r="J14" i="1"/>
  <c r="J15" i="1"/>
  <c r="J16" i="1"/>
  <c r="J17" i="1"/>
  <c r="L13" i="1"/>
  <c r="L14" i="1"/>
  <c r="L15" i="1"/>
  <c r="L16" i="1"/>
  <c r="L17" i="1"/>
  <c r="N13" i="1"/>
  <c r="N14" i="1"/>
  <c r="N15" i="1"/>
  <c r="N16" i="1"/>
  <c r="N17" i="1"/>
  <c r="P13" i="1"/>
  <c r="P14" i="1"/>
  <c r="P15" i="1"/>
  <c r="P16" i="1"/>
  <c r="P17" i="1"/>
  <c r="R13" i="1"/>
  <c r="R14" i="1"/>
  <c r="R15" i="1"/>
  <c r="R16" i="1"/>
  <c r="R17" i="1"/>
  <c r="T13" i="1"/>
  <c r="T14" i="1"/>
  <c r="T15" i="1"/>
  <c r="T16" i="1"/>
  <c r="T17" i="1"/>
  <c r="J31" i="1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2" i="2"/>
  <c r="T61" i="1"/>
  <c r="R61" i="1"/>
  <c r="P61" i="1"/>
  <c r="T30" i="1"/>
  <c r="R30" i="1"/>
  <c r="P30" i="1"/>
  <c r="T29" i="1"/>
  <c r="R29" i="1"/>
  <c r="P29" i="1"/>
  <c r="T28" i="1"/>
  <c r="R28" i="1"/>
  <c r="P28" i="1"/>
  <c r="T27" i="1"/>
  <c r="R27" i="1"/>
  <c r="P27" i="1"/>
  <c r="T26" i="1"/>
  <c r="R26" i="1"/>
  <c r="P26" i="1"/>
  <c r="T25" i="1"/>
  <c r="R25" i="1"/>
  <c r="P25" i="1"/>
  <c r="T24" i="1"/>
  <c r="R24" i="1"/>
  <c r="P24" i="1"/>
  <c r="T23" i="1"/>
  <c r="R23" i="1"/>
  <c r="P23" i="1"/>
  <c r="T22" i="1"/>
  <c r="R22" i="1"/>
  <c r="P22" i="1"/>
  <c r="T21" i="1"/>
  <c r="R21" i="1"/>
  <c r="P21" i="1"/>
  <c r="T20" i="1"/>
  <c r="R20" i="1"/>
  <c r="P20" i="1"/>
  <c r="T19" i="1"/>
  <c r="R19" i="1"/>
  <c r="P19" i="1"/>
  <c r="T18" i="1"/>
  <c r="R18" i="1"/>
  <c r="P18" i="1"/>
  <c r="T12" i="1"/>
  <c r="R12" i="1"/>
  <c r="P12" i="1"/>
  <c r="T11" i="1"/>
  <c r="R11" i="1"/>
  <c r="P11" i="1"/>
  <c r="T10" i="1"/>
  <c r="R10" i="1"/>
  <c r="P10" i="1"/>
  <c r="T9" i="1"/>
  <c r="R9" i="1"/>
  <c r="P9" i="1"/>
  <c r="T8" i="1"/>
  <c r="R8" i="1"/>
  <c r="P8" i="1"/>
  <c r="T7" i="1"/>
  <c r="R7" i="1"/>
  <c r="P7" i="1"/>
  <c r="T6" i="1"/>
  <c r="R6" i="1"/>
  <c r="P6" i="1"/>
  <c r="T5" i="1"/>
  <c r="R5" i="1"/>
  <c r="P5" i="1"/>
  <c r="T31" i="1"/>
  <c r="R31" i="1"/>
  <c r="P31" i="1"/>
  <c r="J6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2" i="1"/>
  <c r="J11" i="1"/>
  <c r="J10" i="1"/>
  <c r="J9" i="1"/>
  <c r="J8" i="1"/>
  <c r="J7" i="1"/>
  <c r="J6" i="1"/>
  <c r="J5" i="1"/>
  <c r="N5" i="1"/>
  <c r="N6" i="1"/>
  <c r="N7" i="1"/>
  <c r="N8" i="1"/>
  <c r="N9" i="1"/>
  <c r="N10" i="1"/>
  <c r="N11" i="1"/>
  <c r="N1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61" i="1"/>
  <c r="L5" i="1"/>
  <c r="L6" i="1"/>
  <c r="L7" i="1"/>
  <c r="L8" i="1"/>
  <c r="L9" i="1"/>
  <c r="L10" i="1"/>
  <c r="L11" i="1"/>
  <c r="L12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61" i="1"/>
  <c r="N31" i="1"/>
  <c r="L31" i="1"/>
</calcChain>
</file>

<file path=xl/sharedStrings.xml><?xml version="1.0" encoding="utf-8"?>
<sst xmlns="http://schemas.openxmlformats.org/spreadsheetml/2006/main" count="169" uniqueCount="100">
  <si>
    <t>Total</t>
  </si>
  <si>
    <t>%</t>
  </si>
  <si>
    <t>Was employed the last week</t>
  </si>
  <si>
    <t>Single</t>
  </si>
  <si>
    <t>Married (monogamous)</t>
  </si>
  <si>
    <t>Married (polygamous)</t>
  </si>
  <si>
    <t>Widow</t>
  </si>
  <si>
    <t>Divorced</t>
  </si>
  <si>
    <t>Separated</t>
  </si>
  <si>
    <t>Banque classique</t>
  </si>
  <si>
    <t>Poste</t>
  </si>
  <si>
    <t>Caisse rurale d'épargne, IMF</t>
  </si>
  <si>
    <t>Mobile Banking</t>
  </si>
  <si>
    <t>Carte prépayée</t>
  </si>
  <si>
    <t>Family status</t>
  </si>
  <si>
    <t>Has an acct. in a financial inst.</t>
  </si>
  <si>
    <t>Reports credit in the last 12 months</t>
  </si>
  <si>
    <t>Bourse Universitaire</t>
  </si>
  <si>
    <t>Cantine Scolaire</t>
  </si>
  <si>
    <t>PNBSF</t>
  </si>
  <si>
    <t>CMU</t>
  </si>
  <si>
    <t>Plan Sésame</t>
  </si>
  <si>
    <t>Free c-section</t>
  </si>
  <si>
    <t>Union libre</t>
  </si>
  <si>
    <t>Transfers and social programs</t>
  </si>
  <si>
    <t>Monthly salary of the last main job</t>
  </si>
  <si>
    <t>In-kind payments of the last main job</t>
  </si>
  <si>
    <t>Years of education</t>
  </si>
  <si>
    <t>Retirement pension</t>
  </si>
  <si>
    <t>Widow/orphanage pension</t>
  </si>
  <si>
    <t>Invalidity pension</t>
  </si>
  <si>
    <t>Alimony</t>
  </si>
  <si>
    <t>House rent</t>
  </si>
  <si>
    <t>Dividends/interest</t>
  </si>
  <si>
    <t>Others (lottery, inheritance, sales, etc.)</t>
  </si>
  <si>
    <t>Std. dev.</t>
  </si>
  <si>
    <t>Min</t>
  </si>
  <si>
    <t>Max</t>
  </si>
  <si>
    <t>.</t>
  </si>
  <si>
    <t>Mean</t>
  </si>
  <si>
    <t>Individuals</t>
  </si>
  <si>
    <t>Urban men</t>
  </si>
  <si>
    <t>Poor* rural women</t>
  </si>
  <si>
    <t>Everyone</t>
  </si>
  <si>
    <t>15-24 year olds</t>
  </si>
  <si>
    <t>*Poverty defined at a household level using disposable income</t>
  </si>
  <si>
    <t>15-24 year olds in a PNBSF beneficiary family</t>
  </si>
  <si>
    <t xml:space="preserve">Calculations using the EHCVM 2018-2019. PNBSF is allocated using a proxy-means test approach. </t>
  </si>
  <si>
    <t>Has a cellphone</t>
  </si>
  <si>
    <t>Can read in any language</t>
  </si>
  <si>
    <t>Can write in any language</t>
  </si>
  <si>
    <t>Shopping</t>
  </si>
  <si>
    <t>Hours during the last 7 days dedicated to each activity</t>
  </si>
  <si>
    <t>Domestic work</t>
  </si>
  <si>
    <t>Taking care of children/older people</t>
  </si>
  <si>
    <t>Was not working the last week</t>
  </si>
  <si>
    <t>Regardless, had employment</t>
  </si>
  <si>
    <t>Worked unpaid in field/garden</t>
  </si>
  <si>
    <t>Worked unpaid in commerce/manuf./service</t>
  </si>
  <si>
    <t>None of the above</t>
  </si>
  <si>
    <t>Pension</t>
  </si>
  <si>
    <t>Rent</t>
  </si>
  <si>
    <t>Savings</t>
  </si>
  <si>
    <t>Harvest</t>
  </si>
  <si>
    <t>Transfer/bourse</t>
  </si>
  <si>
    <t>Transfer of free food</t>
  </si>
  <si>
    <t>Dependent on the family</t>
  </si>
  <si>
    <t>Begging</t>
  </si>
  <si>
    <t>Other</t>
  </si>
  <si>
    <t>Main sustenance source</t>
  </si>
  <si>
    <t>Immediately available to work</t>
  </si>
  <si>
    <t>Is looking for a first job</t>
  </si>
  <si>
    <t>ANPE</t>
  </si>
  <si>
    <t>Personal relations, parents</t>
  </si>
  <si>
    <t>Contest/employer surveys</t>
  </si>
  <si>
    <t>Radio/TV/Journal/Internet</t>
  </si>
  <si>
    <t>Placement agency</t>
  </si>
  <si>
    <t>Create own business</t>
  </si>
  <si>
    <t>Mobile phone</t>
  </si>
  <si>
    <t>Internet access</t>
  </si>
  <si>
    <t>Knows how to read</t>
  </si>
  <si>
    <t>Has access to internet</t>
  </si>
  <si>
    <t>Hh w/ free health for &lt;5yo children</t>
  </si>
  <si>
    <r>
      <t xml:space="preserve">Has </t>
    </r>
    <r>
      <rPr>
        <i/>
        <sz val="11"/>
        <color theme="1"/>
        <rFont val="Calibri"/>
        <family val="2"/>
        <scheme val="minor"/>
      </rPr>
      <t>acte de naissance</t>
    </r>
  </si>
  <si>
    <r>
      <t xml:space="preserve">Has shown </t>
    </r>
    <r>
      <rPr>
        <i/>
        <sz val="11"/>
        <color theme="1"/>
        <rFont val="Calibri"/>
        <family val="2"/>
        <scheme val="minor"/>
      </rPr>
      <t>acte de naissance</t>
    </r>
  </si>
  <si>
    <t>** Percentages of indented rows are calculated based on the total of the variable above (you can see the formulas of the percentages).</t>
  </si>
  <si>
    <t>Has looked for a job or is ready to work</t>
  </si>
  <si>
    <t>Collecting water</t>
  </si>
  <si>
    <t>Collecting wood</t>
  </si>
  <si>
    <t>Search channels***</t>
  </si>
  <si>
    <t>*** These do not add to 100% because respondents may use more than one channel for job search.</t>
  </si>
  <si>
    <t>Public employee</t>
  </si>
  <si>
    <t>Private employee</t>
  </si>
  <si>
    <t>Farmer</t>
  </si>
  <si>
    <t>Own account (non agric.)</t>
  </si>
  <si>
    <t>Indifferent</t>
  </si>
  <si>
    <t>Desired job</t>
  </si>
  <si>
    <t>Income during the last 12 months (in FCFA)</t>
  </si>
  <si>
    <t>Percentage of 15-24 year-olds that are urban men, per department</t>
  </si>
  <si>
    <t>Percentage of 15-24 year-olds that are poor rural women, per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</si>
</sst>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9" fontId="0" fillId="0" borderId="0" xfId="1" applyFont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0" xfId="0" applyNumberFormat="1"/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4" borderId="2" xfId="1" applyFont="1" applyFill="1" applyBorder="1" applyAlignment="1">
      <alignment horizontal="center" vertical="center"/>
    </xf>
    <xf numFmtId="9" fontId="0" fillId="4" borderId="3" xfId="1" applyFont="1" applyFill="1" applyBorder="1" applyAlignment="1">
      <alignment horizontal="center" vertical="center"/>
    </xf>
    <xf numFmtId="9" fontId="0" fillId="4" borderId="10" xfId="1" applyFont="1" applyFill="1" applyBorder="1" applyAlignment="1">
      <alignment horizontal="center" vertical="center"/>
    </xf>
    <xf numFmtId="9" fontId="0" fillId="4" borderId="11" xfId="1" applyFont="1" applyFill="1" applyBorder="1" applyAlignment="1">
      <alignment horizontal="center" vertical="center"/>
    </xf>
    <xf numFmtId="164" fontId="0" fillId="4" borderId="11" xfId="1" applyNumberFormat="1" applyFont="1" applyFill="1" applyBorder="1" applyAlignment="1">
      <alignment horizontal="center" vertical="center"/>
    </xf>
    <xf numFmtId="164" fontId="0" fillId="4" borderId="13" xfId="1" applyNumberFormat="1" applyFont="1" applyFill="1" applyBorder="1" applyAlignment="1">
      <alignment horizontal="center" vertical="center"/>
    </xf>
    <xf numFmtId="164" fontId="0" fillId="4" borderId="14" xfId="1" applyNumberFormat="1" applyFont="1" applyFill="1" applyBorder="1" applyAlignment="1">
      <alignment horizontal="center" vertical="center"/>
    </xf>
    <xf numFmtId="10" fontId="0" fillId="4" borderId="14" xfId="1" applyNumberFormat="1" applyFont="1" applyFill="1" applyBorder="1" applyAlignment="1">
      <alignment horizontal="center" vertical="center"/>
    </xf>
    <xf numFmtId="9" fontId="0" fillId="4" borderId="14" xfId="1" applyFont="1" applyFill="1" applyBorder="1" applyAlignment="1">
      <alignment horizontal="center" vertical="center"/>
    </xf>
    <xf numFmtId="9" fontId="0" fillId="4" borderId="13" xfId="1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3" fontId="0" fillId="5" borderId="8" xfId="0" applyNumberFormat="1" applyFill="1" applyBorder="1" applyAlignment="1">
      <alignment horizontal="center" vertical="center"/>
    </xf>
    <xf numFmtId="9" fontId="0" fillId="5" borderId="13" xfId="1" applyFont="1" applyFill="1" applyBorder="1" applyAlignment="1">
      <alignment horizontal="center" vertical="center"/>
    </xf>
    <xf numFmtId="9" fontId="0" fillId="5" borderId="14" xfId="1" applyFont="1" applyFill="1" applyBorder="1" applyAlignment="1">
      <alignment horizontal="center" vertical="center"/>
    </xf>
    <xf numFmtId="164" fontId="0" fillId="4" borderId="10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9" fontId="0" fillId="4" borderId="0" xfId="1" applyFont="1" applyFill="1" applyBorder="1" applyAlignment="1">
      <alignment horizontal="center" vertical="center"/>
    </xf>
    <xf numFmtId="9" fontId="0" fillId="4" borderId="12" xfId="1" applyFont="1" applyFill="1" applyBorder="1" applyAlignment="1">
      <alignment horizontal="center" vertical="center"/>
    </xf>
    <xf numFmtId="164" fontId="0" fillId="4" borderId="0" xfId="1" applyNumberFormat="1" applyFont="1" applyFill="1" applyBorder="1" applyAlignment="1">
      <alignment horizontal="center" vertical="center"/>
    </xf>
    <xf numFmtId="10" fontId="0" fillId="4" borderId="12" xfId="1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13" xfId="0" applyFill="1" applyBorder="1"/>
    <xf numFmtId="0" fontId="0" fillId="6" borderId="9" xfId="0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 vertical="center" textRotation="90"/>
    </xf>
    <xf numFmtId="0" fontId="0" fillId="6" borderId="8" xfId="0" applyFill="1" applyBorder="1" applyAlignment="1">
      <alignment horizontal="center" vertical="center" textRotation="90"/>
    </xf>
    <xf numFmtId="3" fontId="0" fillId="4" borderId="15" xfId="0" applyNumberFormat="1" applyFill="1" applyBorder="1" applyAlignment="1">
      <alignment horizontal="center" vertical="center"/>
    </xf>
    <xf numFmtId="164" fontId="0" fillId="4" borderId="16" xfId="1" applyNumberFormat="1" applyFont="1" applyFill="1" applyBorder="1" applyAlignment="1">
      <alignment horizontal="center" vertical="center"/>
    </xf>
    <xf numFmtId="9" fontId="0" fillId="4" borderId="17" xfId="1" applyFont="1" applyFill="1" applyBorder="1" applyAlignment="1">
      <alignment horizontal="center" vertical="center"/>
    </xf>
    <xf numFmtId="164" fontId="0" fillId="4" borderId="3" xfId="1" applyNumberFormat="1" applyFont="1" applyFill="1" applyBorder="1" applyAlignment="1">
      <alignment horizontal="center" vertical="center"/>
    </xf>
    <xf numFmtId="164" fontId="0" fillId="4" borderId="12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164" fontId="0" fillId="4" borderId="2" xfId="1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0" fillId="7" borderId="4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4" borderId="3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14" xfId="0" applyFill="1" applyBorder="1"/>
    <xf numFmtId="2" fontId="0" fillId="0" borderId="1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0" xfId="0" applyFill="1"/>
    <xf numFmtId="0" fontId="5" fillId="4" borderId="0" xfId="0" applyFont="1" applyFill="1"/>
    <xf numFmtId="3" fontId="0" fillId="4" borderId="0" xfId="0" applyNumberFormat="1" applyFill="1"/>
    <xf numFmtId="0" fontId="0" fillId="4" borderId="0" xfId="0" applyFill="1" applyAlignment="1">
      <alignment vertical="center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9" fontId="0" fillId="4" borderId="0" xfId="1" applyFont="1" applyFill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'Calculs et cartes'!$A$2:$A$93</c:f>
              <c:numCache>
                <c:formatCode>General</c:formatCode>
                <c:ptCount val="9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105</c:v>
                </c:pt>
              </c:numCache>
            </c:numRef>
          </c:cat>
          <c:val>
            <c:numRef>
              <c:f>'Calculs et cartes'!$M$2:$M$93</c:f>
              <c:numCache>
                <c:formatCode>0%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3.3855482566953005E-2</c:v>
                </c:pt>
                <c:pt idx="3">
                  <c:v>6.2754212667054041E-2</c:v>
                </c:pt>
                <c:pt idx="4">
                  <c:v>8.1645983017635537E-2</c:v>
                </c:pt>
                <c:pt idx="5">
                  <c:v>0.12739965095986039</c:v>
                </c:pt>
                <c:pt idx="6">
                  <c:v>0.19437340153452684</c:v>
                </c:pt>
                <c:pt idx="7">
                  <c:v>0.28668171557562078</c:v>
                </c:pt>
                <c:pt idx="8">
                  <c:v>0.36300063572790847</c:v>
                </c:pt>
                <c:pt idx="9">
                  <c:v>0.4069069069069069</c:v>
                </c:pt>
                <c:pt idx="10">
                  <c:v>0.40635340833884842</c:v>
                </c:pt>
                <c:pt idx="11">
                  <c:v>0.48289738430583501</c:v>
                </c:pt>
                <c:pt idx="12">
                  <c:v>0.45094509450945097</c:v>
                </c:pt>
                <c:pt idx="13">
                  <c:v>0.49891304347826088</c:v>
                </c:pt>
                <c:pt idx="14">
                  <c:v>0.51811594202898548</c:v>
                </c:pt>
                <c:pt idx="15">
                  <c:v>0.45857418111753373</c:v>
                </c:pt>
                <c:pt idx="16">
                  <c:v>0.49550561797752807</c:v>
                </c:pt>
                <c:pt idx="17">
                  <c:v>0.48979591836734693</c:v>
                </c:pt>
                <c:pt idx="18">
                  <c:v>0.43100995732574682</c:v>
                </c:pt>
                <c:pt idx="19">
                  <c:v>0.48148148148148145</c:v>
                </c:pt>
                <c:pt idx="20">
                  <c:v>0.38591549295774646</c:v>
                </c:pt>
                <c:pt idx="21">
                  <c:v>0.45911047345767575</c:v>
                </c:pt>
                <c:pt idx="22">
                  <c:v>0.44139650872817954</c:v>
                </c:pt>
                <c:pt idx="23">
                  <c:v>0.44611186903137789</c:v>
                </c:pt>
                <c:pt idx="24">
                  <c:v>0.45176110260336905</c:v>
                </c:pt>
                <c:pt idx="25">
                  <c:v>0.38760631834750914</c:v>
                </c:pt>
                <c:pt idx="26">
                  <c:v>0.44012944983818769</c:v>
                </c:pt>
                <c:pt idx="27">
                  <c:v>0.38525963149078729</c:v>
                </c:pt>
                <c:pt idx="28">
                  <c:v>0.40312500000000001</c:v>
                </c:pt>
                <c:pt idx="29">
                  <c:v>0.37765957446808512</c:v>
                </c:pt>
                <c:pt idx="30">
                  <c:v>0.34609929078014184</c:v>
                </c:pt>
                <c:pt idx="31">
                  <c:v>0.38400000000000001</c:v>
                </c:pt>
                <c:pt idx="32">
                  <c:v>0.34104046242774566</c:v>
                </c:pt>
                <c:pt idx="33">
                  <c:v>0.37006237006237008</c:v>
                </c:pt>
                <c:pt idx="34">
                  <c:v>0.28361344537815125</c:v>
                </c:pt>
                <c:pt idx="35">
                  <c:v>0.28503184713375795</c:v>
                </c:pt>
                <c:pt idx="36">
                  <c:v>0.26552462526766596</c:v>
                </c:pt>
                <c:pt idx="37">
                  <c:v>0.25</c:v>
                </c:pt>
                <c:pt idx="38">
                  <c:v>0.26260504201680673</c:v>
                </c:pt>
                <c:pt idx="39">
                  <c:v>0.24047619047619048</c:v>
                </c:pt>
                <c:pt idx="40">
                  <c:v>0.20825515947467166</c:v>
                </c:pt>
                <c:pt idx="41">
                  <c:v>0.23015873015873015</c:v>
                </c:pt>
                <c:pt idx="42">
                  <c:v>0.1875</c:v>
                </c:pt>
                <c:pt idx="43">
                  <c:v>0.1930835734870317</c:v>
                </c:pt>
                <c:pt idx="44">
                  <c:v>0.19402985074626866</c:v>
                </c:pt>
                <c:pt idx="45">
                  <c:v>0.15300546448087432</c:v>
                </c:pt>
                <c:pt idx="46">
                  <c:v>0.16844919786096257</c:v>
                </c:pt>
                <c:pt idx="47">
                  <c:v>0.19191919191919191</c:v>
                </c:pt>
                <c:pt idx="48">
                  <c:v>0.13529411764705881</c:v>
                </c:pt>
                <c:pt idx="49">
                  <c:v>0.18566775244299674</c:v>
                </c:pt>
                <c:pt idx="50">
                  <c:v>0.14749999999999999</c:v>
                </c:pt>
                <c:pt idx="51">
                  <c:v>0.18181818181818182</c:v>
                </c:pt>
                <c:pt idx="52">
                  <c:v>0.13382899628252787</c:v>
                </c:pt>
                <c:pt idx="53">
                  <c:v>0.15261044176706828</c:v>
                </c:pt>
                <c:pt idx="54">
                  <c:v>0.14746543778801843</c:v>
                </c:pt>
                <c:pt idx="55">
                  <c:v>0.12969283276450511</c:v>
                </c:pt>
                <c:pt idx="56">
                  <c:v>0.14042553191489363</c:v>
                </c:pt>
                <c:pt idx="57">
                  <c:v>0.14146341463414633</c:v>
                </c:pt>
                <c:pt idx="58">
                  <c:v>8.2926829268292687E-2</c:v>
                </c:pt>
                <c:pt idx="59">
                  <c:v>0.11377245508982035</c:v>
                </c:pt>
                <c:pt idx="60">
                  <c:v>8.5365853658536592E-2</c:v>
                </c:pt>
                <c:pt idx="61">
                  <c:v>7.8947368421052627E-2</c:v>
                </c:pt>
                <c:pt idx="62">
                  <c:v>9.0909090909090912E-2</c:v>
                </c:pt>
                <c:pt idx="63">
                  <c:v>8.461538461538462E-2</c:v>
                </c:pt>
                <c:pt idx="64">
                  <c:v>9.2783505154639179E-2</c:v>
                </c:pt>
                <c:pt idx="65">
                  <c:v>6.6666666666666666E-2</c:v>
                </c:pt>
                <c:pt idx="66">
                  <c:v>5.3333333333333337E-2</c:v>
                </c:pt>
                <c:pt idx="67">
                  <c:v>3.7037037037037035E-2</c:v>
                </c:pt>
                <c:pt idx="68">
                  <c:v>7.2164948453608241E-2</c:v>
                </c:pt>
                <c:pt idx="69">
                  <c:v>6.6666666666666666E-2</c:v>
                </c:pt>
                <c:pt idx="70">
                  <c:v>5.7142857142857141E-2</c:v>
                </c:pt>
                <c:pt idx="71">
                  <c:v>2.3255813953488372E-2</c:v>
                </c:pt>
                <c:pt idx="72">
                  <c:v>3.0303030303030304E-2</c:v>
                </c:pt>
                <c:pt idx="73">
                  <c:v>0</c:v>
                </c:pt>
                <c:pt idx="74">
                  <c:v>0.1</c:v>
                </c:pt>
                <c:pt idx="75">
                  <c:v>5.4054054054054057E-2</c:v>
                </c:pt>
                <c:pt idx="76">
                  <c:v>0</c:v>
                </c:pt>
                <c:pt idx="77">
                  <c:v>3.125E-2</c:v>
                </c:pt>
                <c:pt idx="78">
                  <c:v>4.5454545454545456E-2</c:v>
                </c:pt>
                <c:pt idx="79">
                  <c:v>6.25E-2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4-4F27-9639-3A25AF3AA4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'Calculs et cartes'!$A$2:$A$93</c:f>
              <c:numCache>
                <c:formatCode>General</c:formatCode>
                <c:ptCount val="9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105</c:v>
                </c:pt>
              </c:numCache>
            </c:numRef>
          </c:cat>
          <c:val>
            <c:numRef>
              <c:f>'Calculs et cartes'!$G$2:$G$93</c:f>
              <c:numCache>
                <c:formatCode>0%</c:formatCode>
                <c:ptCount val="92"/>
                <c:pt idx="0">
                  <c:v>2.1276595744680851E-2</c:v>
                </c:pt>
                <c:pt idx="1">
                  <c:v>2.3558586484810913E-2</c:v>
                </c:pt>
                <c:pt idx="2">
                  <c:v>3.3855482566953005E-2</c:v>
                </c:pt>
                <c:pt idx="3">
                  <c:v>5.8105752469494482E-2</c:v>
                </c:pt>
                <c:pt idx="4">
                  <c:v>9.4709340300457218E-2</c:v>
                </c:pt>
                <c:pt idx="5">
                  <c:v>0.16637579988365328</c:v>
                </c:pt>
                <c:pt idx="6">
                  <c:v>0.2710997442455243</c:v>
                </c:pt>
                <c:pt idx="7">
                  <c:v>0.41234010534236271</c:v>
                </c:pt>
                <c:pt idx="8">
                  <c:v>0.52608142493638677</c:v>
                </c:pt>
                <c:pt idx="9">
                  <c:v>0.59609609609609615</c:v>
                </c:pt>
                <c:pt idx="10">
                  <c:v>0.65254798146922566</c:v>
                </c:pt>
                <c:pt idx="11">
                  <c:v>0.73138832997987924</c:v>
                </c:pt>
                <c:pt idx="12">
                  <c:v>0.70810810810810809</c:v>
                </c:pt>
                <c:pt idx="13">
                  <c:v>0.76195652173913042</c:v>
                </c:pt>
                <c:pt idx="14">
                  <c:v>0.78260869565217395</c:v>
                </c:pt>
                <c:pt idx="15">
                  <c:v>0.74084778420038533</c:v>
                </c:pt>
                <c:pt idx="16">
                  <c:v>0.77078651685393262</c:v>
                </c:pt>
                <c:pt idx="17">
                  <c:v>0.79719387755102045</c:v>
                </c:pt>
                <c:pt idx="18">
                  <c:v>0.74679943100995727</c:v>
                </c:pt>
                <c:pt idx="19">
                  <c:v>0.81986754966887421</c:v>
                </c:pt>
                <c:pt idx="20">
                  <c:v>0.75774647887323943</c:v>
                </c:pt>
                <c:pt idx="21">
                  <c:v>0.81348637015781922</c:v>
                </c:pt>
                <c:pt idx="22">
                  <c:v>0.80423940149625939</c:v>
                </c:pt>
                <c:pt idx="23">
                  <c:v>0.82650273224043713</c:v>
                </c:pt>
                <c:pt idx="24">
                  <c:v>0.82975460122699385</c:v>
                </c:pt>
                <c:pt idx="25">
                  <c:v>0.78493317132442286</c:v>
                </c:pt>
                <c:pt idx="26">
                  <c:v>0.83468395461912481</c:v>
                </c:pt>
                <c:pt idx="27">
                  <c:v>0.83724832214765099</c:v>
                </c:pt>
                <c:pt idx="28">
                  <c:v>0.83568075117370888</c:v>
                </c:pt>
                <c:pt idx="29">
                  <c:v>0.82978723404255317</c:v>
                </c:pt>
                <c:pt idx="30">
                  <c:v>0.79716312056737593</c:v>
                </c:pt>
                <c:pt idx="31">
                  <c:v>0.83199999999999996</c:v>
                </c:pt>
                <c:pt idx="32">
                  <c:v>0.86127167630057799</c:v>
                </c:pt>
                <c:pt idx="33">
                  <c:v>0.85446985446985446</c:v>
                </c:pt>
                <c:pt idx="34">
                  <c:v>0.83823529411764708</c:v>
                </c:pt>
                <c:pt idx="35">
                  <c:v>0.78821656050955413</c:v>
                </c:pt>
                <c:pt idx="36">
                  <c:v>0.80513918629550318</c:v>
                </c:pt>
                <c:pt idx="37">
                  <c:v>0.7767857142857143</c:v>
                </c:pt>
                <c:pt idx="38">
                  <c:v>0.78991596638655459</c:v>
                </c:pt>
                <c:pt idx="39">
                  <c:v>0.81861575178997614</c:v>
                </c:pt>
                <c:pt idx="40">
                  <c:v>0.7673545966228893</c:v>
                </c:pt>
                <c:pt idx="41">
                  <c:v>0.7857142857142857</c:v>
                </c:pt>
                <c:pt idx="42">
                  <c:v>0.77</c:v>
                </c:pt>
                <c:pt idx="43">
                  <c:v>0.74927953890489918</c:v>
                </c:pt>
                <c:pt idx="44">
                  <c:v>0.78507462686567164</c:v>
                </c:pt>
                <c:pt idx="45">
                  <c:v>0.73224043715846998</c:v>
                </c:pt>
                <c:pt idx="46">
                  <c:v>0.79946524064171121</c:v>
                </c:pt>
                <c:pt idx="47">
                  <c:v>0.74410774410774416</c:v>
                </c:pt>
                <c:pt idx="48">
                  <c:v>0.71764705882352942</c:v>
                </c:pt>
                <c:pt idx="49">
                  <c:v>0.76872964169381108</c:v>
                </c:pt>
                <c:pt idx="50">
                  <c:v>0.67500000000000004</c:v>
                </c:pt>
                <c:pt idx="51">
                  <c:v>0.75524475524475521</c:v>
                </c:pt>
                <c:pt idx="52">
                  <c:v>0.72118959107806691</c:v>
                </c:pt>
                <c:pt idx="53">
                  <c:v>0.71887550200803207</c:v>
                </c:pt>
                <c:pt idx="54">
                  <c:v>0.71889400921658986</c:v>
                </c:pt>
                <c:pt idx="55">
                  <c:v>0.69965870307167233</c:v>
                </c:pt>
                <c:pt idx="56">
                  <c:v>0.67234042553191486</c:v>
                </c:pt>
                <c:pt idx="57">
                  <c:v>0.64878048780487807</c:v>
                </c:pt>
                <c:pt idx="58">
                  <c:v>0.68292682926829273</c:v>
                </c:pt>
                <c:pt idx="59">
                  <c:v>0.68263473053892221</c:v>
                </c:pt>
                <c:pt idx="60">
                  <c:v>0.52439024390243905</c:v>
                </c:pt>
                <c:pt idx="61">
                  <c:v>0.59649122807017541</c:v>
                </c:pt>
                <c:pt idx="62">
                  <c:v>0.53030303030303028</c:v>
                </c:pt>
                <c:pt idx="63">
                  <c:v>0.6</c:v>
                </c:pt>
                <c:pt idx="64">
                  <c:v>0.53608247422680411</c:v>
                </c:pt>
                <c:pt idx="65">
                  <c:v>0.52592592592592591</c:v>
                </c:pt>
                <c:pt idx="66">
                  <c:v>0.49333333333333335</c:v>
                </c:pt>
                <c:pt idx="67">
                  <c:v>0.44444444444444442</c:v>
                </c:pt>
                <c:pt idx="68">
                  <c:v>0.4845360824742268</c:v>
                </c:pt>
                <c:pt idx="69">
                  <c:v>0.37777777777777777</c:v>
                </c:pt>
                <c:pt idx="70">
                  <c:v>0.35238095238095241</c:v>
                </c:pt>
                <c:pt idx="71">
                  <c:v>0.39534883720930231</c:v>
                </c:pt>
                <c:pt idx="72">
                  <c:v>0.40909090909090912</c:v>
                </c:pt>
                <c:pt idx="73">
                  <c:v>0.36585365853658536</c:v>
                </c:pt>
                <c:pt idx="74">
                  <c:v>0.35</c:v>
                </c:pt>
                <c:pt idx="75">
                  <c:v>0.51351351351351349</c:v>
                </c:pt>
                <c:pt idx="76">
                  <c:v>0.23076923076923078</c:v>
                </c:pt>
                <c:pt idx="77">
                  <c:v>0.21875</c:v>
                </c:pt>
                <c:pt idx="78">
                  <c:v>0.22727272727272727</c:v>
                </c:pt>
                <c:pt idx="79">
                  <c:v>0.25</c:v>
                </c:pt>
                <c:pt idx="80">
                  <c:v>0.10714285714285714</c:v>
                </c:pt>
                <c:pt idx="81">
                  <c:v>0.35</c:v>
                </c:pt>
                <c:pt idx="82">
                  <c:v>0.14285714285714285</c:v>
                </c:pt>
                <c:pt idx="83">
                  <c:v>0.2</c:v>
                </c:pt>
                <c:pt idx="84">
                  <c:v>0.2</c:v>
                </c:pt>
                <c:pt idx="85">
                  <c:v>0.66666666666666663</c:v>
                </c:pt>
                <c:pt idx="86">
                  <c:v>0.2</c:v>
                </c:pt>
                <c:pt idx="87">
                  <c:v>0</c:v>
                </c:pt>
                <c:pt idx="88">
                  <c:v>0.5</c:v>
                </c:pt>
                <c:pt idx="89">
                  <c:v>0.33333333333333331</c:v>
                </c:pt>
                <c:pt idx="90">
                  <c:v>0.16666666666666666</c:v>
                </c:pt>
                <c:pt idx="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4-4F27-9639-3A25AF3AA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09816832"/>
        <c:axId val="1238898336"/>
      </c:barChart>
      <c:catAx>
        <c:axId val="13098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98336"/>
        <c:crosses val="autoZero"/>
        <c:auto val="1"/>
        <c:lblAlgn val="ctr"/>
        <c:lblOffset val="100"/>
        <c:noMultiLvlLbl val="0"/>
      </c:catAx>
      <c:valAx>
        <c:axId val="12388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'Calculs et cartes'!$A$2:$A$93</c:f>
              <c:numCache>
                <c:formatCode>General</c:formatCode>
                <c:ptCount val="9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105</c:v>
                </c:pt>
              </c:numCache>
            </c:numRef>
          </c:cat>
          <c:val>
            <c:numRef>
              <c:f>'Calculs et cartes'!$T$2:$T$93</c:f>
              <c:numCache>
                <c:formatCode>General</c:formatCode>
                <c:ptCount val="92"/>
                <c:pt idx="0">
                  <c:v>0.62476007677543188</c:v>
                </c:pt>
                <c:pt idx="1">
                  <c:v>0.7303161810291382</c:v>
                </c:pt>
                <c:pt idx="2">
                  <c:v>0.72446916076845302</c:v>
                </c:pt>
                <c:pt idx="3">
                  <c:v>0.75769901220220803</c:v>
                </c:pt>
                <c:pt idx="4">
                  <c:v>0.75016350555918898</c:v>
                </c:pt>
                <c:pt idx="5">
                  <c:v>0.71711292200232823</c:v>
                </c:pt>
                <c:pt idx="6">
                  <c:v>0.73512476007677541</c:v>
                </c:pt>
                <c:pt idx="7">
                  <c:v>0.73042168674698793</c:v>
                </c:pt>
                <c:pt idx="8">
                  <c:v>0.69720101781170485</c:v>
                </c:pt>
                <c:pt idx="9">
                  <c:v>0.68670172802404206</c:v>
                </c:pt>
                <c:pt idx="10">
                  <c:v>0.5970841616964877</c:v>
                </c:pt>
                <c:pt idx="11">
                  <c:v>0.68314833501513628</c:v>
                </c:pt>
                <c:pt idx="12">
                  <c:v>0.61427280939476059</c:v>
                </c:pt>
                <c:pt idx="13">
                  <c:v>0.60239651416122009</c:v>
                </c:pt>
                <c:pt idx="14">
                  <c:v>0.6348246674727932</c:v>
                </c:pt>
                <c:pt idx="15">
                  <c:v>0.56231884057971016</c:v>
                </c:pt>
                <c:pt idx="16">
                  <c:v>0.57752808988764048</c:v>
                </c:pt>
                <c:pt idx="17">
                  <c:v>0.53895274584929753</c:v>
                </c:pt>
                <c:pt idx="18">
                  <c:v>0.51282051282051277</c:v>
                </c:pt>
                <c:pt idx="19">
                  <c:v>0.53846153846153844</c:v>
                </c:pt>
                <c:pt idx="20">
                  <c:v>0.42169811320754719</c:v>
                </c:pt>
                <c:pt idx="21">
                  <c:v>0.49784172661870502</c:v>
                </c:pt>
                <c:pt idx="22">
                  <c:v>0.47440699126092384</c:v>
                </c:pt>
                <c:pt idx="23">
                  <c:v>0.47540983606557374</c:v>
                </c:pt>
                <c:pt idx="24">
                  <c:v>0.49845679012345678</c:v>
                </c:pt>
                <c:pt idx="25">
                  <c:v>0.45066991473812423</c:v>
                </c:pt>
                <c:pt idx="26">
                  <c:v>0.49918699186991872</c:v>
                </c:pt>
                <c:pt idx="27">
                  <c:v>0.44201680672268906</c:v>
                </c:pt>
                <c:pt idx="28">
                  <c:v>0.41915227629513346</c:v>
                </c:pt>
                <c:pt idx="29">
                  <c:v>0.47424511545293074</c:v>
                </c:pt>
                <c:pt idx="30">
                  <c:v>0.43323863636363635</c:v>
                </c:pt>
                <c:pt idx="31">
                  <c:v>0.5</c:v>
                </c:pt>
                <c:pt idx="32">
                  <c:v>0.43159922928709055</c:v>
                </c:pt>
                <c:pt idx="33">
                  <c:v>0.45322245322245325</c:v>
                </c:pt>
                <c:pt idx="34">
                  <c:v>0.38526315789473686</c:v>
                </c:pt>
                <c:pt idx="35">
                  <c:v>0.37001594896331741</c:v>
                </c:pt>
                <c:pt idx="36">
                  <c:v>0.3927038626609442</c:v>
                </c:pt>
                <c:pt idx="37">
                  <c:v>0.3534675615212528</c:v>
                </c:pt>
                <c:pt idx="38">
                  <c:v>0.37184873949579833</c:v>
                </c:pt>
                <c:pt idx="39">
                  <c:v>0.39088729016786572</c:v>
                </c:pt>
                <c:pt idx="40">
                  <c:v>0.35834896810506567</c:v>
                </c:pt>
                <c:pt idx="41">
                  <c:v>0.37931034482758619</c:v>
                </c:pt>
                <c:pt idx="42">
                  <c:v>0.34749999999999998</c:v>
                </c:pt>
                <c:pt idx="43">
                  <c:v>0.35260115606936415</c:v>
                </c:pt>
                <c:pt idx="44">
                  <c:v>0.36227544910179643</c:v>
                </c:pt>
                <c:pt idx="45">
                  <c:v>0.34972677595628415</c:v>
                </c:pt>
                <c:pt idx="46">
                  <c:v>0.34584450402144773</c:v>
                </c:pt>
                <c:pt idx="47">
                  <c:v>0.3108108108108108</c:v>
                </c:pt>
                <c:pt idx="48">
                  <c:v>0.33235294117647057</c:v>
                </c:pt>
                <c:pt idx="49">
                  <c:v>0.35830618892508143</c:v>
                </c:pt>
                <c:pt idx="50">
                  <c:v>0.315</c:v>
                </c:pt>
                <c:pt idx="51">
                  <c:v>0.35438596491228069</c:v>
                </c:pt>
                <c:pt idx="52">
                  <c:v>0.3903345724907063</c:v>
                </c:pt>
                <c:pt idx="53">
                  <c:v>0.42971887550200805</c:v>
                </c:pt>
                <c:pt idx="54">
                  <c:v>0.35944700460829493</c:v>
                </c:pt>
                <c:pt idx="55">
                  <c:v>0.3184931506849315</c:v>
                </c:pt>
                <c:pt idx="56">
                  <c:v>0.35897435897435898</c:v>
                </c:pt>
                <c:pt idx="57">
                  <c:v>0.29411764705882354</c:v>
                </c:pt>
                <c:pt idx="58">
                  <c:v>0.36097560975609755</c:v>
                </c:pt>
                <c:pt idx="59">
                  <c:v>0.39156626506024095</c:v>
                </c:pt>
                <c:pt idx="60">
                  <c:v>0.26122448979591839</c:v>
                </c:pt>
                <c:pt idx="61">
                  <c:v>0.31578947368421051</c:v>
                </c:pt>
                <c:pt idx="62">
                  <c:v>0.25</c:v>
                </c:pt>
                <c:pt idx="63">
                  <c:v>0.31782945736434109</c:v>
                </c:pt>
                <c:pt idx="64">
                  <c:v>0.31958762886597936</c:v>
                </c:pt>
                <c:pt idx="65">
                  <c:v>0.19259259259259259</c:v>
                </c:pt>
                <c:pt idx="66">
                  <c:v>0.18666666666666668</c:v>
                </c:pt>
                <c:pt idx="67">
                  <c:v>0.19753086419753085</c:v>
                </c:pt>
                <c:pt idx="68">
                  <c:v>0.29896907216494845</c:v>
                </c:pt>
                <c:pt idx="69">
                  <c:v>0.13333333333333333</c:v>
                </c:pt>
                <c:pt idx="70">
                  <c:v>0.15238095238095239</c:v>
                </c:pt>
                <c:pt idx="71">
                  <c:v>0.23255813953488372</c:v>
                </c:pt>
                <c:pt idx="72">
                  <c:v>0.15151515151515152</c:v>
                </c:pt>
                <c:pt idx="73">
                  <c:v>0.12195121951219512</c:v>
                </c:pt>
                <c:pt idx="74">
                  <c:v>0.125</c:v>
                </c:pt>
                <c:pt idx="75">
                  <c:v>0.29729729729729731</c:v>
                </c:pt>
                <c:pt idx="76">
                  <c:v>0.15384615384615385</c:v>
                </c:pt>
                <c:pt idx="77">
                  <c:v>0.1875</c:v>
                </c:pt>
                <c:pt idx="78">
                  <c:v>0.13636363636363635</c:v>
                </c:pt>
                <c:pt idx="79">
                  <c:v>0.125</c:v>
                </c:pt>
                <c:pt idx="80">
                  <c:v>0.17857142857142858</c:v>
                </c:pt>
                <c:pt idx="81">
                  <c:v>0.05</c:v>
                </c:pt>
                <c:pt idx="82">
                  <c:v>0.14285714285714285</c:v>
                </c:pt>
                <c:pt idx="83">
                  <c:v>0.2</c:v>
                </c:pt>
                <c:pt idx="84">
                  <c:v>0.2</c:v>
                </c:pt>
                <c:pt idx="85">
                  <c:v>0</c:v>
                </c:pt>
                <c:pt idx="86">
                  <c:v>0.4</c:v>
                </c:pt>
                <c:pt idx="87">
                  <c:v>0</c:v>
                </c:pt>
                <c:pt idx="88">
                  <c:v>0</c:v>
                </c:pt>
                <c:pt idx="89">
                  <c:v>0.33333333333333331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3-4F7D-AE8B-4429C2F7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09816832"/>
        <c:axId val="1238898336"/>
      </c:barChart>
      <c:catAx>
        <c:axId val="13098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98336"/>
        <c:crosses val="autoZero"/>
        <c:auto val="1"/>
        <c:lblAlgn val="ctr"/>
        <c:lblOffset val="100"/>
        <c:noMultiLvlLbl val="0"/>
      </c:catAx>
      <c:valAx>
        <c:axId val="12388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49306</xdr:colOff>
      <xdr:row>109</xdr:row>
      <xdr:rowOff>153681</xdr:rowOff>
    </xdr:from>
    <xdr:to>
      <xdr:col>11</xdr:col>
      <xdr:colOff>78441</xdr:colOff>
      <xdr:row>129</xdr:row>
      <xdr:rowOff>153681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9250BA-0D53-5006-6757-84CB2B9C9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153" y="21426928"/>
          <a:ext cx="5139017" cy="3585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295835</xdr:colOff>
      <xdr:row>109</xdr:row>
      <xdr:rowOff>98611</xdr:rowOff>
    </xdr:from>
    <xdr:to>
      <xdr:col>20</xdr:col>
      <xdr:colOff>692075</xdr:colOff>
      <xdr:row>129</xdr:row>
      <xdr:rowOff>98612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589DDB9-56F7-AFCA-4669-232F370E5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1247" y="21371858"/>
          <a:ext cx="5129604" cy="3585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83820</xdr:rowOff>
    </xdr:from>
    <xdr:to>
      <xdr:col>10</xdr:col>
      <xdr:colOff>121920</xdr:colOff>
      <xdr:row>15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DFA3AC-E7BB-DEEF-BDED-53AA90305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213360</xdr:colOff>
      <xdr:row>15</xdr:row>
      <xdr:rowOff>152400</xdr:rowOff>
    </xdr:from>
    <xdr:to>
      <xdr:col>10</xdr:col>
      <xdr:colOff>784860</xdr:colOff>
      <xdr:row>30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911EBB-C999-4ED1-B20C-D62A926CF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617220</xdr:colOff>
      <xdr:row>23</xdr:row>
      <xdr:rowOff>45720</xdr:rowOff>
    </xdr:from>
    <xdr:to>
      <xdr:col>18</xdr:col>
      <xdr:colOff>220980</xdr:colOff>
      <xdr:row>43</xdr:row>
      <xdr:rowOff>45720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4C200D3-E11E-B8FF-488A-0E2A3B6AE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4069080"/>
          <a:ext cx="515112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627111</xdr:colOff>
      <xdr:row>23</xdr:row>
      <xdr:rowOff>39066</xdr:rowOff>
    </xdr:from>
    <xdr:to>
      <xdr:col>18</xdr:col>
      <xdr:colOff>220981</xdr:colOff>
      <xdr:row>43</xdr:row>
      <xdr:rowOff>7620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EC6AC5B-E87F-FC51-2096-5093FFBCF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50000"/>
        </a:blip>
        <a:stretch>
          <a:fillRect/>
        </a:stretch>
      </xdr:blipFill>
      <xdr:spPr>
        <a:xfrm>
          <a:off x="9344391" y="4062426"/>
          <a:ext cx="5141230" cy="3626154"/>
        </a:xfrm>
        <a:prstGeom prst="rect">
          <a:avLst/>
        </a:prstGeom>
      </xdr:spPr>
    </xdr:pic>
    <xdr:clientData/>
  </xdr:twoCellAnchor>
  <xdr:twoCellAnchor editAs="oneCell">
    <xdr:from>
      <xdr:col>2</xdr:col>
      <xdr:colOff>495300</xdr:colOff>
      <xdr:row>45</xdr:row>
      <xdr:rowOff>121920</xdr:rowOff>
    </xdr:from>
    <xdr:to>
      <xdr:col>9</xdr:col>
      <xdr:colOff>99060</xdr:colOff>
      <xdr:row>65</xdr:row>
      <xdr:rowOff>121920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6FF5FA0-4FE8-5B0D-4478-122F9C7FB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260" y="8351520"/>
          <a:ext cx="515112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419100</xdr:colOff>
      <xdr:row>44</xdr:row>
      <xdr:rowOff>121920</xdr:rowOff>
    </xdr:from>
    <xdr:to>
      <xdr:col>18</xdr:col>
      <xdr:colOff>22860</xdr:colOff>
      <xdr:row>64</xdr:row>
      <xdr:rowOff>121920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34ED602-D916-0C13-C97A-E65428B72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6380" y="7985760"/>
          <a:ext cx="515112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419100</xdr:colOff>
      <xdr:row>44</xdr:row>
      <xdr:rowOff>121920</xdr:rowOff>
    </xdr:from>
    <xdr:to>
      <xdr:col>18</xdr:col>
      <xdr:colOff>22860</xdr:colOff>
      <xdr:row>64</xdr:row>
      <xdr:rowOff>121920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C628BB6-F876-7D62-429C-15EB7D552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6380" y="8168640"/>
          <a:ext cx="515112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266700</xdr:colOff>
      <xdr:row>65</xdr:row>
      <xdr:rowOff>114300</xdr:rowOff>
    </xdr:from>
    <xdr:to>
      <xdr:col>16</xdr:col>
      <xdr:colOff>662940</xdr:colOff>
      <xdr:row>85</xdr:row>
      <xdr:rowOff>114300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A605406-5065-4D68-BDFB-C0B901A40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2001500"/>
          <a:ext cx="515112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541020</xdr:colOff>
      <xdr:row>65</xdr:row>
      <xdr:rowOff>30480</xdr:rowOff>
    </xdr:from>
    <xdr:to>
      <xdr:col>10</xdr:col>
      <xdr:colOff>144780</xdr:colOff>
      <xdr:row>85</xdr:row>
      <xdr:rowOff>30480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C82935A-682C-4B51-87FF-645B12EA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11917680"/>
          <a:ext cx="515112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0125-05B9-4E3B-9572-13C666C0A011}">
  <dimension ref="B2:AA141"/>
  <sheetViews>
    <sheetView tabSelected="1" zoomScale="85" zoomScaleNormal="85" workbookViewId="0"/>
  </sheetViews>
  <sheetFormatPr baseColWidth="10" defaultRowHeight="14.4" x14ac:dyDescent="0.3"/>
  <cols>
    <col min="1" max="1" width="3.44140625" style="101" customWidth="1"/>
    <col min="2" max="2" width="12.21875" style="101" customWidth="1"/>
    <col min="3" max="7" width="3.44140625" style="101" customWidth="1"/>
    <col min="8" max="8" width="26.44140625" style="101" customWidth="1"/>
    <col min="9" max="23" width="11.5546875" style="101"/>
    <col min="24" max="31" width="10.77734375" style="101" customWidth="1"/>
    <col min="32" max="16384" width="11.5546875" style="101"/>
  </cols>
  <sheetData>
    <row r="2" spans="2:20" x14ac:dyDescent="0.3">
      <c r="I2" s="37" t="s">
        <v>44</v>
      </c>
      <c r="J2" s="38"/>
      <c r="K2" s="38"/>
      <c r="L2" s="38"/>
      <c r="M2" s="38"/>
      <c r="N2" s="39"/>
      <c r="O2" s="37" t="s">
        <v>46</v>
      </c>
      <c r="P2" s="38"/>
      <c r="Q2" s="38"/>
      <c r="R2" s="38"/>
      <c r="S2" s="38"/>
      <c r="T2" s="39"/>
    </row>
    <row r="3" spans="2:20" x14ac:dyDescent="0.3">
      <c r="I3" s="40" t="s">
        <v>43</v>
      </c>
      <c r="J3" s="41"/>
      <c r="K3" s="40" t="s">
        <v>42</v>
      </c>
      <c r="L3" s="41"/>
      <c r="M3" s="40" t="s">
        <v>41</v>
      </c>
      <c r="N3" s="42"/>
      <c r="O3" s="40" t="s">
        <v>43</v>
      </c>
      <c r="P3" s="41"/>
      <c r="Q3" s="40" t="s">
        <v>42</v>
      </c>
      <c r="R3" s="41"/>
      <c r="S3" s="40" t="s">
        <v>41</v>
      </c>
      <c r="T3" s="42"/>
    </row>
    <row r="4" spans="2:20" x14ac:dyDescent="0.3">
      <c r="I4" s="27" t="s">
        <v>0</v>
      </c>
      <c r="J4" s="28" t="s">
        <v>1</v>
      </c>
      <c r="K4" s="27" t="s">
        <v>0</v>
      </c>
      <c r="L4" s="28" t="s">
        <v>1</v>
      </c>
      <c r="M4" s="27" t="s">
        <v>0</v>
      </c>
      <c r="N4" s="29" t="s">
        <v>1</v>
      </c>
      <c r="O4" s="27" t="s">
        <v>0</v>
      </c>
      <c r="P4" s="28" t="s">
        <v>1</v>
      </c>
      <c r="Q4" s="27" t="s">
        <v>0</v>
      </c>
      <c r="R4" s="28" t="s">
        <v>1</v>
      </c>
      <c r="S4" s="27" t="s">
        <v>0</v>
      </c>
      <c r="T4" s="29" t="s">
        <v>1</v>
      </c>
    </row>
    <row r="5" spans="2:20" s="104" customFormat="1" ht="16.2" customHeight="1" x14ac:dyDescent="0.3">
      <c r="B5" s="105" t="s">
        <v>14</v>
      </c>
      <c r="C5" s="74" t="s">
        <v>3</v>
      </c>
      <c r="D5" s="75"/>
      <c r="E5" s="75"/>
      <c r="F5" s="75"/>
      <c r="G5" s="75"/>
      <c r="H5" s="75"/>
      <c r="I5" s="25">
        <v>2395058</v>
      </c>
      <c r="J5" s="16">
        <f>I5/I$61</f>
        <v>0.78708372659180958</v>
      </c>
      <c r="K5" s="25">
        <v>210179</v>
      </c>
      <c r="L5" s="16">
        <f>K5/K$61</f>
        <v>0.48964239953407107</v>
      </c>
      <c r="M5" s="25">
        <v>712288</v>
      </c>
      <c r="N5" s="17">
        <f>M5/M$61</f>
        <v>0.98343064715879991</v>
      </c>
      <c r="O5" s="25">
        <v>469086</v>
      </c>
      <c r="P5" s="16">
        <f>O5/O$61</f>
        <v>0.70040538421913145</v>
      </c>
      <c r="Q5" s="25">
        <v>94189</v>
      </c>
      <c r="R5" s="16">
        <f>Q5/Q$61</f>
        <v>0.4446652818430743</v>
      </c>
      <c r="S5" s="25">
        <v>81608</v>
      </c>
      <c r="T5" s="17">
        <f>S5/S$61</f>
        <v>0.98578244851120367</v>
      </c>
    </row>
    <row r="6" spans="2:20" s="104" customFormat="1" ht="16.2" customHeight="1" x14ac:dyDescent="0.3">
      <c r="B6" s="106"/>
      <c r="C6" s="76" t="s">
        <v>4</v>
      </c>
      <c r="D6" s="77"/>
      <c r="E6" s="77"/>
      <c r="F6" s="77"/>
      <c r="G6" s="77"/>
      <c r="H6" s="77"/>
      <c r="I6" s="46">
        <v>535512</v>
      </c>
      <c r="J6" s="47">
        <f>I6/I$61</f>
        <v>0.175984373069309</v>
      </c>
      <c r="K6" s="46">
        <v>171928</v>
      </c>
      <c r="L6" s="47">
        <f>K6/K$61</f>
        <v>0.40053115899825276</v>
      </c>
      <c r="M6" s="46">
        <v>11834</v>
      </c>
      <c r="N6" s="48">
        <f>M6/M$61</f>
        <v>1.633878189507227E-2</v>
      </c>
      <c r="O6" s="46">
        <v>156999</v>
      </c>
      <c r="P6" s="47">
        <f>O6/O$61</f>
        <v>0.23441958386526013</v>
      </c>
      <c r="Q6" s="46">
        <v>88406</v>
      </c>
      <c r="R6" s="47">
        <f>Q6/Q$61</f>
        <v>0.41736379945236524</v>
      </c>
      <c r="S6" s="46">
        <v>1177</v>
      </c>
      <c r="T6" s="48">
        <f>S6/S$61</f>
        <v>1.421755148879628E-2</v>
      </c>
    </row>
    <row r="7" spans="2:20" s="104" customFormat="1" ht="16.2" customHeight="1" x14ac:dyDescent="0.3">
      <c r="B7" s="106"/>
      <c r="C7" s="76" t="s">
        <v>5</v>
      </c>
      <c r="D7" s="77"/>
      <c r="E7" s="77"/>
      <c r="F7" s="77"/>
      <c r="G7" s="77"/>
      <c r="H7" s="77"/>
      <c r="I7" s="46">
        <v>87893</v>
      </c>
      <c r="J7" s="47">
        <f>I7/I$61</f>
        <v>2.8884123048934063E-2</v>
      </c>
      <c r="K7" s="46">
        <v>40338</v>
      </c>
      <c r="L7" s="47">
        <f>K7/K$61</f>
        <v>9.3973209085614448E-2</v>
      </c>
      <c r="M7" s="46">
        <v>0</v>
      </c>
      <c r="N7" s="48">
        <f>M7/M$61</f>
        <v>0</v>
      </c>
      <c r="O7" s="46">
        <v>36522</v>
      </c>
      <c r="P7" s="47">
        <f>O7/O$61</f>
        <v>5.4532016394544108E-2</v>
      </c>
      <c r="Q7" s="46">
        <v>26277</v>
      </c>
      <c r="R7" s="47">
        <f>Q7/Q$61</f>
        <v>0.12405344160135964</v>
      </c>
      <c r="S7" s="46">
        <v>0</v>
      </c>
      <c r="T7" s="48">
        <f>S7/S$61</f>
        <v>0</v>
      </c>
    </row>
    <row r="8" spans="2:20" s="104" customFormat="1" ht="16.2" customHeight="1" x14ac:dyDescent="0.3">
      <c r="B8" s="106"/>
      <c r="C8" s="76" t="s">
        <v>23</v>
      </c>
      <c r="D8" s="77"/>
      <c r="E8" s="77"/>
      <c r="F8" s="77"/>
      <c r="G8" s="77"/>
      <c r="H8" s="77"/>
      <c r="I8" s="46">
        <v>991</v>
      </c>
      <c r="J8" s="49">
        <f>I8/I$61</f>
        <v>3.2567059881325768E-4</v>
      </c>
      <c r="K8" s="46">
        <v>741</v>
      </c>
      <c r="L8" s="49">
        <f>K8/K$61</f>
        <v>1.7262667443214909E-3</v>
      </c>
      <c r="M8" s="46">
        <v>0</v>
      </c>
      <c r="N8" s="48">
        <f>M8/M$61</f>
        <v>0</v>
      </c>
      <c r="O8" s="46">
        <v>473</v>
      </c>
      <c r="P8" s="49">
        <f>O8/O$61</f>
        <v>7.0624948673729158E-4</v>
      </c>
      <c r="Q8" s="46">
        <v>473</v>
      </c>
      <c r="R8" s="49">
        <f>Q8/Q$61</f>
        <v>2.2330280426777452E-3</v>
      </c>
      <c r="S8" s="46">
        <v>0</v>
      </c>
      <c r="T8" s="48">
        <f>S8/S$61</f>
        <v>0</v>
      </c>
    </row>
    <row r="9" spans="2:20" s="104" customFormat="1" ht="16.2" customHeight="1" x14ac:dyDescent="0.3">
      <c r="B9" s="106"/>
      <c r="C9" s="76" t="s">
        <v>6</v>
      </c>
      <c r="D9" s="77"/>
      <c r="E9" s="77"/>
      <c r="F9" s="77"/>
      <c r="G9" s="77"/>
      <c r="H9" s="77"/>
      <c r="I9" s="46">
        <v>2660</v>
      </c>
      <c r="J9" s="49">
        <f>I9/I$61</f>
        <v>8.741511532222657E-4</v>
      </c>
      <c r="K9" s="46">
        <v>645</v>
      </c>
      <c r="L9" s="49">
        <f>K9/K$61</f>
        <v>1.5026208503203262E-3</v>
      </c>
      <c r="M9" s="46">
        <v>0</v>
      </c>
      <c r="N9" s="48">
        <f>M9/M$61</f>
        <v>0</v>
      </c>
      <c r="O9" s="46">
        <v>885</v>
      </c>
      <c r="P9" s="49">
        <f>O9/O$61</f>
        <v>1.3214181728594145E-3</v>
      </c>
      <c r="Q9" s="46">
        <v>436</v>
      </c>
      <c r="R9" s="49">
        <f>Q9/Q$61</f>
        <v>2.0583514304598244E-3</v>
      </c>
      <c r="S9" s="46">
        <v>0</v>
      </c>
      <c r="T9" s="48">
        <f>S9/S$61</f>
        <v>0</v>
      </c>
    </row>
    <row r="10" spans="2:20" s="104" customFormat="1" ht="16.2" customHeight="1" x14ac:dyDescent="0.3">
      <c r="B10" s="106"/>
      <c r="C10" s="76" t="s">
        <v>7</v>
      </c>
      <c r="D10" s="77"/>
      <c r="E10" s="77"/>
      <c r="F10" s="77"/>
      <c r="G10" s="77"/>
      <c r="H10" s="77"/>
      <c r="I10" s="46">
        <v>20084</v>
      </c>
      <c r="J10" s="49">
        <f>I10/I$61</f>
        <v>6.6001698350811972E-3</v>
      </c>
      <c r="K10" s="46">
        <v>4955</v>
      </c>
      <c r="L10" s="49">
        <f>K10/K$61</f>
        <v>1.1543389633080955E-2</v>
      </c>
      <c r="M10" s="46">
        <v>167</v>
      </c>
      <c r="N10" s="50">
        <f>M10/M$61</f>
        <v>2.3057094612785779E-4</v>
      </c>
      <c r="O10" s="46">
        <v>5545</v>
      </c>
      <c r="P10" s="49">
        <f>O10/O$61</f>
        <v>8.2793940887067267E-3</v>
      </c>
      <c r="Q10" s="46">
        <v>1814</v>
      </c>
      <c r="R10" s="49">
        <f>Q10/Q$61</f>
        <v>8.5638749881975264E-3</v>
      </c>
      <c r="S10" s="46">
        <v>0</v>
      </c>
      <c r="T10" s="48">
        <f>S10/S$61</f>
        <v>0</v>
      </c>
    </row>
    <row r="11" spans="2:20" s="104" customFormat="1" ht="16.2" customHeight="1" x14ac:dyDescent="0.3">
      <c r="B11" s="107"/>
      <c r="C11" s="76" t="s">
        <v>8</v>
      </c>
      <c r="D11" s="77"/>
      <c r="E11" s="77"/>
      <c r="F11" s="77"/>
      <c r="G11" s="77"/>
      <c r="H11" s="77"/>
      <c r="I11" s="46">
        <v>754</v>
      </c>
      <c r="J11" s="49">
        <f>I11/I$61</f>
        <v>2.4778570283067234E-4</v>
      </c>
      <c r="K11" s="46">
        <v>464</v>
      </c>
      <c r="L11" s="49">
        <f>K11/K$61</f>
        <v>1.0809551543389632E-3</v>
      </c>
      <c r="M11" s="46">
        <v>0</v>
      </c>
      <c r="N11" s="48">
        <f>M11/M$61</f>
        <v>0</v>
      </c>
      <c r="O11" s="46">
        <v>225</v>
      </c>
      <c r="P11" s="49">
        <f>O11/O$61</f>
        <v>3.359537727608681E-4</v>
      </c>
      <c r="Q11" s="46">
        <v>225</v>
      </c>
      <c r="R11" s="49">
        <f>Q11/Q$61</f>
        <v>1.0622226418657351E-3</v>
      </c>
      <c r="S11" s="46">
        <v>0</v>
      </c>
      <c r="T11" s="48">
        <f>S11/S$61</f>
        <v>0</v>
      </c>
    </row>
    <row r="12" spans="2:20" s="104" customFormat="1" ht="16.2" customHeight="1" x14ac:dyDescent="0.3">
      <c r="C12" s="74" t="s">
        <v>83</v>
      </c>
      <c r="D12" s="75"/>
      <c r="E12" s="75"/>
      <c r="F12" s="75"/>
      <c r="G12" s="75"/>
      <c r="H12" s="75"/>
      <c r="I12" s="25">
        <v>72729</v>
      </c>
      <c r="J12" s="33">
        <f>I12/I$61</f>
        <v>2.3900804219060965E-2</v>
      </c>
      <c r="K12" s="25">
        <v>7677</v>
      </c>
      <c r="L12" s="16">
        <f>K12/K$61</f>
        <v>1.7884682585905649E-2</v>
      </c>
      <c r="M12" s="25">
        <v>15869</v>
      </c>
      <c r="N12" s="18">
        <f>M12/M$61</f>
        <v>2.1909762539538774E-2</v>
      </c>
      <c r="O12" s="25">
        <v>15485</v>
      </c>
      <c r="P12" s="16">
        <f>O12/O$61</f>
        <v>2.3121085205342413E-2</v>
      </c>
      <c r="Q12" s="25">
        <v>3732</v>
      </c>
      <c r="R12" s="16">
        <f>Q12/Q$61</f>
        <v>1.7618732886412993E-2</v>
      </c>
      <c r="S12" s="25">
        <v>1379</v>
      </c>
      <c r="T12" s="18">
        <f>S12/S$61</f>
        <v>1.6657607054418072E-2</v>
      </c>
    </row>
    <row r="13" spans="2:20" s="104" customFormat="1" ht="16.2" customHeight="1" x14ac:dyDescent="0.3">
      <c r="C13" s="85" t="s">
        <v>84</v>
      </c>
      <c r="D13" s="86"/>
      <c r="E13" s="86"/>
      <c r="F13" s="86"/>
      <c r="G13" s="86"/>
      <c r="H13" s="86"/>
      <c r="I13" s="25">
        <v>31404</v>
      </c>
      <c r="J13" s="33">
        <f>I13/I$61</f>
        <v>1.0320241660072194E-2</v>
      </c>
      <c r="K13" s="25">
        <v>5030</v>
      </c>
      <c r="L13" s="16">
        <f>K13/K$61</f>
        <v>1.1718112987769366E-2</v>
      </c>
      <c r="M13" s="25">
        <v>4793</v>
      </c>
      <c r="N13" s="18">
        <f>M13/M$61</f>
        <v>6.6175242203043256E-3</v>
      </c>
      <c r="O13" s="25">
        <v>9536</v>
      </c>
      <c r="P13" s="16">
        <f>O13/O$61</f>
        <v>1.4238467453545059E-2</v>
      </c>
      <c r="Q13" s="25">
        <v>2112</v>
      </c>
      <c r="R13" s="16">
        <f>Q13/Q$61</f>
        <v>9.9707298649797001E-3</v>
      </c>
      <c r="S13" s="25">
        <v>942</v>
      </c>
      <c r="T13" s="18">
        <f>S13/S$61</f>
        <v>1.1378872984236274E-2</v>
      </c>
    </row>
    <row r="14" spans="2:20" s="104" customFormat="1" ht="16.2" customHeight="1" x14ac:dyDescent="0.3">
      <c r="C14" s="85" t="s">
        <v>48</v>
      </c>
      <c r="D14" s="86"/>
      <c r="E14" s="86"/>
      <c r="F14" s="86"/>
      <c r="G14" s="86"/>
      <c r="H14" s="86"/>
      <c r="I14" s="25">
        <v>1650797</v>
      </c>
      <c r="J14" s="33">
        <f>I14/I$61</f>
        <v>0.54249853431799122</v>
      </c>
      <c r="K14" s="25">
        <v>150483</v>
      </c>
      <c r="L14" s="16">
        <f>K14/K$61</f>
        <v>0.35057192778101337</v>
      </c>
      <c r="M14" s="25">
        <v>475774</v>
      </c>
      <c r="N14" s="18">
        <f>M14/M$61</f>
        <v>0.65688419953913424</v>
      </c>
      <c r="O14" s="25">
        <v>263163</v>
      </c>
      <c r="P14" s="16">
        <f>O14/O$61</f>
        <v>0.39293601200474815</v>
      </c>
      <c r="Q14" s="25">
        <v>62506</v>
      </c>
      <c r="R14" s="16">
        <f>Q14/Q$61</f>
        <v>0.29509017089982059</v>
      </c>
      <c r="S14" s="25">
        <v>43235</v>
      </c>
      <c r="T14" s="18">
        <f>S14/S$61</f>
        <v>0.5222564474240502</v>
      </c>
    </row>
    <row r="15" spans="2:20" s="104" customFormat="1" ht="16.2" customHeight="1" x14ac:dyDescent="0.3">
      <c r="C15" s="85" t="s">
        <v>81</v>
      </c>
      <c r="D15" s="86"/>
      <c r="E15" s="86"/>
      <c r="F15" s="86"/>
      <c r="G15" s="86"/>
      <c r="H15" s="86"/>
      <c r="I15" s="25">
        <v>1154079</v>
      </c>
      <c r="J15" s="33">
        <f>I15/I$61</f>
        <v>0.37926296569909745</v>
      </c>
      <c r="K15" s="25">
        <v>47100</v>
      </c>
      <c r="L15" s="16">
        <f>K15/K$61</f>
        <v>0.1097262667443215</v>
      </c>
      <c r="M15" s="25">
        <v>398614</v>
      </c>
      <c r="N15" s="18">
        <f>M15/M$61</f>
        <v>0.5503521384419755</v>
      </c>
      <c r="O15" s="25">
        <v>120376</v>
      </c>
      <c r="P15" s="16">
        <f>O15/O$61</f>
        <v>0.17973676155494336</v>
      </c>
      <c r="Q15" s="25">
        <v>14510</v>
      </c>
      <c r="R15" s="16">
        <f>Q15/Q$61</f>
        <v>6.8501557926541404E-2</v>
      </c>
      <c r="S15" s="25">
        <v>30132</v>
      </c>
      <c r="T15" s="18">
        <f>S15/S$61</f>
        <v>0.36397898169958326</v>
      </c>
    </row>
    <row r="16" spans="2:20" s="104" customFormat="1" ht="16.2" customHeight="1" x14ac:dyDescent="0.3">
      <c r="C16" s="85" t="s">
        <v>49</v>
      </c>
      <c r="D16" s="86"/>
      <c r="E16" s="86"/>
      <c r="F16" s="86"/>
      <c r="G16" s="86"/>
      <c r="H16" s="86"/>
      <c r="I16" s="25">
        <v>2086927</v>
      </c>
      <c r="J16" s="33">
        <f>I16/I$61</f>
        <v>0.68582317433860274</v>
      </c>
      <c r="K16" s="25">
        <v>194495</v>
      </c>
      <c r="L16" s="16">
        <f>K16/K$61</f>
        <v>0.45310425160163076</v>
      </c>
      <c r="M16" s="25">
        <v>591127</v>
      </c>
      <c r="N16" s="18">
        <f>M16/M$61</f>
        <v>0.81614797408216888</v>
      </c>
      <c r="O16" s="25">
        <v>365481</v>
      </c>
      <c r="P16" s="16">
        <f>O16/O$61</f>
        <v>0.5457098703218437</v>
      </c>
      <c r="Q16" s="25">
        <v>86068</v>
      </c>
      <c r="R16" s="16">
        <f>Q16/Q$61</f>
        <v>0.40632612595600037</v>
      </c>
      <c r="S16" s="25">
        <v>59272</v>
      </c>
      <c r="T16" s="18">
        <f>S16/S$61</f>
        <v>0.71597511626502386</v>
      </c>
    </row>
    <row r="17" spans="2:20" s="104" customFormat="1" ht="16.2" customHeight="1" x14ac:dyDescent="0.3">
      <c r="C17" s="85" t="s">
        <v>50</v>
      </c>
      <c r="D17" s="86"/>
      <c r="E17" s="86"/>
      <c r="F17" s="86"/>
      <c r="G17" s="86"/>
      <c r="H17" s="86"/>
      <c r="I17" s="25">
        <v>2062700</v>
      </c>
      <c r="J17" s="33">
        <f>I17/I$61</f>
        <v>0.67786149765096526</v>
      </c>
      <c r="K17" s="25">
        <v>191076</v>
      </c>
      <c r="L17" s="16">
        <f>K17/K$61</f>
        <v>0.44513919627256843</v>
      </c>
      <c r="M17" s="25">
        <v>586437</v>
      </c>
      <c r="N17" s="18">
        <f>M17/M$61</f>
        <v>0.8096726582897158</v>
      </c>
      <c r="O17" s="25">
        <v>359352</v>
      </c>
      <c r="P17" s="16">
        <f>O17/O$61</f>
        <v>0.53655848955183771</v>
      </c>
      <c r="Q17" s="25">
        <v>84573</v>
      </c>
      <c r="R17" s="16">
        <f>Q17/Q$61</f>
        <v>0.39926824662449251</v>
      </c>
      <c r="S17" s="25">
        <v>58259</v>
      </c>
      <c r="T17" s="18">
        <f>S17/S$61</f>
        <v>0.70373859998792054</v>
      </c>
    </row>
    <row r="18" spans="2:20" s="104" customFormat="1" ht="16.2" customHeight="1" x14ac:dyDescent="0.3">
      <c r="B18" s="108" t="s">
        <v>15</v>
      </c>
      <c r="C18" s="74" t="s">
        <v>9</v>
      </c>
      <c r="D18" s="75"/>
      <c r="E18" s="75"/>
      <c r="F18" s="75"/>
      <c r="G18" s="75"/>
      <c r="H18" s="75"/>
      <c r="I18" s="25">
        <v>30487</v>
      </c>
      <c r="J18" s="33">
        <f>I18/I$61</f>
        <v>1.0018889551987676E-2</v>
      </c>
      <c r="K18" s="25">
        <v>790</v>
      </c>
      <c r="L18" s="16">
        <f>K18/K$61</f>
        <v>1.8404193360512522E-3</v>
      </c>
      <c r="M18" s="25">
        <v>13410</v>
      </c>
      <c r="N18" s="18">
        <f>M18/M$61</f>
        <v>1.8514708907632176E-2</v>
      </c>
      <c r="O18" s="25">
        <v>1626</v>
      </c>
      <c r="P18" s="16">
        <f>O18/O$61</f>
        <v>2.4278259311518737E-3</v>
      </c>
      <c r="Q18" s="25">
        <v>208</v>
      </c>
      <c r="R18" s="16">
        <f>Q18/Q$61</f>
        <v>9.8196582003587949E-4</v>
      </c>
      <c r="S18" s="25">
        <v>747</v>
      </c>
      <c r="T18" s="18">
        <f>S18/S$61</f>
        <v>9.0233737996013776E-3</v>
      </c>
    </row>
    <row r="19" spans="2:20" s="104" customFormat="1" ht="16.2" customHeight="1" x14ac:dyDescent="0.3">
      <c r="B19" s="106"/>
      <c r="C19" s="74" t="s">
        <v>10</v>
      </c>
      <c r="D19" s="75"/>
      <c r="E19" s="75"/>
      <c r="F19" s="75"/>
      <c r="G19" s="75"/>
      <c r="H19" s="75"/>
      <c r="I19" s="25">
        <v>2906</v>
      </c>
      <c r="J19" s="33">
        <f>I19/I$61</f>
        <v>9.5499370348267078E-4</v>
      </c>
      <c r="K19" s="25">
        <v>0</v>
      </c>
      <c r="L19" s="16">
        <f>K19/K$61</f>
        <v>0</v>
      </c>
      <c r="M19" s="25">
        <v>1225</v>
      </c>
      <c r="N19" s="18">
        <f>M19/M$61</f>
        <v>1.6913138263869808E-3</v>
      </c>
      <c r="O19" s="25">
        <v>0</v>
      </c>
      <c r="P19" s="16">
        <f>O19/O$61</f>
        <v>0</v>
      </c>
      <c r="Q19" s="25">
        <v>0</v>
      </c>
      <c r="R19" s="16">
        <f>Q19/Q$61</f>
        <v>0</v>
      </c>
      <c r="S19" s="25">
        <v>0</v>
      </c>
      <c r="T19" s="17">
        <f>S19/S$61</f>
        <v>0</v>
      </c>
    </row>
    <row r="20" spans="2:20" s="104" customFormat="1" ht="16.2" customHeight="1" x14ac:dyDescent="0.3">
      <c r="B20" s="106"/>
      <c r="C20" s="74" t="s">
        <v>11</v>
      </c>
      <c r="D20" s="75"/>
      <c r="E20" s="75"/>
      <c r="F20" s="75"/>
      <c r="G20" s="75"/>
      <c r="H20" s="75"/>
      <c r="I20" s="25">
        <v>8893</v>
      </c>
      <c r="J20" s="33">
        <f>I20/I$61</f>
        <v>2.9224910547389509E-3</v>
      </c>
      <c r="K20" s="25">
        <v>749</v>
      </c>
      <c r="L20" s="16">
        <f>K20/K$61</f>
        <v>1.7449039021549214E-3</v>
      </c>
      <c r="M20" s="25">
        <v>3230</v>
      </c>
      <c r="N20" s="18">
        <f>M20/M$61</f>
        <v>4.4595458442693459E-3</v>
      </c>
      <c r="O20" s="25">
        <v>512</v>
      </c>
      <c r="P20" s="16">
        <f>O20/O$61</f>
        <v>7.6448147401584211E-4</v>
      </c>
      <c r="Q20" s="25">
        <v>0</v>
      </c>
      <c r="R20" s="16">
        <f>Q20/Q$61</f>
        <v>0</v>
      </c>
      <c r="S20" s="25">
        <v>0</v>
      </c>
      <c r="T20" s="17">
        <f>S20/S$61</f>
        <v>0</v>
      </c>
    </row>
    <row r="21" spans="2:20" s="104" customFormat="1" ht="16.2" customHeight="1" x14ac:dyDescent="0.3">
      <c r="B21" s="106"/>
      <c r="C21" s="72" t="s">
        <v>12</v>
      </c>
      <c r="D21" s="73"/>
      <c r="E21" s="73"/>
      <c r="F21" s="73"/>
      <c r="G21" s="73"/>
      <c r="H21" s="73"/>
      <c r="I21" s="24">
        <v>328376</v>
      </c>
      <c r="J21" s="14">
        <f>I21/I$61</f>
        <v>0.10791363123703561</v>
      </c>
      <c r="K21" s="24">
        <v>7742</v>
      </c>
      <c r="L21" s="14">
        <f>K21/K$61</f>
        <v>1.8036109493302272E-2</v>
      </c>
      <c r="M21" s="24">
        <v>132074</v>
      </c>
      <c r="N21" s="15">
        <f>M21/M$61</f>
        <v>0.18234986310712989</v>
      </c>
      <c r="O21" s="24">
        <v>27506</v>
      </c>
      <c r="P21" s="14">
        <f>O21/O$61</f>
        <v>4.1069975438046392E-2</v>
      </c>
      <c r="Q21" s="24">
        <v>2112</v>
      </c>
      <c r="R21" s="14">
        <f>Q21/Q$61</f>
        <v>9.9707298649797001E-3</v>
      </c>
      <c r="S21" s="24">
        <v>9932</v>
      </c>
      <c r="T21" s="15">
        <f>S21/S$61</f>
        <v>0.11997342513740412</v>
      </c>
    </row>
    <row r="22" spans="2:20" s="104" customFormat="1" ht="16.2" customHeight="1" x14ac:dyDescent="0.3">
      <c r="B22" s="107"/>
      <c r="C22" s="78" t="s">
        <v>13</v>
      </c>
      <c r="D22" s="79"/>
      <c r="E22" s="79"/>
      <c r="F22" s="79"/>
      <c r="G22" s="79"/>
      <c r="H22" s="79"/>
      <c r="I22" s="26">
        <v>7449</v>
      </c>
      <c r="J22" s="19">
        <f>I22/I$61</f>
        <v>2.447951857275435E-3</v>
      </c>
      <c r="K22" s="26">
        <v>593</v>
      </c>
      <c r="L22" s="19">
        <f>K22/K$61</f>
        <v>1.3814793244030284E-3</v>
      </c>
      <c r="M22" s="26">
        <v>3368</v>
      </c>
      <c r="N22" s="20">
        <f>M22/M$61</f>
        <v>4.6500775243031442E-3</v>
      </c>
      <c r="O22" s="26">
        <v>481</v>
      </c>
      <c r="P22" s="19">
        <f>O22/O$61</f>
        <v>7.1819450976878915E-4</v>
      </c>
      <c r="Q22" s="26">
        <v>0</v>
      </c>
      <c r="R22" s="23">
        <f>Q22/Q$61</f>
        <v>0</v>
      </c>
      <c r="S22" s="26">
        <v>0</v>
      </c>
      <c r="T22" s="22">
        <f>S22/S$61</f>
        <v>0</v>
      </c>
    </row>
    <row r="23" spans="2:20" s="104" customFormat="1" ht="16.2" customHeight="1" x14ac:dyDescent="0.3">
      <c r="C23" s="78" t="s">
        <v>16</v>
      </c>
      <c r="D23" s="79"/>
      <c r="E23" s="79"/>
      <c r="F23" s="79"/>
      <c r="G23" s="79"/>
      <c r="H23" s="79"/>
      <c r="I23" s="26">
        <v>4280</v>
      </c>
      <c r="J23" s="19">
        <f>I23/I$61</f>
        <v>1.4065289232298109E-3</v>
      </c>
      <c r="K23" s="26">
        <v>857</v>
      </c>
      <c r="L23" s="19">
        <f>K23/K$61</f>
        <v>1.9965055329062317E-3</v>
      </c>
      <c r="M23" s="26">
        <v>188</v>
      </c>
      <c r="N23" s="21">
        <f>M23/M$61</f>
        <v>2.5956489743734888E-4</v>
      </c>
      <c r="O23" s="26">
        <v>430</v>
      </c>
      <c r="P23" s="19">
        <f>O23/O$61</f>
        <v>6.4204498794299242E-4</v>
      </c>
      <c r="Q23" s="26">
        <v>214</v>
      </c>
      <c r="R23" s="19">
        <f>Q23/Q$61</f>
        <v>1.0102917571522992E-3</v>
      </c>
      <c r="S23" s="26">
        <v>0</v>
      </c>
      <c r="T23" s="22">
        <f>S23/S$61</f>
        <v>0</v>
      </c>
    </row>
    <row r="24" spans="2:20" s="104" customFormat="1" ht="16.2" customHeight="1" x14ac:dyDescent="0.3">
      <c r="B24" s="108" t="s">
        <v>24</v>
      </c>
      <c r="C24" s="78" t="s">
        <v>17</v>
      </c>
      <c r="D24" s="79"/>
      <c r="E24" s="79"/>
      <c r="F24" s="79"/>
      <c r="G24" s="79"/>
      <c r="H24" s="79"/>
      <c r="I24" s="26">
        <v>47532</v>
      </c>
      <c r="J24" s="19">
        <f>I24/I$61</f>
        <v>1.5620358125925089E-2</v>
      </c>
      <c r="K24" s="26">
        <v>579</v>
      </c>
      <c r="L24" s="19">
        <f>K24/K$61</f>
        <v>1.3488642981945252E-3</v>
      </c>
      <c r="M24" s="26">
        <v>21628</v>
      </c>
      <c r="N24" s="22">
        <f>M24/M$61</f>
        <v>2.9861008520079693E-2</v>
      </c>
      <c r="O24" s="26">
        <v>936</v>
      </c>
      <c r="P24" s="19">
        <f>O24/O$61</f>
        <v>1.3975676946852112E-3</v>
      </c>
      <c r="Q24" s="26">
        <v>292</v>
      </c>
      <c r="R24" s="19">
        <f>Q24/Q$61</f>
        <v>1.378528939665754E-3</v>
      </c>
      <c r="S24" s="26">
        <v>0</v>
      </c>
      <c r="T24" s="22">
        <f>S24/S$61</f>
        <v>0</v>
      </c>
    </row>
    <row r="25" spans="2:20" s="104" customFormat="1" ht="16.2" customHeight="1" x14ac:dyDescent="0.3">
      <c r="B25" s="106"/>
      <c r="C25" s="78" t="s">
        <v>18</v>
      </c>
      <c r="D25" s="79"/>
      <c r="E25" s="79"/>
      <c r="F25" s="79"/>
      <c r="G25" s="79"/>
      <c r="H25" s="79"/>
      <c r="I25" s="26">
        <v>62993</v>
      </c>
      <c r="J25" s="19">
        <f>I25/I$61</f>
        <v>2.0701279546966236E-2</v>
      </c>
      <c r="K25" s="26">
        <v>12301</v>
      </c>
      <c r="L25" s="23">
        <f>K25/K$61</f>
        <v>2.8656959813628421E-2</v>
      </c>
      <c r="M25" s="26">
        <v>10732</v>
      </c>
      <c r="N25" s="22">
        <f>M25/M$61</f>
        <v>1.4817289783498024E-2</v>
      </c>
      <c r="O25" s="26">
        <v>18893</v>
      </c>
      <c r="P25" s="23">
        <f>O25/O$61</f>
        <v>2.8209665016760359E-2</v>
      </c>
      <c r="Q25" s="26">
        <v>7533</v>
      </c>
      <c r="R25" s="23">
        <f>Q25/Q$61</f>
        <v>3.556321404966481E-2</v>
      </c>
      <c r="S25" s="26">
        <v>2527</v>
      </c>
      <c r="T25" s="22">
        <f>S25/S$61</f>
        <v>3.0524853536268649E-2</v>
      </c>
    </row>
    <row r="26" spans="2:20" s="104" customFormat="1" ht="16.2" customHeight="1" x14ac:dyDescent="0.3">
      <c r="B26" s="106"/>
      <c r="C26" s="78" t="s">
        <v>19</v>
      </c>
      <c r="D26" s="79"/>
      <c r="E26" s="79"/>
      <c r="F26" s="79"/>
      <c r="G26" s="79"/>
      <c r="H26" s="79"/>
      <c r="I26" s="26">
        <v>669735</v>
      </c>
      <c r="J26" s="23">
        <f>I26/I$61</f>
        <v>0.22009384308395269</v>
      </c>
      <c r="K26" s="26">
        <v>211820</v>
      </c>
      <c r="L26" s="23">
        <f>K26/K$61</f>
        <v>0.49346534653465346</v>
      </c>
      <c r="M26" s="26">
        <v>82785</v>
      </c>
      <c r="N26" s="22">
        <f>M26/M$61</f>
        <v>0.11429829805505813</v>
      </c>
      <c r="O26" s="26">
        <v>669735</v>
      </c>
      <c r="P26" s="23">
        <f>O26/O$61</f>
        <v>1</v>
      </c>
      <c r="Q26" s="26">
        <v>211820</v>
      </c>
      <c r="R26" s="23">
        <f>Q26/Q$61</f>
        <v>1</v>
      </c>
      <c r="S26" s="26">
        <v>82785</v>
      </c>
      <c r="T26" s="22">
        <f>S26/S$61</f>
        <v>1</v>
      </c>
    </row>
    <row r="27" spans="2:20" s="104" customFormat="1" ht="16.2" customHeight="1" x14ac:dyDescent="0.3">
      <c r="B27" s="106"/>
      <c r="C27" s="78" t="s">
        <v>20</v>
      </c>
      <c r="D27" s="79"/>
      <c r="E27" s="79"/>
      <c r="F27" s="79"/>
      <c r="G27" s="79"/>
      <c r="H27" s="79"/>
      <c r="I27" s="26">
        <v>618446</v>
      </c>
      <c r="J27" s="23">
        <f>I27/I$61</f>
        <v>0.20323882861116443</v>
      </c>
      <c r="K27" s="26">
        <v>157930</v>
      </c>
      <c r="L27" s="23">
        <f>K27/K$61</f>
        <v>0.36792079207920791</v>
      </c>
      <c r="M27" s="26">
        <v>106983</v>
      </c>
      <c r="N27" s="22">
        <f>M27/M$61</f>
        <v>0.14770761394968029</v>
      </c>
      <c r="O27" s="26">
        <v>439429</v>
      </c>
      <c r="P27" s="23">
        <f>O27/O$61</f>
        <v>0.65612369071349119</v>
      </c>
      <c r="Q27" s="26">
        <v>143246</v>
      </c>
      <c r="R27" s="23">
        <f>Q27/Q$61</f>
        <v>0.67626286469644037</v>
      </c>
      <c r="S27" s="26">
        <v>51843</v>
      </c>
      <c r="T27" s="22">
        <f>S27/S$61</f>
        <v>0.62623663707193333</v>
      </c>
    </row>
    <row r="28" spans="2:20" s="104" customFormat="1" ht="16.2" customHeight="1" x14ac:dyDescent="0.3">
      <c r="B28" s="106"/>
      <c r="C28" s="78" t="s">
        <v>82</v>
      </c>
      <c r="D28" s="79"/>
      <c r="E28" s="79"/>
      <c r="F28" s="79"/>
      <c r="G28" s="79"/>
      <c r="H28" s="79"/>
      <c r="I28" s="26">
        <v>138561</v>
      </c>
      <c r="J28" s="23">
        <f>I28/I$61</f>
        <v>4.5535059376552771E-2</v>
      </c>
      <c r="K28" s="26">
        <v>51562</v>
      </c>
      <c r="L28" s="23">
        <f>K28/K$61</f>
        <v>0.1201211415259173</v>
      </c>
      <c r="M28" s="26">
        <v>10852</v>
      </c>
      <c r="N28" s="22">
        <f>M28/M$61</f>
        <v>1.4982969505266544E-2</v>
      </c>
      <c r="O28" s="26">
        <v>125001</v>
      </c>
      <c r="P28" s="23">
        <f>O28/O$61</f>
        <v>0.18664247799502789</v>
      </c>
      <c r="Q28" s="26">
        <v>49757</v>
      </c>
      <c r="R28" s="23">
        <f>Q28/Q$61</f>
        <v>0.23490227551694834</v>
      </c>
      <c r="S28" s="26">
        <v>8652</v>
      </c>
      <c r="T28" s="22">
        <f>S28/S$61</f>
        <v>0.10451168689980068</v>
      </c>
    </row>
    <row r="29" spans="2:20" s="104" customFormat="1" ht="16.2" customHeight="1" x14ac:dyDescent="0.3">
      <c r="B29" s="106"/>
      <c r="C29" s="78" t="s">
        <v>21</v>
      </c>
      <c r="D29" s="79"/>
      <c r="E29" s="79"/>
      <c r="F29" s="79"/>
      <c r="G29" s="79"/>
      <c r="H29" s="79"/>
      <c r="I29" s="26">
        <v>0</v>
      </c>
      <c r="J29" s="23">
        <f>I29/I$61</f>
        <v>0</v>
      </c>
      <c r="K29" s="26">
        <v>0</v>
      </c>
      <c r="L29" s="23">
        <f>K29/K$61</f>
        <v>0</v>
      </c>
      <c r="M29" s="26">
        <v>0</v>
      </c>
      <c r="N29" s="22">
        <f>M29/M$61</f>
        <v>0</v>
      </c>
      <c r="O29" s="26">
        <v>0</v>
      </c>
      <c r="P29" s="23">
        <f>O29/O$61</f>
        <v>0</v>
      </c>
      <c r="Q29" s="26">
        <v>0</v>
      </c>
      <c r="R29" s="23">
        <f>Q29/Q$61</f>
        <v>0</v>
      </c>
      <c r="S29" s="26">
        <v>0</v>
      </c>
      <c r="T29" s="22">
        <f>S29/S$61</f>
        <v>0</v>
      </c>
    </row>
    <row r="30" spans="2:20" s="104" customFormat="1" ht="16.2" customHeight="1" thickBot="1" x14ac:dyDescent="0.35">
      <c r="B30" s="107"/>
      <c r="C30" s="80" t="s">
        <v>22</v>
      </c>
      <c r="D30" s="81"/>
      <c r="E30" s="81"/>
      <c r="F30" s="81"/>
      <c r="G30" s="81"/>
      <c r="H30" s="81"/>
      <c r="I30" s="62">
        <v>2965</v>
      </c>
      <c r="J30" s="63">
        <f>I30/I$61</f>
        <v>9.7438277041504435E-4</v>
      </c>
      <c r="K30" s="62">
        <v>2022</v>
      </c>
      <c r="L30" s="63">
        <f>K30/K$61</f>
        <v>4.7105416423995341E-3</v>
      </c>
      <c r="M30" s="62">
        <v>0</v>
      </c>
      <c r="N30" s="64">
        <f>M30/M$61</f>
        <v>0</v>
      </c>
      <c r="O30" s="62">
        <v>2352</v>
      </c>
      <c r="P30" s="63">
        <f>O30/O$61</f>
        <v>3.5118367712602748E-3</v>
      </c>
      <c r="Q30" s="62">
        <v>1409</v>
      </c>
      <c r="R30" s="63">
        <f>Q30/Q$61</f>
        <v>6.6518742328392031E-3</v>
      </c>
      <c r="S30" s="62">
        <v>0</v>
      </c>
      <c r="T30" s="64">
        <f>S30/S$61</f>
        <v>0</v>
      </c>
    </row>
    <row r="31" spans="2:20" s="104" customFormat="1" ht="16.2" customHeight="1" thickTop="1" x14ac:dyDescent="0.3">
      <c r="B31" s="109"/>
      <c r="C31" s="72" t="s">
        <v>2</v>
      </c>
      <c r="D31" s="73"/>
      <c r="E31" s="73"/>
      <c r="F31" s="73"/>
      <c r="G31" s="73"/>
      <c r="H31" s="73"/>
      <c r="I31" s="24">
        <v>656258</v>
      </c>
      <c r="J31" s="14">
        <f>I31/I$61</f>
        <v>0.21566492011704425</v>
      </c>
      <c r="K31" s="24">
        <v>47590</v>
      </c>
      <c r="L31" s="14">
        <f>K31/K$61</f>
        <v>0.1108677926616191</v>
      </c>
      <c r="M31" s="24">
        <v>233602</v>
      </c>
      <c r="N31" s="15">
        <f>M31/M$61</f>
        <v>0.32252595303808285</v>
      </c>
      <c r="O31" s="24">
        <v>144409</v>
      </c>
      <c r="P31" s="14">
        <f>O31/O$61</f>
        <v>0.21562110386944089</v>
      </c>
      <c r="Q31" s="24">
        <v>21736</v>
      </c>
      <c r="R31" s="14">
        <f>Q31/Q$61</f>
        <v>0.10261542819374941</v>
      </c>
      <c r="S31" s="24">
        <v>35277</v>
      </c>
      <c r="T31" s="15">
        <f>S31/S$61</f>
        <v>0.42612792172495018</v>
      </c>
    </row>
    <row r="32" spans="2:20" s="104" customFormat="1" ht="16.2" customHeight="1" x14ac:dyDescent="0.3">
      <c r="B32" s="109"/>
      <c r="C32" s="78" t="s">
        <v>55</v>
      </c>
      <c r="D32" s="79"/>
      <c r="E32" s="79"/>
      <c r="F32" s="79"/>
      <c r="G32" s="79"/>
      <c r="H32" s="79"/>
      <c r="I32" s="26">
        <v>2382896</v>
      </c>
      <c r="J32" s="19">
        <f>I32/I$61</f>
        <v>0.78308694977771587</v>
      </c>
      <c r="K32" s="26">
        <v>381660</v>
      </c>
      <c r="L32" s="19">
        <f>K32/K$61</f>
        <v>0.88913220733838094</v>
      </c>
      <c r="M32" s="26">
        <v>490054</v>
      </c>
      <c r="N32" s="22">
        <f>M32/M$61</f>
        <v>0.67660008642958824</v>
      </c>
      <c r="O32" s="26">
        <v>525326</v>
      </c>
      <c r="P32" s="19">
        <f>O32/O$61</f>
        <v>0.78437889613055911</v>
      </c>
      <c r="Q32" s="26">
        <v>190084</v>
      </c>
      <c r="R32" s="19">
        <f>Q32/Q$61</f>
        <v>0.89738457180625064</v>
      </c>
      <c r="S32" s="26">
        <v>47508</v>
      </c>
      <c r="T32" s="22">
        <f>S32/S$61</f>
        <v>0.57387207827504982</v>
      </c>
    </row>
    <row r="33" spans="2:22" s="104" customFormat="1" ht="16.2" customHeight="1" x14ac:dyDescent="0.3">
      <c r="B33" s="109"/>
      <c r="C33" s="87"/>
      <c r="D33" s="72" t="s">
        <v>56</v>
      </c>
      <c r="E33" s="79"/>
      <c r="F33" s="79"/>
      <c r="G33" s="79"/>
      <c r="H33" s="79"/>
      <c r="I33" s="26">
        <v>44703</v>
      </c>
      <c r="J33" s="19">
        <f>I33/I$32</f>
        <v>1.875994588097844E-2</v>
      </c>
      <c r="K33" s="26">
        <v>4484</v>
      </c>
      <c r="L33" s="19">
        <f>K33/K$32</f>
        <v>1.1748676832783106E-2</v>
      </c>
      <c r="M33" s="26">
        <v>9670</v>
      </c>
      <c r="N33" s="19">
        <f>M33/M$32</f>
        <v>1.97325192733862E-2</v>
      </c>
      <c r="O33" s="26">
        <v>9185</v>
      </c>
      <c r="P33" s="19">
        <f>O33/O$32</f>
        <v>1.7484381127147713E-2</v>
      </c>
      <c r="Q33" s="26">
        <v>1882</v>
      </c>
      <c r="R33" s="19">
        <f>Q33/Q$32</f>
        <v>9.9008859241177579E-3</v>
      </c>
      <c r="S33" s="26">
        <v>563</v>
      </c>
      <c r="T33" s="65">
        <f>S33/S$32</f>
        <v>1.1850635682411383E-2</v>
      </c>
    </row>
    <row r="34" spans="2:22" s="104" customFormat="1" ht="16.2" customHeight="1" x14ac:dyDescent="0.3">
      <c r="B34" s="109"/>
      <c r="C34" s="87"/>
      <c r="D34" s="78" t="s">
        <v>57</v>
      </c>
      <c r="E34" s="79"/>
      <c r="F34" s="79"/>
      <c r="G34" s="79"/>
      <c r="H34" s="79"/>
      <c r="I34" s="26">
        <v>198098</v>
      </c>
      <c r="J34" s="19">
        <f t="shared" ref="J34:L36" si="0">I34/I$32</f>
        <v>8.313329662729721E-2</v>
      </c>
      <c r="K34" s="26">
        <v>43195</v>
      </c>
      <c r="L34" s="19">
        <f t="shared" si="0"/>
        <v>0.11317664937378819</v>
      </c>
      <c r="M34" s="26">
        <v>14596</v>
      </c>
      <c r="N34" s="19">
        <f t="shared" ref="N34" si="1">M34/M$32</f>
        <v>2.9784472731576521E-2</v>
      </c>
      <c r="O34" s="26">
        <v>83636</v>
      </c>
      <c r="P34" s="19">
        <f t="shared" ref="P34" si="2">O34/O$32</f>
        <v>0.15920780620034036</v>
      </c>
      <c r="Q34" s="26">
        <v>27655</v>
      </c>
      <c r="R34" s="19">
        <f t="shared" ref="R34" si="3">Q34/Q$32</f>
        <v>0.1454883104311778</v>
      </c>
      <c r="S34" s="26">
        <v>1796</v>
      </c>
      <c r="T34" s="20">
        <f t="shared" ref="T34" si="4">S34/S$32</f>
        <v>3.7804159299486405E-2</v>
      </c>
    </row>
    <row r="35" spans="2:22" s="104" customFormat="1" ht="16.2" customHeight="1" x14ac:dyDescent="0.3">
      <c r="B35" s="109"/>
      <c r="C35" s="87"/>
      <c r="D35" s="78" t="s">
        <v>58</v>
      </c>
      <c r="E35" s="79"/>
      <c r="F35" s="79"/>
      <c r="G35" s="79"/>
      <c r="H35" s="79"/>
      <c r="I35" s="26">
        <v>74146</v>
      </c>
      <c r="J35" s="19">
        <f t="shared" si="0"/>
        <v>3.1115919452632427E-2</v>
      </c>
      <c r="K35" s="26">
        <v>8750</v>
      </c>
      <c r="L35" s="19">
        <f t="shared" si="0"/>
        <v>2.2926164649164176E-2</v>
      </c>
      <c r="M35" s="26">
        <v>27667</v>
      </c>
      <c r="N35" s="19">
        <f t="shared" ref="N35" si="5">M35/M$32</f>
        <v>5.6457043509490788E-2</v>
      </c>
      <c r="O35" s="26">
        <v>16642</v>
      </c>
      <c r="P35" s="19">
        <f t="shared" ref="P35" si="6">O35/O$32</f>
        <v>3.1679376234947446E-2</v>
      </c>
      <c r="Q35" s="26">
        <v>4637</v>
      </c>
      <c r="R35" s="19">
        <f t="shared" ref="R35" si="7">Q35/Q$32</f>
        <v>2.4394478230676964E-2</v>
      </c>
      <c r="S35" s="26">
        <v>4460</v>
      </c>
      <c r="T35" s="20">
        <f t="shared" ref="T35" si="8">S35/S$32</f>
        <v>9.3878925654626591E-2</v>
      </c>
    </row>
    <row r="36" spans="2:22" s="104" customFormat="1" ht="16.2" customHeight="1" x14ac:dyDescent="0.3">
      <c r="B36" s="109"/>
      <c r="C36" s="87"/>
      <c r="D36" s="78" t="s">
        <v>59</v>
      </c>
      <c r="E36" s="79"/>
      <c r="F36" s="79"/>
      <c r="G36" s="79"/>
      <c r="H36" s="79"/>
      <c r="I36" s="26">
        <v>2065949</v>
      </c>
      <c r="J36" s="19">
        <f t="shared" si="0"/>
        <v>0.86699083803909194</v>
      </c>
      <c r="K36" s="26">
        <v>325231</v>
      </c>
      <c r="L36" s="19">
        <f t="shared" si="0"/>
        <v>0.85214850914426454</v>
      </c>
      <c r="M36" s="26">
        <v>438121</v>
      </c>
      <c r="N36" s="19">
        <f t="shared" ref="N36" si="9">M36/M$32</f>
        <v>0.8940259644855465</v>
      </c>
      <c r="O36" s="26">
        <v>415863</v>
      </c>
      <c r="P36" s="19">
        <f t="shared" ref="P36" si="10">O36/O$32</f>
        <v>0.79162843643756453</v>
      </c>
      <c r="Q36" s="26">
        <v>155910</v>
      </c>
      <c r="R36" s="19">
        <f t="shared" ref="R36" si="11">Q36/Q$32</f>
        <v>0.82021632541402745</v>
      </c>
      <c r="S36" s="26">
        <v>40689</v>
      </c>
      <c r="T36" s="20">
        <f t="shared" ref="T36" si="12">S36/S$32</f>
        <v>0.85646627936347564</v>
      </c>
    </row>
    <row r="37" spans="2:22" s="104" customFormat="1" ht="16.2" customHeight="1" x14ac:dyDescent="0.3">
      <c r="B37" s="109"/>
      <c r="C37" s="87"/>
      <c r="D37" s="86"/>
      <c r="E37" s="59" t="s">
        <v>69</v>
      </c>
      <c r="F37" s="77" t="s">
        <v>60</v>
      </c>
      <c r="G37" s="77"/>
      <c r="H37" s="77"/>
      <c r="I37" s="46">
        <v>293</v>
      </c>
      <c r="J37" s="49">
        <f>I37/I$36</f>
        <v>1.4182344288266553E-4</v>
      </c>
      <c r="K37" s="46">
        <v>0</v>
      </c>
      <c r="L37" s="49">
        <f>K37/K$36</f>
        <v>0</v>
      </c>
      <c r="M37" s="46">
        <v>0</v>
      </c>
      <c r="N37" s="49">
        <f>M37/M$36</f>
        <v>0</v>
      </c>
      <c r="O37" s="46">
        <v>80</v>
      </c>
      <c r="P37" s="49">
        <f>O37/O$36</f>
        <v>1.9237104527212087E-4</v>
      </c>
      <c r="Q37" s="46">
        <v>0</v>
      </c>
      <c r="R37" s="49">
        <f>Q37/Q$36</f>
        <v>0</v>
      </c>
      <c r="S37" s="46">
        <v>0</v>
      </c>
      <c r="T37" s="18">
        <f>S37/S$36</f>
        <v>0</v>
      </c>
      <c r="U37" s="77"/>
      <c r="V37" s="77"/>
    </row>
    <row r="38" spans="2:22" s="104" customFormat="1" ht="16.2" customHeight="1" x14ac:dyDescent="0.3">
      <c r="B38" s="109"/>
      <c r="C38" s="87"/>
      <c r="D38" s="88"/>
      <c r="E38" s="60"/>
      <c r="F38" s="77" t="s">
        <v>61</v>
      </c>
      <c r="G38" s="77"/>
      <c r="H38" s="77"/>
      <c r="I38" s="46">
        <v>24</v>
      </c>
      <c r="J38" s="49">
        <f>I38/I$36</f>
        <v>1.1616937300969192E-5</v>
      </c>
      <c r="K38" s="46">
        <v>0</v>
      </c>
      <c r="L38" s="49">
        <f>K38/K$36</f>
        <v>0</v>
      </c>
      <c r="M38" s="46">
        <v>0</v>
      </c>
      <c r="N38" s="49">
        <f t="shared" ref="N38" si="13">M38/M$36</f>
        <v>0</v>
      </c>
      <c r="O38" s="46">
        <v>0</v>
      </c>
      <c r="P38" s="49">
        <f t="shared" ref="P38" si="14">O38/O$36</f>
        <v>0</v>
      </c>
      <c r="Q38" s="46">
        <v>0</v>
      </c>
      <c r="R38" s="49">
        <f t="shared" ref="R38" si="15">Q38/Q$36</f>
        <v>0</v>
      </c>
      <c r="S38" s="46">
        <v>0</v>
      </c>
      <c r="T38" s="66">
        <f t="shared" ref="T38" si="16">S38/S$36</f>
        <v>0</v>
      </c>
    </row>
    <row r="39" spans="2:22" s="104" customFormat="1" ht="16.2" customHeight="1" x14ac:dyDescent="0.3">
      <c r="B39" s="109"/>
      <c r="C39" s="87"/>
      <c r="D39" s="88"/>
      <c r="E39" s="60"/>
      <c r="F39" s="77" t="s">
        <v>64</v>
      </c>
      <c r="G39" s="77"/>
      <c r="H39" s="77"/>
      <c r="I39" s="46">
        <v>14792</v>
      </c>
      <c r="J39" s="49">
        <f>I39/I$36</f>
        <v>7.1599056898306781E-3</v>
      </c>
      <c r="K39" s="46">
        <v>979</v>
      </c>
      <c r="L39" s="49">
        <f>K39/K$36</f>
        <v>3.0101681574019696E-3</v>
      </c>
      <c r="M39" s="46">
        <v>3576</v>
      </c>
      <c r="N39" s="49">
        <f t="shared" ref="N39" si="17">M39/M$36</f>
        <v>8.1621287269955101E-3</v>
      </c>
      <c r="O39" s="46">
        <v>2701</v>
      </c>
      <c r="P39" s="49">
        <f t="shared" ref="P39" si="18">O39/O$36</f>
        <v>6.4949274159999812E-3</v>
      </c>
      <c r="Q39" s="46">
        <v>979</v>
      </c>
      <c r="R39" s="49">
        <f t="shared" ref="R39" si="19">Q39/Q$36</f>
        <v>6.2792636777628122E-3</v>
      </c>
      <c r="S39" s="46">
        <v>0</v>
      </c>
      <c r="T39" s="66">
        <f t="shared" ref="T39" si="20">S39/S$36</f>
        <v>0</v>
      </c>
    </row>
    <row r="40" spans="2:22" s="104" customFormat="1" ht="16.2" customHeight="1" x14ac:dyDescent="0.3">
      <c r="B40" s="109"/>
      <c r="C40" s="87"/>
      <c r="D40" s="88"/>
      <c r="E40" s="60"/>
      <c r="F40" s="77" t="s">
        <v>62</v>
      </c>
      <c r="G40" s="77"/>
      <c r="H40" s="77"/>
      <c r="I40" s="46">
        <v>2401</v>
      </c>
      <c r="J40" s="49">
        <f>I40/I$36</f>
        <v>1.1621777691511262E-3</v>
      </c>
      <c r="K40" s="46">
        <v>208</v>
      </c>
      <c r="L40" s="49">
        <f>K40/K$36</f>
        <v>6.3954543078611819E-4</v>
      </c>
      <c r="M40" s="46">
        <v>1257</v>
      </c>
      <c r="N40" s="49">
        <f t="shared" ref="N40" si="21">M40/M$36</f>
        <v>2.8690704166200662E-3</v>
      </c>
      <c r="O40" s="46">
        <v>367</v>
      </c>
      <c r="P40" s="49">
        <f t="shared" ref="P40" si="22">O40/O$36</f>
        <v>8.8250217018585452E-4</v>
      </c>
      <c r="Q40" s="46">
        <v>208</v>
      </c>
      <c r="R40" s="49">
        <f t="shared" ref="R40" si="23">Q40/Q$36</f>
        <v>1.3341030081457251E-3</v>
      </c>
      <c r="S40" s="46">
        <v>0</v>
      </c>
      <c r="T40" s="66">
        <f t="shared" ref="T40" si="24">S40/S$36</f>
        <v>0</v>
      </c>
    </row>
    <row r="41" spans="2:22" s="104" customFormat="1" ht="16.2" customHeight="1" x14ac:dyDescent="0.3">
      <c r="B41" s="109"/>
      <c r="C41" s="87"/>
      <c r="D41" s="88"/>
      <c r="E41" s="60"/>
      <c r="F41" s="77" t="s">
        <v>63</v>
      </c>
      <c r="G41" s="77"/>
      <c r="H41" s="77"/>
      <c r="I41" s="46">
        <v>9930</v>
      </c>
      <c r="J41" s="49">
        <f>I41/I$36</f>
        <v>4.8065078082760032E-3</v>
      </c>
      <c r="K41" s="46">
        <v>2374</v>
      </c>
      <c r="L41" s="49">
        <f>K41/K$36</f>
        <v>7.2994271763761756E-3</v>
      </c>
      <c r="M41" s="46">
        <v>630</v>
      </c>
      <c r="N41" s="49">
        <f t="shared" ref="N41" si="25">M41/M$36</f>
        <v>1.4379589200243768E-3</v>
      </c>
      <c r="O41" s="46">
        <v>4559</v>
      </c>
      <c r="P41" s="49">
        <f t="shared" ref="P41" si="26">O41/O$36</f>
        <v>1.0962744942444988E-2</v>
      </c>
      <c r="Q41" s="46">
        <v>1692</v>
      </c>
      <c r="R41" s="49">
        <f t="shared" ref="R41" si="27">Q41/Q$36</f>
        <v>1.085241485472388E-2</v>
      </c>
      <c r="S41" s="46">
        <v>0</v>
      </c>
      <c r="T41" s="66">
        <f t="shared" ref="T41" si="28">S41/S$36</f>
        <v>0</v>
      </c>
    </row>
    <row r="42" spans="2:22" s="104" customFormat="1" ht="16.2" customHeight="1" x14ac:dyDescent="0.3">
      <c r="B42" s="109"/>
      <c r="C42" s="87"/>
      <c r="D42" s="88"/>
      <c r="E42" s="60"/>
      <c r="F42" s="77" t="s">
        <v>65</v>
      </c>
      <c r="G42" s="77"/>
      <c r="H42" s="77"/>
      <c r="I42" s="46">
        <v>9309</v>
      </c>
      <c r="J42" s="49">
        <f>I42/I$36</f>
        <v>4.5059195556134248E-3</v>
      </c>
      <c r="K42" s="46">
        <v>1465</v>
      </c>
      <c r="L42" s="49">
        <f>K42/K$36</f>
        <v>4.5044906543349186E-3</v>
      </c>
      <c r="M42" s="46">
        <v>776</v>
      </c>
      <c r="N42" s="49">
        <f t="shared" ref="N42" si="29">M42/M$36</f>
        <v>1.7712001935538356E-3</v>
      </c>
      <c r="O42" s="46">
        <v>1316</v>
      </c>
      <c r="P42" s="49">
        <f t="shared" ref="P42" si="30">O42/O$36</f>
        <v>3.1645036947263883E-3</v>
      </c>
      <c r="Q42" s="46">
        <v>299</v>
      </c>
      <c r="R42" s="49">
        <f t="shared" ref="R42" si="31">Q42/Q$36</f>
        <v>1.9177730742094799E-3</v>
      </c>
      <c r="S42" s="46">
        <v>0</v>
      </c>
      <c r="T42" s="66">
        <f t="shared" ref="T42" si="32">S42/S$36</f>
        <v>0</v>
      </c>
    </row>
    <row r="43" spans="2:22" s="104" customFormat="1" ht="16.2" customHeight="1" x14ac:dyDescent="0.3">
      <c r="B43" s="109"/>
      <c r="C43" s="87"/>
      <c r="D43" s="88"/>
      <c r="E43" s="60"/>
      <c r="F43" s="77" t="s">
        <v>66</v>
      </c>
      <c r="G43" s="77"/>
      <c r="H43" s="77"/>
      <c r="I43" s="46">
        <v>2017977</v>
      </c>
      <c r="J43" s="49">
        <f>I43/I$36</f>
        <v>0.97677967849157943</v>
      </c>
      <c r="K43" s="46">
        <v>318854</v>
      </c>
      <c r="L43" s="49">
        <f>K43/K$36</f>
        <v>0.98039239801863909</v>
      </c>
      <c r="M43" s="46">
        <v>428513</v>
      </c>
      <c r="N43" s="49">
        <f t="shared" ref="N43" si="33">M43/M$36</f>
        <v>0.97806998523239019</v>
      </c>
      <c r="O43" s="46">
        <v>404105</v>
      </c>
      <c r="P43" s="49">
        <f t="shared" ref="P43" si="34">O43/O$36</f>
        <v>0.97172626562113007</v>
      </c>
      <c r="Q43" s="46">
        <v>152287</v>
      </c>
      <c r="R43" s="49">
        <f t="shared" ref="R43" si="35">Q43/Q$36</f>
        <v>0.97676223462253864</v>
      </c>
      <c r="S43" s="46">
        <v>40591</v>
      </c>
      <c r="T43" s="66">
        <f t="shared" ref="T43" si="36">S43/S$36</f>
        <v>0.99759148664258157</v>
      </c>
    </row>
    <row r="44" spans="2:22" s="104" customFormat="1" ht="16.2" customHeight="1" x14ac:dyDescent="0.3">
      <c r="B44" s="109"/>
      <c r="C44" s="87"/>
      <c r="D44" s="88"/>
      <c r="E44" s="60"/>
      <c r="F44" s="77" t="s">
        <v>67</v>
      </c>
      <c r="G44" s="77"/>
      <c r="H44" s="77"/>
      <c r="I44" s="46">
        <v>980</v>
      </c>
      <c r="J44" s="49">
        <f>I44/I$36</f>
        <v>4.7435827312290865E-4</v>
      </c>
      <c r="K44" s="46">
        <v>378</v>
      </c>
      <c r="L44" s="49">
        <f>K44/K$36</f>
        <v>1.1622508309478495E-3</v>
      </c>
      <c r="M44" s="46">
        <v>290</v>
      </c>
      <c r="N44" s="49">
        <f t="shared" ref="N44" si="37">M44/M$36</f>
        <v>6.6191759810645915E-4</v>
      </c>
      <c r="O44" s="46">
        <v>406</v>
      </c>
      <c r="P44" s="49">
        <f t="shared" ref="P44" si="38">O44/O$36</f>
        <v>9.7628305475601341E-4</v>
      </c>
      <c r="Q44" s="46">
        <v>175</v>
      </c>
      <c r="R44" s="49">
        <f t="shared" ref="R44" si="39">Q44/Q$36</f>
        <v>1.1224424347379899E-3</v>
      </c>
      <c r="S44" s="46">
        <v>26</v>
      </c>
      <c r="T44" s="66">
        <f t="shared" ref="T44" si="40">S44/S$36</f>
        <v>6.3899333972326669E-4</v>
      </c>
    </row>
    <row r="45" spans="2:22" s="104" customFormat="1" ht="16.2" customHeight="1" x14ac:dyDescent="0.3">
      <c r="B45" s="109"/>
      <c r="C45" s="87"/>
      <c r="D45" s="88"/>
      <c r="E45" s="61"/>
      <c r="F45" s="79" t="s">
        <v>68</v>
      </c>
      <c r="G45" s="79"/>
      <c r="H45" s="79"/>
      <c r="I45" s="26">
        <v>10243</v>
      </c>
      <c r="J45" s="19">
        <f>I45/I$36</f>
        <v>4.9580120322428095E-3</v>
      </c>
      <c r="K45" s="26">
        <v>973</v>
      </c>
      <c r="L45" s="19">
        <f>K45/K$36</f>
        <v>2.9917197315139084E-3</v>
      </c>
      <c r="M45" s="26">
        <v>3079</v>
      </c>
      <c r="N45" s="19">
        <f t="shared" ref="N45" si="41">M45/M$36</f>
        <v>7.0277389123096128E-3</v>
      </c>
      <c r="O45" s="26">
        <v>2329</v>
      </c>
      <c r="P45" s="19">
        <f t="shared" ref="P45" si="42">O45/O$36</f>
        <v>5.6004020554846186E-3</v>
      </c>
      <c r="Q45" s="26">
        <v>270</v>
      </c>
      <c r="R45" s="19">
        <f t="shared" ref="R45" si="43">Q45/Q$36</f>
        <v>1.7317683278814701E-3</v>
      </c>
      <c r="S45" s="26">
        <v>72</v>
      </c>
      <c r="T45" s="20">
        <f t="shared" ref="T45" si="44">S45/S$36</f>
        <v>1.7695200176952002E-3</v>
      </c>
    </row>
    <row r="46" spans="2:22" s="104" customFormat="1" ht="16.2" customHeight="1" x14ac:dyDescent="0.3">
      <c r="B46" s="109"/>
      <c r="C46" s="87"/>
      <c r="D46" s="88"/>
      <c r="E46" s="78" t="s">
        <v>86</v>
      </c>
      <c r="F46" s="79"/>
      <c r="G46" s="79"/>
      <c r="H46" s="79"/>
      <c r="I46" s="26">
        <v>165487</v>
      </c>
      <c r="J46" s="19">
        <f>I46/I$36</f>
        <v>8.0102170963562022E-2</v>
      </c>
      <c r="K46" s="26">
        <v>15392</v>
      </c>
      <c r="L46" s="19">
        <f>K46/K$36</f>
        <v>4.7326361878172747E-2</v>
      </c>
      <c r="M46" s="26">
        <v>28732</v>
      </c>
      <c r="N46" s="19">
        <f>M46/M$36</f>
        <v>6.5580056651016502E-2</v>
      </c>
      <c r="O46" s="26">
        <v>32977</v>
      </c>
      <c r="P46" s="19">
        <f>O46/O$36</f>
        <v>7.9297749499234127E-2</v>
      </c>
      <c r="Q46" s="26">
        <v>8055</v>
      </c>
      <c r="R46" s="19">
        <f>Q46/Q$36</f>
        <v>5.1664421781797192E-2</v>
      </c>
      <c r="S46" s="26">
        <v>3245</v>
      </c>
      <c r="T46" s="65">
        <f>S46/S$36</f>
        <v>7.9751284130846173E-2</v>
      </c>
    </row>
    <row r="47" spans="2:22" s="104" customFormat="1" ht="16.2" customHeight="1" x14ac:dyDescent="0.3">
      <c r="B47" s="109"/>
      <c r="C47" s="87"/>
      <c r="D47" s="88"/>
      <c r="E47" s="86"/>
      <c r="F47" s="72" t="s">
        <v>70</v>
      </c>
      <c r="G47" s="79"/>
      <c r="H47" s="79"/>
      <c r="I47" s="26">
        <v>145205</v>
      </c>
      <c r="J47" s="19">
        <f>I47/I$46</f>
        <v>0.8774405240290778</v>
      </c>
      <c r="K47" s="26">
        <v>13081</v>
      </c>
      <c r="L47" s="19">
        <f>K47/K$46</f>
        <v>0.84985706860706856</v>
      </c>
      <c r="M47" s="26">
        <v>25928</v>
      </c>
      <c r="N47" s="19">
        <f>M47/M$46</f>
        <v>0.90240846442990397</v>
      </c>
      <c r="O47" s="26">
        <v>30154</v>
      </c>
      <c r="P47" s="19">
        <f>O47/O$46</f>
        <v>0.91439488128089275</v>
      </c>
      <c r="Q47" s="26">
        <v>6886</v>
      </c>
      <c r="R47" s="19">
        <f>Q47/Q$46</f>
        <v>0.85487274984481687</v>
      </c>
      <c r="S47" s="26">
        <v>2803</v>
      </c>
      <c r="T47" s="20">
        <f>S47/S$46</f>
        <v>0.86379044684129425</v>
      </c>
    </row>
    <row r="48" spans="2:22" s="104" customFormat="1" ht="16.2" customHeight="1" x14ac:dyDescent="0.3">
      <c r="B48" s="109"/>
      <c r="C48" s="87"/>
      <c r="D48" s="88"/>
      <c r="E48" s="88"/>
      <c r="F48" s="78" t="s">
        <v>71</v>
      </c>
      <c r="G48" s="79"/>
      <c r="H48" s="79"/>
      <c r="I48" s="26">
        <v>133268</v>
      </c>
      <c r="J48" s="19">
        <f>I48/I$46</f>
        <v>0.80530796981031738</v>
      </c>
      <c r="K48" s="26">
        <v>14447</v>
      </c>
      <c r="L48" s="19">
        <f>K48/K$46</f>
        <v>0.93860446985446988</v>
      </c>
      <c r="M48" s="26">
        <v>23195</v>
      </c>
      <c r="N48" s="19">
        <f>M48/M$46</f>
        <v>0.80728804120840869</v>
      </c>
      <c r="O48" s="26">
        <v>29010</v>
      </c>
      <c r="P48" s="19">
        <f>O48/O$46</f>
        <v>0.87970403614640502</v>
      </c>
      <c r="Q48" s="26">
        <v>7407</v>
      </c>
      <c r="R48" s="19">
        <f>Q48/Q$46</f>
        <v>0.9195530726256983</v>
      </c>
      <c r="S48" s="26">
        <v>1355</v>
      </c>
      <c r="T48" s="20">
        <f>S48/S$46</f>
        <v>0.41756548536209553</v>
      </c>
    </row>
    <row r="49" spans="2:20" s="104" customFormat="1" ht="16.2" customHeight="1" x14ac:dyDescent="0.3">
      <c r="B49" s="109"/>
      <c r="C49" s="87"/>
      <c r="D49" s="88"/>
      <c r="E49" s="88"/>
      <c r="F49" s="59" t="s">
        <v>89</v>
      </c>
      <c r="G49" s="73" t="s">
        <v>73</v>
      </c>
      <c r="H49" s="73"/>
      <c r="I49" s="24">
        <v>92246</v>
      </c>
      <c r="J49" s="82">
        <f>I49/I$46</f>
        <v>0.55742142887356716</v>
      </c>
      <c r="K49" s="24">
        <v>6132</v>
      </c>
      <c r="L49" s="82">
        <f>K49/K$46</f>
        <v>0.39838877338877338</v>
      </c>
      <c r="M49" s="24">
        <v>18613</v>
      </c>
      <c r="N49" s="82">
        <f>M49/M$46</f>
        <v>0.6478142837254629</v>
      </c>
      <c r="O49" s="24">
        <v>17796</v>
      </c>
      <c r="P49" s="82">
        <f>O49/O$46</f>
        <v>0.53964884616550934</v>
      </c>
      <c r="Q49" s="24">
        <v>2763</v>
      </c>
      <c r="R49" s="82">
        <f>Q49/Q$46</f>
        <v>0.34301675977653634</v>
      </c>
      <c r="S49" s="24">
        <v>2503</v>
      </c>
      <c r="T49" s="65">
        <f>S49/S$46</f>
        <v>0.77134052388289676</v>
      </c>
    </row>
    <row r="50" spans="2:20" s="104" customFormat="1" ht="16.2" customHeight="1" x14ac:dyDescent="0.3">
      <c r="B50" s="109"/>
      <c r="C50" s="87"/>
      <c r="D50" s="88"/>
      <c r="E50" s="88"/>
      <c r="F50" s="60"/>
      <c r="G50" s="77" t="s">
        <v>74</v>
      </c>
      <c r="H50" s="77"/>
      <c r="I50" s="46">
        <v>13894</v>
      </c>
      <c r="J50" s="49">
        <f t="shared" ref="J50:L56" si="45">I50/I$46</f>
        <v>8.3958256539788625E-2</v>
      </c>
      <c r="K50" s="46">
        <v>1264</v>
      </c>
      <c r="L50" s="49">
        <f t="shared" si="45"/>
        <v>8.2120582120582125E-2</v>
      </c>
      <c r="M50" s="46">
        <v>4241</v>
      </c>
      <c r="N50" s="49">
        <f t="shared" ref="N50" si="46">M50/M$46</f>
        <v>0.14760545732980648</v>
      </c>
      <c r="O50" s="46">
        <v>1997</v>
      </c>
      <c r="P50" s="49">
        <f t="shared" ref="P50" si="47">O50/O$46</f>
        <v>6.0557358158716684E-2</v>
      </c>
      <c r="Q50" s="46">
        <v>603</v>
      </c>
      <c r="R50" s="49">
        <f t="shared" ref="R50" si="48">Q50/Q$46</f>
        <v>7.4860335195530731E-2</v>
      </c>
      <c r="S50" s="46">
        <v>0</v>
      </c>
      <c r="T50" s="66">
        <f t="shared" ref="T50" si="49">S50/S$46</f>
        <v>0</v>
      </c>
    </row>
    <row r="51" spans="2:20" s="104" customFormat="1" ht="16.2" customHeight="1" x14ac:dyDescent="0.3">
      <c r="B51" s="109"/>
      <c r="C51" s="87"/>
      <c r="D51" s="88"/>
      <c r="E51" s="88"/>
      <c r="F51" s="60"/>
      <c r="G51" s="73" t="s">
        <v>75</v>
      </c>
      <c r="H51" s="73"/>
      <c r="I51" s="24">
        <v>12674</v>
      </c>
      <c r="J51" s="82">
        <f t="shared" si="45"/>
        <v>7.6586076247681087E-2</v>
      </c>
      <c r="K51" s="24">
        <v>450</v>
      </c>
      <c r="L51" s="82">
        <f t="shared" si="45"/>
        <v>2.9235966735966738E-2</v>
      </c>
      <c r="M51" s="24">
        <v>4705</v>
      </c>
      <c r="N51" s="82">
        <f t="shared" ref="N51" si="50">M51/M$46</f>
        <v>0.16375469859390226</v>
      </c>
      <c r="O51" s="24">
        <v>450</v>
      </c>
      <c r="P51" s="82">
        <f t="shared" ref="P51" si="51">O51/O$46</f>
        <v>1.3645874397307214E-2</v>
      </c>
      <c r="Q51" s="24">
        <v>450</v>
      </c>
      <c r="R51" s="82">
        <f t="shared" ref="R51" si="52">Q51/Q$46</f>
        <v>5.5865921787709494E-2</v>
      </c>
      <c r="S51" s="24">
        <v>0</v>
      </c>
      <c r="T51" s="65">
        <f t="shared" ref="T51" si="53">S51/S$46</f>
        <v>0</v>
      </c>
    </row>
    <row r="52" spans="2:20" s="104" customFormat="1" ht="16.2" customHeight="1" x14ac:dyDescent="0.3">
      <c r="B52" s="109"/>
      <c r="C52" s="87"/>
      <c r="D52" s="88"/>
      <c r="E52" s="88"/>
      <c r="F52" s="60"/>
      <c r="G52" s="77" t="s">
        <v>72</v>
      </c>
      <c r="H52" s="77"/>
      <c r="I52" s="46">
        <v>3762</v>
      </c>
      <c r="J52" s="49">
        <f t="shared" si="45"/>
        <v>2.2732903490908653E-2</v>
      </c>
      <c r="K52" s="46">
        <v>0</v>
      </c>
      <c r="L52" s="49">
        <f t="shared" si="45"/>
        <v>0</v>
      </c>
      <c r="M52" s="46">
        <v>2159</v>
      </c>
      <c r="N52" s="49">
        <f t="shared" ref="N52" si="54">M52/M$46</f>
        <v>7.5142698037031885E-2</v>
      </c>
      <c r="O52" s="46">
        <v>0</v>
      </c>
      <c r="P52" s="49">
        <f t="shared" ref="P52" si="55">O52/O$46</f>
        <v>0</v>
      </c>
      <c r="Q52" s="46">
        <v>0</v>
      </c>
      <c r="R52" s="49">
        <f t="shared" ref="R52" si="56">Q52/Q$46</f>
        <v>0</v>
      </c>
      <c r="S52" s="46">
        <v>0</v>
      </c>
      <c r="T52" s="66">
        <f t="shared" ref="T52" si="57">S52/S$46</f>
        <v>0</v>
      </c>
    </row>
    <row r="53" spans="2:20" s="104" customFormat="1" ht="16.2" customHeight="1" x14ac:dyDescent="0.3">
      <c r="B53" s="109"/>
      <c r="C53" s="87"/>
      <c r="D53" s="88"/>
      <c r="E53" s="88"/>
      <c r="F53" s="60"/>
      <c r="G53" s="73" t="s">
        <v>76</v>
      </c>
      <c r="H53" s="73"/>
      <c r="I53" s="24">
        <v>2875</v>
      </c>
      <c r="J53" s="82">
        <f t="shared" si="45"/>
        <v>1.7372965852302597E-2</v>
      </c>
      <c r="K53" s="24">
        <v>0</v>
      </c>
      <c r="L53" s="82">
        <f t="shared" si="45"/>
        <v>0</v>
      </c>
      <c r="M53" s="24">
        <v>767</v>
      </c>
      <c r="N53" s="82">
        <f t="shared" ref="N53" si="58">M53/M$46</f>
        <v>2.6694974244744537E-2</v>
      </c>
      <c r="O53" s="24">
        <v>477</v>
      </c>
      <c r="P53" s="82">
        <f t="shared" ref="P53" si="59">O53/O$46</f>
        <v>1.4464626861145647E-2</v>
      </c>
      <c r="Q53" s="24">
        <v>0</v>
      </c>
      <c r="R53" s="82">
        <f t="shared" ref="R53" si="60">Q53/Q$46</f>
        <v>0</v>
      </c>
      <c r="S53" s="24">
        <v>0</v>
      </c>
      <c r="T53" s="65">
        <f t="shared" ref="T53" si="61">S53/S$46</f>
        <v>0</v>
      </c>
    </row>
    <row r="54" spans="2:20" s="104" customFormat="1" ht="16.2" customHeight="1" x14ac:dyDescent="0.3">
      <c r="B54" s="109"/>
      <c r="C54" s="87"/>
      <c r="D54" s="88"/>
      <c r="E54" s="88"/>
      <c r="F54" s="60"/>
      <c r="G54" s="77" t="s">
        <v>77</v>
      </c>
      <c r="H54" s="77"/>
      <c r="I54" s="46">
        <v>51560</v>
      </c>
      <c r="J54" s="49">
        <f t="shared" si="45"/>
        <v>0.31156525890251197</v>
      </c>
      <c r="K54" s="46">
        <v>3745</v>
      </c>
      <c r="L54" s="49">
        <f t="shared" si="45"/>
        <v>0.24330821205821207</v>
      </c>
      <c r="M54" s="46">
        <v>8443</v>
      </c>
      <c r="N54" s="49">
        <f t="shared" ref="N54" si="62">M54/M$46</f>
        <v>0.29385354308784628</v>
      </c>
      <c r="O54" s="46">
        <v>8721</v>
      </c>
      <c r="P54" s="49">
        <f t="shared" ref="P54" si="63">O54/O$46</f>
        <v>0.26445704581981383</v>
      </c>
      <c r="Q54" s="46">
        <v>1722</v>
      </c>
      <c r="R54" s="49">
        <f t="shared" ref="R54" si="64">Q54/Q$46</f>
        <v>0.21378026070763501</v>
      </c>
      <c r="S54" s="46">
        <v>336</v>
      </c>
      <c r="T54" s="66">
        <f t="shared" ref="T54" si="65">S54/S$46</f>
        <v>0.10354391371340524</v>
      </c>
    </row>
    <row r="55" spans="2:20" s="104" customFormat="1" ht="16.2" customHeight="1" x14ac:dyDescent="0.3">
      <c r="B55" s="109"/>
      <c r="C55" s="87"/>
      <c r="D55" s="88"/>
      <c r="E55" s="88"/>
      <c r="F55" s="61"/>
      <c r="G55" s="73" t="s">
        <v>68</v>
      </c>
      <c r="H55" s="73"/>
      <c r="I55" s="24">
        <v>9517</v>
      </c>
      <c r="J55" s="82">
        <f t="shared" si="45"/>
        <v>5.7509049049170029E-2</v>
      </c>
      <c r="K55" s="24">
        <v>0</v>
      </c>
      <c r="L55" s="82">
        <f t="shared" si="45"/>
        <v>0</v>
      </c>
      <c r="M55" s="24">
        <v>1927</v>
      </c>
      <c r="N55" s="82">
        <f t="shared" ref="N55" si="66">M55/M$46</f>
        <v>6.7068077404983995E-2</v>
      </c>
      <c r="O55" s="24">
        <v>1464</v>
      </c>
      <c r="P55" s="82">
        <f t="shared" ref="P55" si="67">O55/O$46</f>
        <v>4.439457803923947E-2</v>
      </c>
      <c r="Q55" s="24">
        <v>0</v>
      </c>
      <c r="R55" s="82">
        <f t="shared" ref="R55" si="68">Q55/Q$46</f>
        <v>0</v>
      </c>
      <c r="S55" s="24">
        <v>528</v>
      </c>
      <c r="T55" s="65">
        <f t="shared" ref="T55" si="69">S55/S$46</f>
        <v>0.16271186440677965</v>
      </c>
    </row>
    <row r="56" spans="2:20" s="104" customFormat="1" ht="16.2" customHeight="1" x14ac:dyDescent="0.3">
      <c r="B56" s="109"/>
      <c r="C56" s="87"/>
      <c r="D56" s="88"/>
      <c r="E56" s="88"/>
      <c r="F56" s="59" t="s">
        <v>96</v>
      </c>
      <c r="G56" s="75" t="s">
        <v>91</v>
      </c>
      <c r="H56" s="75"/>
      <c r="I56" s="25">
        <v>13698</v>
      </c>
      <c r="J56" s="33">
        <f t="shared" ref="J56:L56" si="70">I56/I$46</f>
        <v>8.2773873476466434E-2</v>
      </c>
      <c r="K56" s="25">
        <v>574</v>
      </c>
      <c r="L56" s="33">
        <f t="shared" si="70"/>
        <v>3.7292099792099791E-2</v>
      </c>
      <c r="M56" s="25">
        <v>4929</v>
      </c>
      <c r="N56" s="33">
        <f t="shared" ref="N56" si="71">M56/M$46</f>
        <v>0.17155088403174162</v>
      </c>
      <c r="O56" s="25">
        <v>1564</v>
      </c>
      <c r="P56" s="33">
        <f t="shared" ref="P56" si="72">O56/O$46</f>
        <v>4.7426994571974405E-2</v>
      </c>
      <c r="Q56" s="25">
        <v>0</v>
      </c>
      <c r="R56" s="33">
        <f t="shared" ref="R56" si="73">Q56/Q$46</f>
        <v>0</v>
      </c>
      <c r="S56" s="25">
        <v>72</v>
      </c>
      <c r="T56" s="18">
        <f t="shared" ref="T56" si="74">S56/S$46</f>
        <v>2.2187981510015407E-2</v>
      </c>
    </row>
    <row r="57" spans="2:20" s="104" customFormat="1" ht="16.2" customHeight="1" x14ac:dyDescent="0.3">
      <c r="B57" s="109"/>
      <c r="C57" s="87"/>
      <c r="D57" s="88"/>
      <c r="E57" s="88"/>
      <c r="F57" s="60"/>
      <c r="G57" s="77" t="s">
        <v>92</v>
      </c>
      <c r="H57" s="77"/>
      <c r="I57" s="46">
        <v>23924</v>
      </c>
      <c r="J57" s="49">
        <f t="shared" ref="J57:L57" si="75">I57/I$46</f>
        <v>0.14456724697408255</v>
      </c>
      <c r="K57" s="46">
        <v>2219</v>
      </c>
      <c r="L57" s="49">
        <f t="shared" si="75"/>
        <v>0.1441658004158004</v>
      </c>
      <c r="M57" s="46">
        <v>3263</v>
      </c>
      <c r="N57" s="49">
        <f t="shared" ref="N57" si="76">M57/M$46</f>
        <v>0.11356675483781149</v>
      </c>
      <c r="O57" s="46">
        <v>3337</v>
      </c>
      <c r="P57" s="49">
        <f t="shared" ref="P57" si="77">O57/O$46</f>
        <v>0.10119173969736484</v>
      </c>
      <c r="Q57" s="46">
        <v>912</v>
      </c>
      <c r="R57" s="49">
        <f t="shared" ref="R57" si="78">Q57/Q$46</f>
        <v>0.11322160148975792</v>
      </c>
      <c r="S57" s="46">
        <v>531</v>
      </c>
      <c r="T57" s="66">
        <f t="shared" ref="T57" si="79">S57/S$46</f>
        <v>0.16363636363636364</v>
      </c>
    </row>
    <row r="58" spans="2:20" s="104" customFormat="1" ht="16.2" customHeight="1" x14ac:dyDescent="0.3">
      <c r="B58" s="109"/>
      <c r="C58" s="87"/>
      <c r="D58" s="88"/>
      <c r="E58" s="88"/>
      <c r="F58" s="60"/>
      <c r="G58" s="77" t="s">
        <v>93</v>
      </c>
      <c r="H58" s="77"/>
      <c r="I58" s="46">
        <v>4572</v>
      </c>
      <c r="J58" s="49">
        <f t="shared" ref="J58:L58" si="80">I58/I$46</f>
        <v>2.7627547783209559E-2</v>
      </c>
      <c r="K58" s="46">
        <v>569</v>
      </c>
      <c r="L58" s="49">
        <f t="shared" si="80"/>
        <v>3.6967255717255718E-2</v>
      </c>
      <c r="M58" s="46">
        <v>523</v>
      </c>
      <c r="N58" s="49">
        <f t="shared" ref="N58" si="81">M58/M$46</f>
        <v>1.8202700821383824E-2</v>
      </c>
      <c r="O58" s="46">
        <v>1791</v>
      </c>
      <c r="P58" s="49">
        <f t="shared" ref="P58" si="82">O58/O$46</f>
        <v>5.4310580101282716E-2</v>
      </c>
      <c r="Q58" s="46">
        <v>569</v>
      </c>
      <c r="R58" s="49">
        <f t="shared" ref="R58" si="83">Q58/Q$46</f>
        <v>7.0639354438237115E-2</v>
      </c>
      <c r="S58" s="46">
        <v>0</v>
      </c>
      <c r="T58" s="66">
        <f t="shared" ref="T58" si="84">S58/S$46</f>
        <v>0</v>
      </c>
    </row>
    <row r="59" spans="2:20" s="104" customFormat="1" ht="16.2" customHeight="1" x14ac:dyDescent="0.3">
      <c r="B59" s="109"/>
      <c r="C59" s="87"/>
      <c r="D59" s="88"/>
      <c r="E59" s="88"/>
      <c r="F59" s="60"/>
      <c r="G59" s="77" t="s">
        <v>94</v>
      </c>
      <c r="H59" s="77"/>
      <c r="I59" s="46">
        <v>44145</v>
      </c>
      <c r="J59" s="49">
        <f t="shared" ref="J59:L59" si="85">I59/I$46</f>
        <v>0.26675811393039939</v>
      </c>
      <c r="K59" s="46">
        <v>2830</v>
      </c>
      <c r="L59" s="49">
        <f t="shared" si="85"/>
        <v>0.18386174636174638</v>
      </c>
      <c r="M59" s="46">
        <v>4896</v>
      </c>
      <c r="N59" s="49">
        <f t="shared" ref="N59" si="86">M59/M$46</f>
        <v>0.17040233885563136</v>
      </c>
      <c r="O59" s="46">
        <v>8082</v>
      </c>
      <c r="P59" s="49">
        <f t="shared" ref="P59" si="87">O59/O$46</f>
        <v>0.24507990417563758</v>
      </c>
      <c r="Q59" s="46">
        <v>1366</v>
      </c>
      <c r="R59" s="49">
        <f t="shared" ref="R59" si="88">Q59/Q$46</f>
        <v>0.16958410924891371</v>
      </c>
      <c r="S59" s="46">
        <v>370</v>
      </c>
      <c r="T59" s="66">
        <f t="shared" ref="T59" si="89">S59/S$46</f>
        <v>0.1140215716486903</v>
      </c>
    </row>
    <row r="60" spans="2:20" s="104" customFormat="1" ht="16.2" customHeight="1" x14ac:dyDescent="0.3">
      <c r="B60" s="109"/>
      <c r="C60" s="89"/>
      <c r="D60" s="90"/>
      <c r="E60" s="90"/>
      <c r="F60" s="61"/>
      <c r="G60" s="79" t="s">
        <v>95</v>
      </c>
      <c r="H60" s="79"/>
      <c r="I60" s="26">
        <v>79148</v>
      </c>
      <c r="J60" s="19">
        <f t="shared" ref="J60:L60" si="90">I60/I$46</f>
        <v>0.47827321783584209</v>
      </c>
      <c r="K60" s="26">
        <v>9200</v>
      </c>
      <c r="L60" s="19">
        <f t="shared" si="90"/>
        <v>0.59771309771309766</v>
      </c>
      <c r="M60" s="26">
        <v>15121</v>
      </c>
      <c r="N60" s="19">
        <f t="shared" ref="N60" si="91">M60/M$46</f>
        <v>0.52627732145343176</v>
      </c>
      <c r="O60" s="26">
        <v>18203</v>
      </c>
      <c r="P60" s="19">
        <f t="shared" ref="P60" si="92">O60/O$46</f>
        <v>0.55199078145374048</v>
      </c>
      <c r="Q60" s="26">
        <v>5208</v>
      </c>
      <c r="R60" s="19">
        <f t="shared" ref="R60" si="93">Q60/Q$46</f>
        <v>0.64655493482309123</v>
      </c>
      <c r="S60" s="26">
        <v>2272</v>
      </c>
      <c r="T60" s="20">
        <f t="shared" ref="T60" si="94">S60/S$46</f>
        <v>0.70015408320493067</v>
      </c>
    </row>
    <row r="61" spans="2:20" s="104" customFormat="1" ht="16.2" customHeight="1" x14ac:dyDescent="0.3">
      <c r="C61" s="83" t="s">
        <v>0</v>
      </c>
      <c r="D61" s="84"/>
      <c r="E61" s="84"/>
      <c r="F61" s="84"/>
      <c r="G61" s="84"/>
      <c r="H61" s="84"/>
      <c r="I61" s="30">
        <v>3042952</v>
      </c>
      <c r="J61" s="31">
        <f>I61/I$61</f>
        <v>1</v>
      </c>
      <c r="K61" s="30">
        <v>429250</v>
      </c>
      <c r="L61" s="31">
        <f>K61/K$61</f>
        <v>1</v>
      </c>
      <c r="M61" s="30">
        <v>724289</v>
      </c>
      <c r="N61" s="32">
        <f>M61/M$61</f>
        <v>1</v>
      </c>
      <c r="O61" s="30">
        <v>669735</v>
      </c>
      <c r="P61" s="31">
        <f>O61/O$61</f>
        <v>1</v>
      </c>
      <c r="Q61" s="30">
        <v>211820</v>
      </c>
      <c r="R61" s="31">
        <f>Q61/Q$61</f>
        <v>1</v>
      </c>
      <c r="S61" s="30">
        <v>82785</v>
      </c>
      <c r="T61" s="32">
        <f>S61/S$61</f>
        <v>1</v>
      </c>
    </row>
    <row r="62" spans="2:20" s="104" customFormat="1" ht="16.2" customHeight="1" x14ac:dyDescent="0.3">
      <c r="B62" s="104" t="s">
        <v>47</v>
      </c>
      <c r="J62" s="110"/>
    </row>
    <row r="63" spans="2:20" s="104" customFormat="1" ht="16.2" customHeight="1" x14ac:dyDescent="0.3">
      <c r="B63" s="104" t="s">
        <v>45</v>
      </c>
    </row>
    <row r="64" spans="2:20" s="104" customFormat="1" ht="16.2" customHeight="1" x14ac:dyDescent="0.3">
      <c r="B64" s="104" t="s">
        <v>85</v>
      </c>
    </row>
    <row r="65" spans="2:27" s="104" customFormat="1" ht="16.2" customHeight="1" x14ac:dyDescent="0.3">
      <c r="B65" s="104" t="s">
        <v>90</v>
      </c>
    </row>
    <row r="68" spans="2:27" x14ac:dyDescent="0.3">
      <c r="I68" s="37" t="s">
        <v>44</v>
      </c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9"/>
    </row>
    <row r="69" spans="2:27" x14ac:dyDescent="0.3">
      <c r="I69" s="40" t="s">
        <v>43</v>
      </c>
      <c r="J69" s="41"/>
      <c r="K69" s="41"/>
      <c r="L69" s="41"/>
      <c r="M69" s="42"/>
      <c r="N69" s="40" t="s">
        <v>42</v>
      </c>
      <c r="O69" s="41"/>
      <c r="P69" s="41"/>
      <c r="Q69" s="41"/>
      <c r="R69" s="42"/>
      <c r="S69" s="40" t="s">
        <v>41</v>
      </c>
      <c r="T69" s="41"/>
      <c r="U69" s="41"/>
      <c r="V69" s="41"/>
      <c r="W69" s="42"/>
    </row>
    <row r="70" spans="2:27" x14ac:dyDescent="0.3">
      <c r="I70" s="34" t="s">
        <v>40</v>
      </c>
      <c r="J70" s="35" t="s">
        <v>39</v>
      </c>
      <c r="K70" s="35" t="s">
        <v>35</v>
      </c>
      <c r="L70" s="35" t="s">
        <v>36</v>
      </c>
      <c r="M70" s="36" t="s">
        <v>37</v>
      </c>
      <c r="N70" s="34" t="s">
        <v>40</v>
      </c>
      <c r="O70" s="35" t="s">
        <v>39</v>
      </c>
      <c r="P70" s="35" t="s">
        <v>35</v>
      </c>
      <c r="Q70" s="35" t="s">
        <v>36</v>
      </c>
      <c r="R70" s="36" t="s">
        <v>37</v>
      </c>
      <c r="S70" s="34" t="s">
        <v>40</v>
      </c>
      <c r="T70" s="35" t="s">
        <v>39</v>
      </c>
      <c r="U70" s="35" t="s">
        <v>35</v>
      </c>
      <c r="V70" s="35" t="s">
        <v>36</v>
      </c>
      <c r="W70" s="36" t="s">
        <v>37</v>
      </c>
    </row>
    <row r="71" spans="2:27" x14ac:dyDescent="0.3">
      <c r="C71" s="51" t="s">
        <v>27</v>
      </c>
      <c r="D71" s="52"/>
      <c r="E71" s="52"/>
      <c r="F71" s="52"/>
      <c r="G71" s="52"/>
      <c r="H71" s="94"/>
      <c r="I71" s="67">
        <v>3042952</v>
      </c>
      <c r="J71" s="68">
        <v>2.207255</v>
      </c>
      <c r="K71" s="68">
        <v>4.1412839999999997</v>
      </c>
      <c r="L71" s="67">
        <v>0</v>
      </c>
      <c r="M71" s="69">
        <v>20</v>
      </c>
      <c r="N71" s="70">
        <v>429250</v>
      </c>
      <c r="O71" s="68">
        <v>1.505307</v>
      </c>
      <c r="P71" s="68">
        <v>3.4156979999999999</v>
      </c>
      <c r="Q71" s="67">
        <v>0</v>
      </c>
      <c r="R71" s="69">
        <v>15</v>
      </c>
      <c r="S71" s="70">
        <v>724289</v>
      </c>
      <c r="T71" s="68">
        <v>2.7844660000000001</v>
      </c>
      <c r="U71" s="68">
        <v>4.4708949999999996</v>
      </c>
      <c r="V71" s="67">
        <v>0</v>
      </c>
      <c r="W71" s="69">
        <v>18</v>
      </c>
    </row>
    <row r="72" spans="2:27" x14ac:dyDescent="0.3">
      <c r="B72" s="91" t="s">
        <v>52</v>
      </c>
      <c r="C72" s="55" t="s">
        <v>51</v>
      </c>
      <c r="D72" s="56"/>
      <c r="E72" s="56"/>
      <c r="F72" s="56"/>
      <c r="G72" s="56"/>
      <c r="H72" s="95"/>
      <c r="I72" s="45">
        <v>3039154</v>
      </c>
      <c r="J72" s="44">
        <v>0.82991440000000005</v>
      </c>
      <c r="K72" s="44">
        <v>2.042087</v>
      </c>
      <c r="L72" s="45">
        <v>0</v>
      </c>
      <c r="M72" s="6">
        <v>14</v>
      </c>
      <c r="N72" s="5">
        <v>429250</v>
      </c>
      <c r="O72" s="44">
        <v>1.1482019999999999</v>
      </c>
      <c r="P72" s="44">
        <v>2.3073220000000001</v>
      </c>
      <c r="Q72" s="45">
        <v>0</v>
      </c>
      <c r="R72" s="6">
        <v>14</v>
      </c>
      <c r="S72" s="5">
        <v>723656</v>
      </c>
      <c r="T72" s="44">
        <v>0.1371346</v>
      </c>
      <c r="U72" s="44">
        <v>0.73001769999999999</v>
      </c>
      <c r="V72" s="45">
        <v>0</v>
      </c>
      <c r="W72" s="6">
        <v>12</v>
      </c>
      <c r="AA72" s="103"/>
    </row>
    <row r="73" spans="2:27" x14ac:dyDescent="0.3">
      <c r="B73" s="92"/>
      <c r="C73" s="55" t="s">
        <v>53</v>
      </c>
      <c r="D73" s="56"/>
      <c r="E73" s="56"/>
      <c r="F73" s="56"/>
      <c r="G73" s="56"/>
      <c r="H73" s="95"/>
      <c r="I73" s="45">
        <v>3038563</v>
      </c>
      <c r="J73" s="44">
        <v>5.718305</v>
      </c>
      <c r="K73" s="44">
        <v>8.6043579999999995</v>
      </c>
      <c r="L73" s="45">
        <v>0</v>
      </c>
      <c r="M73" s="6">
        <v>42</v>
      </c>
      <c r="N73" s="5">
        <v>429250</v>
      </c>
      <c r="O73" s="44">
        <v>9.5550700000000006</v>
      </c>
      <c r="P73" s="44">
        <v>9.5368530000000007</v>
      </c>
      <c r="Q73" s="45">
        <v>0</v>
      </c>
      <c r="R73" s="6">
        <v>42</v>
      </c>
      <c r="S73" s="5">
        <v>723656</v>
      </c>
      <c r="T73" s="44">
        <v>0.82616020000000001</v>
      </c>
      <c r="U73" s="44">
        <v>2.400617</v>
      </c>
      <c r="V73" s="45">
        <v>0</v>
      </c>
      <c r="W73" s="6">
        <v>28</v>
      </c>
      <c r="AA73" s="103"/>
    </row>
    <row r="74" spans="2:27" x14ac:dyDescent="0.3">
      <c r="B74" s="92"/>
      <c r="C74" s="55" t="s">
        <v>54</v>
      </c>
      <c r="D74" s="56"/>
      <c r="E74" s="56"/>
      <c r="F74" s="56"/>
      <c r="G74" s="56"/>
      <c r="H74" s="95"/>
      <c r="I74" s="45">
        <v>3038563</v>
      </c>
      <c r="J74" s="44">
        <v>1.656738</v>
      </c>
      <c r="K74" s="44">
        <v>4.7816770000000002</v>
      </c>
      <c r="L74" s="45">
        <v>0</v>
      </c>
      <c r="M74" s="6">
        <v>28</v>
      </c>
      <c r="N74" s="5">
        <v>429009</v>
      </c>
      <c r="O74" s="44">
        <v>2.9195310000000001</v>
      </c>
      <c r="P74" s="44">
        <v>6.0366160000000004</v>
      </c>
      <c r="Q74" s="45">
        <v>0</v>
      </c>
      <c r="R74" s="6">
        <v>28</v>
      </c>
      <c r="S74" s="5">
        <v>723656</v>
      </c>
      <c r="T74" s="44">
        <v>0.27026030000000001</v>
      </c>
      <c r="U74" s="44">
        <v>1.3659319999999999</v>
      </c>
      <c r="V74" s="45">
        <v>0</v>
      </c>
      <c r="W74" s="6">
        <v>24</v>
      </c>
      <c r="AA74" s="103"/>
    </row>
    <row r="75" spans="2:27" x14ac:dyDescent="0.3">
      <c r="B75" s="92"/>
      <c r="C75" s="55" t="s">
        <v>87</v>
      </c>
      <c r="D75" s="56"/>
      <c r="E75" s="56"/>
      <c r="F75" s="56"/>
      <c r="G75" s="56"/>
      <c r="H75" s="95"/>
      <c r="I75" s="45">
        <v>3039049</v>
      </c>
      <c r="J75" s="44">
        <v>0.65750679999999995</v>
      </c>
      <c r="K75" s="44">
        <v>1.9403090000000001</v>
      </c>
      <c r="L75" s="45">
        <v>0</v>
      </c>
      <c r="M75" s="6">
        <v>14</v>
      </c>
      <c r="N75" s="5">
        <v>429250</v>
      </c>
      <c r="O75" s="44">
        <v>1.7048620000000001</v>
      </c>
      <c r="P75" s="44">
        <v>2.9191319999999998</v>
      </c>
      <c r="Q75" s="45">
        <v>0</v>
      </c>
      <c r="R75" s="6">
        <v>14</v>
      </c>
      <c r="S75" s="5">
        <v>723656</v>
      </c>
      <c r="T75" s="44">
        <v>0.14962420000000001</v>
      </c>
      <c r="U75" s="44">
        <v>0.82081559999999998</v>
      </c>
      <c r="V75" s="45">
        <v>0</v>
      </c>
      <c r="W75" s="6">
        <v>14</v>
      </c>
      <c r="AA75" s="103"/>
    </row>
    <row r="76" spans="2:27" x14ac:dyDescent="0.3">
      <c r="B76" s="93"/>
      <c r="C76" s="55" t="s">
        <v>88</v>
      </c>
      <c r="D76" s="56"/>
      <c r="E76" s="56"/>
      <c r="F76" s="56"/>
      <c r="G76" s="56"/>
      <c r="H76" s="95"/>
      <c r="I76" s="45">
        <v>3039049</v>
      </c>
      <c r="J76" s="44">
        <v>0.36129820000000001</v>
      </c>
      <c r="K76" s="44">
        <v>1.380943</v>
      </c>
      <c r="L76" s="45">
        <v>0</v>
      </c>
      <c r="M76" s="6">
        <v>14</v>
      </c>
      <c r="N76" s="5">
        <v>429250</v>
      </c>
      <c r="O76" s="44">
        <v>0.90959420000000002</v>
      </c>
      <c r="P76" s="44">
        <v>2.1544249999999998</v>
      </c>
      <c r="Q76" s="45">
        <v>0</v>
      </c>
      <c r="R76" s="6">
        <v>14</v>
      </c>
      <c r="S76" s="5">
        <v>723656</v>
      </c>
      <c r="T76" s="44">
        <v>6.6769999999999996E-2</v>
      </c>
      <c r="U76" s="44">
        <v>0.62683169999999999</v>
      </c>
      <c r="V76" s="45">
        <v>0</v>
      </c>
      <c r="W76" s="6">
        <v>14</v>
      </c>
      <c r="AA76" s="103"/>
    </row>
    <row r="77" spans="2:27" x14ac:dyDescent="0.3">
      <c r="B77" s="43" t="s">
        <v>97</v>
      </c>
      <c r="C77" s="53" t="s">
        <v>25</v>
      </c>
      <c r="D77" s="54"/>
      <c r="E77" s="54"/>
      <c r="F77" s="54"/>
      <c r="G77" s="54"/>
      <c r="H77" s="96"/>
      <c r="I77" s="2">
        <v>257207</v>
      </c>
      <c r="J77" s="71">
        <v>49113.98</v>
      </c>
      <c r="K77" s="71">
        <v>40706.06</v>
      </c>
      <c r="L77" s="2">
        <v>416.66669999999999</v>
      </c>
      <c r="M77" s="11">
        <v>520000</v>
      </c>
      <c r="N77" s="7">
        <v>11659</v>
      </c>
      <c r="O77" s="71">
        <v>26790.32</v>
      </c>
      <c r="P77" s="71">
        <v>25624.43</v>
      </c>
      <c r="Q77" s="2">
        <v>10000</v>
      </c>
      <c r="R77" s="11">
        <v>120000</v>
      </c>
      <c r="S77" s="7">
        <v>97463</v>
      </c>
      <c r="T77" s="71">
        <v>61444.79</v>
      </c>
      <c r="U77" s="71">
        <v>37748.839999999997</v>
      </c>
      <c r="V77" s="2">
        <v>6000</v>
      </c>
      <c r="W77" s="11">
        <v>250000</v>
      </c>
    </row>
    <row r="78" spans="2:27" x14ac:dyDescent="0.3">
      <c r="B78" s="99"/>
      <c r="C78" s="55" t="s">
        <v>26</v>
      </c>
      <c r="D78" s="56"/>
      <c r="E78" s="56"/>
      <c r="F78" s="56"/>
      <c r="G78" s="56"/>
      <c r="H78" s="95"/>
      <c r="I78" s="45">
        <v>9773</v>
      </c>
      <c r="J78" s="45">
        <v>12942.99</v>
      </c>
      <c r="K78" s="45">
        <v>10670.58</v>
      </c>
      <c r="L78" s="45">
        <v>400</v>
      </c>
      <c r="M78" s="6">
        <v>40000</v>
      </c>
      <c r="N78" s="5">
        <v>637</v>
      </c>
      <c r="O78" s="45">
        <v>6000</v>
      </c>
      <c r="P78" s="45" t="s">
        <v>38</v>
      </c>
      <c r="Q78" s="45">
        <v>6000</v>
      </c>
      <c r="R78" s="6">
        <v>6000</v>
      </c>
      <c r="S78" s="5">
        <v>3546</v>
      </c>
      <c r="T78" s="45">
        <v>13697.24</v>
      </c>
      <c r="U78" s="45">
        <v>13342.41</v>
      </c>
      <c r="V78" s="45">
        <v>3000</v>
      </c>
      <c r="W78" s="6">
        <v>40000</v>
      </c>
    </row>
    <row r="79" spans="2:27" x14ac:dyDescent="0.3">
      <c r="B79" s="99"/>
      <c r="C79" s="55" t="s">
        <v>28</v>
      </c>
      <c r="D79" s="56"/>
      <c r="E79" s="56"/>
      <c r="F79" s="56"/>
      <c r="G79" s="56"/>
      <c r="H79" s="95"/>
      <c r="I79" s="45">
        <v>0</v>
      </c>
      <c r="J79" s="45"/>
      <c r="K79" s="45"/>
      <c r="L79" s="45"/>
      <c r="M79" s="6"/>
      <c r="N79" s="5">
        <v>0</v>
      </c>
      <c r="O79" s="45"/>
      <c r="P79" s="45"/>
      <c r="Q79" s="45"/>
      <c r="R79" s="6"/>
      <c r="S79" s="5">
        <v>0</v>
      </c>
      <c r="T79" s="45"/>
      <c r="U79" s="45"/>
      <c r="V79" s="45"/>
      <c r="W79" s="6"/>
    </row>
    <row r="80" spans="2:27" x14ac:dyDescent="0.3">
      <c r="B80" s="99"/>
      <c r="C80" s="55" t="s">
        <v>29</v>
      </c>
      <c r="D80" s="56"/>
      <c r="E80" s="56"/>
      <c r="F80" s="56"/>
      <c r="G80" s="56"/>
      <c r="H80" s="95"/>
      <c r="I80" s="45">
        <v>0</v>
      </c>
      <c r="J80" s="45"/>
      <c r="K80" s="45"/>
      <c r="L80" s="45"/>
      <c r="M80" s="6"/>
      <c r="N80" s="5">
        <v>0</v>
      </c>
      <c r="O80" s="45"/>
      <c r="P80" s="45"/>
      <c r="Q80" s="45"/>
      <c r="R80" s="6"/>
      <c r="S80" s="5">
        <v>0</v>
      </c>
      <c r="T80" s="45"/>
      <c r="U80" s="45"/>
      <c r="V80" s="45"/>
      <c r="W80" s="6"/>
      <c r="AA80" s="103"/>
    </row>
    <row r="81" spans="2:27" x14ac:dyDescent="0.3">
      <c r="B81" s="99"/>
      <c r="C81" s="55" t="s">
        <v>30</v>
      </c>
      <c r="D81" s="56"/>
      <c r="E81" s="56"/>
      <c r="F81" s="56"/>
      <c r="G81" s="56"/>
      <c r="H81" s="95"/>
      <c r="I81" s="45">
        <v>0</v>
      </c>
      <c r="J81" s="45"/>
      <c r="K81" s="45"/>
      <c r="L81" s="45"/>
      <c r="M81" s="6"/>
      <c r="N81" s="5">
        <v>0</v>
      </c>
      <c r="O81" s="45"/>
      <c r="P81" s="45"/>
      <c r="Q81" s="45"/>
      <c r="R81" s="6"/>
      <c r="S81" s="5">
        <v>0</v>
      </c>
      <c r="T81" s="45"/>
      <c r="U81" s="45"/>
      <c r="V81" s="45"/>
      <c r="W81" s="6"/>
      <c r="AA81" s="103"/>
    </row>
    <row r="82" spans="2:27" x14ac:dyDescent="0.3">
      <c r="B82" s="99"/>
      <c r="C82" s="55" t="s">
        <v>31</v>
      </c>
      <c r="D82" s="56"/>
      <c r="E82" s="56"/>
      <c r="F82" s="56"/>
      <c r="G82" s="56"/>
      <c r="H82" s="95"/>
      <c r="I82" s="45">
        <v>147</v>
      </c>
      <c r="J82" s="45">
        <v>20000</v>
      </c>
      <c r="K82" s="45" t="s">
        <v>38</v>
      </c>
      <c r="L82" s="45">
        <v>20000</v>
      </c>
      <c r="M82" s="6">
        <v>20000</v>
      </c>
      <c r="N82" s="5">
        <v>0</v>
      </c>
      <c r="O82" s="45"/>
      <c r="P82" s="45"/>
      <c r="Q82" s="45"/>
      <c r="R82" s="6"/>
      <c r="S82" s="5">
        <v>0</v>
      </c>
      <c r="T82" s="45"/>
      <c r="U82" s="45"/>
      <c r="V82" s="45"/>
      <c r="W82" s="6"/>
      <c r="AA82" s="103"/>
    </row>
    <row r="83" spans="2:27" x14ac:dyDescent="0.3">
      <c r="B83" s="99"/>
      <c r="C83" s="55" t="s">
        <v>32</v>
      </c>
      <c r="D83" s="56"/>
      <c r="E83" s="56"/>
      <c r="F83" s="56"/>
      <c r="G83" s="56"/>
      <c r="H83" s="95"/>
      <c r="I83" s="45">
        <v>24</v>
      </c>
      <c r="J83" s="45">
        <v>1050000</v>
      </c>
      <c r="K83" s="45" t="s">
        <v>38</v>
      </c>
      <c r="L83" s="45">
        <v>1050000</v>
      </c>
      <c r="M83" s="6">
        <v>1050000</v>
      </c>
      <c r="N83" s="5">
        <v>0</v>
      </c>
      <c r="O83" s="45"/>
      <c r="P83" s="45"/>
      <c r="Q83" s="45"/>
      <c r="R83" s="6"/>
      <c r="S83" s="5">
        <v>0</v>
      </c>
      <c r="T83" s="45"/>
      <c r="U83" s="45"/>
      <c r="V83" s="45"/>
      <c r="W83" s="6"/>
      <c r="AA83" s="103"/>
    </row>
    <row r="84" spans="2:27" x14ac:dyDescent="0.3">
      <c r="B84" s="99"/>
      <c r="C84" s="55" t="s">
        <v>33</v>
      </c>
      <c r="D84" s="56"/>
      <c r="E84" s="56"/>
      <c r="F84" s="56"/>
      <c r="G84" s="56"/>
      <c r="H84" s="95"/>
      <c r="I84" s="45">
        <v>0</v>
      </c>
      <c r="J84" s="45"/>
      <c r="K84" s="45"/>
      <c r="L84" s="45"/>
      <c r="M84" s="6"/>
      <c r="N84" s="5">
        <v>0</v>
      </c>
      <c r="O84" s="45"/>
      <c r="P84" s="45"/>
      <c r="Q84" s="45"/>
      <c r="R84" s="6"/>
      <c r="S84" s="5">
        <v>0</v>
      </c>
      <c r="T84" s="45"/>
      <c r="U84" s="45"/>
      <c r="V84" s="45"/>
      <c r="W84" s="6"/>
      <c r="AA84" s="103"/>
    </row>
    <row r="85" spans="2:27" x14ac:dyDescent="0.3">
      <c r="B85" s="100"/>
      <c r="C85" s="57" t="s">
        <v>34</v>
      </c>
      <c r="D85" s="58"/>
      <c r="E85" s="58"/>
      <c r="F85" s="58"/>
      <c r="G85" s="58"/>
      <c r="H85" s="97"/>
      <c r="I85" s="4">
        <v>10710</v>
      </c>
      <c r="J85" s="4">
        <v>137352.29999999999</v>
      </c>
      <c r="K85" s="4">
        <v>175939.7</v>
      </c>
      <c r="L85" s="4">
        <v>5000</v>
      </c>
      <c r="M85" s="13">
        <v>720000</v>
      </c>
      <c r="N85" s="8">
        <v>1597</v>
      </c>
      <c r="O85" s="4">
        <v>37209.14</v>
      </c>
      <c r="P85" s="4">
        <v>18684.78</v>
      </c>
      <c r="Q85" s="4">
        <v>22500</v>
      </c>
      <c r="R85" s="13">
        <v>75000</v>
      </c>
      <c r="S85" s="8">
        <v>2017</v>
      </c>
      <c r="T85" s="4">
        <v>251132.9</v>
      </c>
      <c r="U85" s="4">
        <v>268009.3</v>
      </c>
      <c r="V85" s="4">
        <v>30000</v>
      </c>
      <c r="W85" s="13">
        <v>660000</v>
      </c>
    </row>
    <row r="88" spans="2:27" x14ac:dyDescent="0.3">
      <c r="I88" s="37" t="s">
        <v>46</v>
      </c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9"/>
      <c r="AA88" s="103"/>
    </row>
    <row r="89" spans="2:27" x14ac:dyDescent="0.3">
      <c r="I89" s="40" t="s">
        <v>43</v>
      </c>
      <c r="J89" s="41"/>
      <c r="K89" s="41"/>
      <c r="L89" s="41"/>
      <c r="M89" s="42"/>
      <c r="N89" s="40" t="s">
        <v>42</v>
      </c>
      <c r="O89" s="41"/>
      <c r="P89" s="41"/>
      <c r="Q89" s="41"/>
      <c r="R89" s="42"/>
      <c r="S89" s="40" t="s">
        <v>41</v>
      </c>
      <c r="T89" s="41"/>
      <c r="U89" s="41"/>
      <c r="V89" s="41"/>
      <c r="W89" s="42"/>
      <c r="AA89" s="103"/>
    </row>
    <row r="90" spans="2:27" x14ac:dyDescent="0.3">
      <c r="I90" s="34" t="s">
        <v>40</v>
      </c>
      <c r="J90" s="35" t="s">
        <v>39</v>
      </c>
      <c r="K90" s="35" t="s">
        <v>35</v>
      </c>
      <c r="L90" s="35" t="s">
        <v>36</v>
      </c>
      <c r="M90" s="36" t="s">
        <v>37</v>
      </c>
      <c r="N90" s="34" t="s">
        <v>40</v>
      </c>
      <c r="O90" s="35" t="s">
        <v>39</v>
      </c>
      <c r="P90" s="35" t="s">
        <v>35</v>
      </c>
      <c r="Q90" s="35" t="s">
        <v>36</v>
      </c>
      <c r="R90" s="36" t="s">
        <v>37</v>
      </c>
      <c r="S90" s="34" t="s">
        <v>40</v>
      </c>
      <c r="T90" s="35" t="s">
        <v>39</v>
      </c>
      <c r="U90" s="35" t="s">
        <v>35</v>
      </c>
      <c r="V90" s="35" t="s">
        <v>36</v>
      </c>
      <c r="W90" s="36" t="s">
        <v>37</v>
      </c>
      <c r="AA90" s="103"/>
    </row>
    <row r="91" spans="2:27" x14ac:dyDescent="0.3">
      <c r="B91"/>
      <c r="C91" s="51" t="s">
        <v>27</v>
      </c>
      <c r="D91" s="52"/>
      <c r="E91" s="52"/>
      <c r="F91" s="52"/>
      <c r="G91" s="52"/>
      <c r="H91" s="94"/>
      <c r="I91" s="7">
        <v>669735</v>
      </c>
      <c r="J91" s="10">
        <v>1.87263</v>
      </c>
      <c r="K91" s="10">
        <v>3.7796820000000002</v>
      </c>
      <c r="L91" s="2">
        <v>0</v>
      </c>
      <c r="M91" s="11">
        <v>16</v>
      </c>
      <c r="N91" s="7">
        <v>211820</v>
      </c>
      <c r="O91" s="10">
        <v>1.3817200000000001</v>
      </c>
      <c r="P91" s="10">
        <v>3.2241870000000001</v>
      </c>
      <c r="Q91" s="2">
        <v>0</v>
      </c>
      <c r="R91" s="11">
        <v>12</v>
      </c>
      <c r="S91" s="7">
        <v>82785</v>
      </c>
      <c r="T91" s="10">
        <v>2.4784079999999999</v>
      </c>
      <c r="U91" s="10">
        <v>3.981147</v>
      </c>
      <c r="V91" s="2">
        <v>0</v>
      </c>
      <c r="W91" s="11">
        <v>16</v>
      </c>
      <c r="AA91" s="103"/>
    </row>
    <row r="92" spans="2:27" x14ac:dyDescent="0.3">
      <c r="B92" s="91" t="s">
        <v>52</v>
      </c>
      <c r="C92" s="55" t="s">
        <v>51</v>
      </c>
      <c r="D92" s="56"/>
      <c r="E92" s="56"/>
      <c r="F92" s="56"/>
      <c r="G92" s="56"/>
      <c r="H92" s="95"/>
      <c r="I92" s="7">
        <v>669735</v>
      </c>
      <c r="J92" s="10">
        <v>0.68785799999999997</v>
      </c>
      <c r="K92" s="10">
        <v>1.7711410000000001</v>
      </c>
      <c r="L92" s="2">
        <v>0</v>
      </c>
      <c r="M92" s="11">
        <v>14</v>
      </c>
      <c r="N92" s="7">
        <v>211820</v>
      </c>
      <c r="O92" s="10">
        <v>0.96295350000000002</v>
      </c>
      <c r="P92" s="10">
        <v>2.1188020000000001</v>
      </c>
      <c r="Q92" s="2">
        <v>0</v>
      </c>
      <c r="R92" s="11">
        <v>14</v>
      </c>
      <c r="S92" s="7">
        <v>82785</v>
      </c>
      <c r="T92" s="10">
        <v>8.9780799999999994E-2</v>
      </c>
      <c r="U92" s="10">
        <v>0.42411929999999998</v>
      </c>
      <c r="V92" s="2">
        <v>0</v>
      </c>
      <c r="W92" s="11">
        <v>7</v>
      </c>
      <c r="AA92" s="103"/>
    </row>
    <row r="93" spans="2:27" x14ac:dyDescent="0.3">
      <c r="B93" s="92"/>
      <c r="C93" s="55" t="s">
        <v>53</v>
      </c>
      <c r="D93" s="56"/>
      <c r="E93" s="56"/>
      <c r="F93" s="56"/>
      <c r="G93" s="56"/>
      <c r="H93" s="95"/>
      <c r="I93" s="5">
        <v>669494</v>
      </c>
      <c r="J93" s="44">
        <v>6.0099229999999997</v>
      </c>
      <c r="K93" s="44">
        <v>8.5410459999999997</v>
      </c>
      <c r="L93" s="45">
        <v>0</v>
      </c>
      <c r="M93" s="6">
        <v>42</v>
      </c>
      <c r="N93" s="5">
        <v>211820</v>
      </c>
      <c r="O93" s="44">
        <v>9.4971049999999995</v>
      </c>
      <c r="P93" s="44">
        <v>9.4443429999999999</v>
      </c>
      <c r="Q93" s="45">
        <v>0</v>
      </c>
      <c r="R93" s="6">
        <v>42</v>
      </c>
      <c r="S93" s="5">
        <v>82785</v>
      </c>
      <c r="T93" s="44">
        <v>0.86758950000000001</v>
      </c>
      <c r="U93" s="44">
        <v>2.2775069999999999</v>
      </c>
      <c r="V93" s="45">
        <v>0</v>
      </c>
      <c r="W93" s="6">
        <v>21</v>
      </c>
      <c r="AA93" s="103"/>
    </row>
    <row r="94" spans="2:27" x14ac:dyDescent="0.3">
      <c r="B94" s="92"/>
      <c r="C94" s="55" t="s">
        <v>54</v>
      </c>
      <c r="D94" s="56"/>
      <c r="E94" s="56"/>
      <c r="F94" s="56"/>
      <c r="G94" s="56"/>
      <c r="H94" s="95"/>
      <c r="I94" s="5">
        <v>669494</v>
      </c>
      <c r="J94" s="44">
        <v>2.0788820000000001</v>
      </c>
      <c r="K94" s="44">
        <v>5.344741</v>
      </c>
      <c r="L94" s="45">
        <v>0</v>
      </c>
      <c r="M94" s="6">
        <v>28</v>
      </c>
      <c r="N94" s="5">
        <v>211579</v>
      </c>
      <c r="O94" s="44">
        <v>3.214995</v>
      </c>
      <c r="P94" s="44">
        <v>6.4709139999999996</v>
      </c>
      <c r="Q94" s="45">
        <v>0</v>
      </c>
      <c r="R94" s="6">
        <v>28</v>
      </c>
      <c r="S94" s="5">
        <v>82785</v>
      </c>
      <c r="T94" s="44">
        <v>0.38183250000000002</v>
      </c>
      <c r="U94" s="44">
        <v>1.306235</v>
      </c>
      <c r="V94" s="45">
        <v>0</v>
      </c>
      <c r="W94" s="6">
        <v>8</v>
      </c>
      <c r="AA94" s="103"/>
    </row>
    <row r="95" spans="2:27" x14ac:dyDescent="0.3">
      <c r="B95" s="92"/>
      <c r="C95" s="55" t="s">
        <v>87</v>
      </c>
      <c r="D95" s="56"/>
      <c r="E95" s="56"/>
      <c r="F95" s="56"/>
      <c r="G95" s="56"/>
      <c r="H95" s="95"/>
      <c r="I95" s="5">
        <v>669735</v>
      </c>
      <c r="J95" s="44">
        <v>1.1943509999999999</v>
      </c>
      <c r="K95" s="44">
        <v>2.5585960000000001</v>
      </c>
      <c r="L95" s="45">
        <v>0</v>
      </c>
      <c r="M95" s="6">
        <v>14</v>
      </c>
      <c r="N95" s="5">
        <v>211820</v>
      </c>
      <c r="O95" s="44">
        <v>1.8739619999999999</v>
      </c>
      <c r="P95" s="44">
        <v>2.9909479999999999</v>
      </c>
      <c r="Q95" s="45">
        <v>0</v>
      </c>
      <c r="R95" s="6">
        <v>14</v>
      </c>
      <c r="S95" s="5">
        <v>82785</v>
      </c>
      <c r="T95" s="44">
        <v>0.34069820000000001</v>
      </c>
      <c r="U95" s="44">
        <v>1.203384</v>
      </c>
      <c r="V95" s="45">
        <v>0</v>
      </c>
      <c r="W95" s="6">
        <v>14</v>
      </c>
      <c r="AA95" s="103"/>
    </row>
    <row r="96" spans="2:27" x14ac:dyDescent="0.3">
      <c r="B96" s="93"/>
      <c r="C96" s="55" t="s">
        <v>88</v>
      </c>
      <c r="D96" s="56"/>
      <c r="E96" s="56"/>
      <c r="F96" s="56"/>
      <c r="G96" s="56"/>
      <c r="H96" s="95"/>
      <c r="I96" s="8">
        <v>669735</v>
      </c>
      <c r="J96" s="98">
        <v>0.69868870000000005</v>
      </c>
      <c r="K96" s="98">
        <v>1.824767</v>
      </c>
      <c r="L96" s="4">
        <v>0</v>
      </c>
      <c r="M96" s="13">
        <v>14</v>
      </c>
      <c r="N96" s="8">
        <v>211820</v>
      </c>
      <c r="O96" s="98">
        <v>0.99956239999999996</v>
      </c>
      <c r="P96" s="98">
        <v>2.2146309999999998</v>
      </c>
      <c r="Q96" s="4">
        <v>0</v>
      </c>
      <c r="R96" s="13">
        <v>14</v>
      </c>
      <c r="S96" s="8">
        <v>82785</v>
      </c>
      <c r="T96" s="98">
        <v>0.18148819999999999</v>
      </c>
      <c r="U96" s="98">
        <v>0.91993499999999995</v>
      </c>
      <c r="V96" s="4">
        <v>0</v>
      </c>
      <c r="W96" s="13">
        <v>12</v>
      </c>
      <c r="AA96" s="103"/>
    </row>
    <row r="97" spans="2:27" x14ac:dyDescent="0.3">
      <c r="B97" s="43" t="s">
        <v>97</v>
      </c>
      <c r="C97" s="53" t="s">
        <v>25</v>
      </c>
      <c r="D97" s="54"/>
      <c r="E97" s="54"/>
      <c r="F97" s="54"/>
      <c r="G97" s="54"/>
      <c r="H97" s="96"/>
      <c r="I97" s="5">
        <v>46062</v>
      </c>
      <c r="J97" s="12">
        <v>46196.93</v>
      </c>
      <c r="K97" s="12">
        <v>42940.160000000003</v>
      </c>
      <c r="L97" s="3">
        <v>6000</v>
      </c>
      <c r="M97" s="6">
        <v>520000</v>
      </c>
      <c r="N97" s="5">
        <v>4345</v>
      </c>
      <c r="O97" s="12">
        <v>22060.61</v>
      </c>
      <c r="P97" s="12">
        <v>15348.38</v>
      </c>
      <c r="Q97" s="3">
        <v>10000</v>
      </c>
      <c r="R97" s="6">
        <v>70000</v>
      </c>
      <c r="S97" s="5">
        <v>15647</v>
      </c>
      <c r="T97" s="12">
        <v>50979.5</v>
      </c>
      <c r="U97" s="12">
        <v>26784.94</v>
      </c>
      <c r="V97" s="3">
        <v>8000</v>
      </c>
      <c r="W97" s="6">
        <v>150000</v>
      </c>
      <c r="AA97" s="103"/>
    </row>
    <row r="98" spans="2:27" x14ac:dyDescent="0.3">
      <c r="B98" s="99"/>
      <c r="C98" s="55" t="s">
        <v>26</v>
      </c>
      <c r="D98" s="56"/>
      <c r="E98" s="56"/>
      <c r="F98" s="56"/>
      <c r="G98" s="56"/>
      <c r="H98" s="95"/>
      <c r="I98" s="5">
        <v>758</v>
      </c>
      <c r="J98" s="3">
        <v>10478.23</v>
      </c>
      <c r="K98" s="3">
        <v>2635.4690000000001</v>
      </c>
      <c r="L98" s="3">
        <v>7500</v>
      </c>
      <c r="M98" s="6">
        <v>15000</v>
      </c>
      <c r="N98" s="5">
        <v>0</v>
      </c>
      <c r="O98" s="3"/>
      <c r="P98" s="3"/>
      <c r="Q98" s="3"/>
      <c r="R98" s="6"/>
      <c r="S98" s="5">
        <v>169</v>
      </c>
      <c r="T98" s="3">
        <v>15000</v>
      </c>
      <c r="U98" s="3" t="s">
        <v>38</v>
      </c>
      <c r="V98" s="3">
        <v>15000</v>
      </c>
      <c r="W98" s="6">
        <v>15000</v>
      </c>
    </row>
    <row r="99" spans="2:27" x14ac:dyDescent="0.3">
      <c r="B99" s="99"/>
      <c r="C99" s="55" t="s">
        <v>28</v>
      </c>
      <c r="D99" s="56"/>
      <c r="E99" s="56"/>
      <c r="F99" s="56"/>
      <c r="G99" s="56"/>
      <c r="H99" s="95"/>
      <c r="I99" s="5">
        <v>0</v>
      </c>
      <c r="J99" s="3"/>
      <c r="K99" s="3"/>
      <c r="L99" s="3"/>
      <c r="M99" s="6"/>
      <c r="N99" s="5">
        <v>0</v>
      </c>
      <c r="O99" s="3"/>
      <c r="P99" s="3"/>
      <c r="Q99" s="3"/>
      <c r="R99" s="6"/>
      <c r="S99" s="5">
        <v>0</v>
      </c>
      <c r="T99" s="3"/>
      <c r="U99" s="3"/>
      <c r="V99" s="3"/>
      <c r="W99" s="6"/>
    </row>
    <row r="100" spans="2:27" x14ac:dyDescent="0.3">
      <c r="B100" s="99"/>
      <c r="C100" s="55" t="s">
        <v>29</v>
      </c>
      <c r="D100" s="56"/>
      <c r="E100" s="56"/>
      <c r="F100" s="56"/>
      <c r="G100" s="56"/>
      <c r="H100" s="95"/>
      <c r="I100" s="5">
        <v>0</v>
      </c>
      <c r="J100" s="3"/>
      <c r="K100" s="3"/>
      <c r="L100" s="3"/>
      <c r="M100" s="6"/>
      <c r="N100" s="5">
        <v>0</v>
      </c>
      <c r="O100" s="3"/>
      <c r="P100" s="3"/>
      <c r="Q100" s="3"/>
      <c r="R100" s="6"/>
      <c r="S100" s="5">
        <v>0</v>
      </c>
      <c r="T100" s="3"/>
      <c r="U100" s="3"/>
      <c r="V100" s="3"/>
      <c r="W100" s="6"/>
    </row>
    <row r="101" spans="2:27" x14ac:dyDescent="0.3">
      <c r="B101" s="99"/>
      <c r="C101" s="55" t="s">
        <v>30</v>
      </c>
      <c r="D101" s="56"/>
      <c r="E101" s="56"/>
      <c r="F101" s="56"/>
      <c r="G101" s="56"/>
      <c r="H101" s="95"/>
      <c r="I101" s="5">
        <v>0</v>
      </c>
      <c r="J101" s="3"/>
      <c r="K101" s="3"/>
      <c r="L101" s="3"/>
      <c r="M101" s="6"/>
      <c r="N101" s="5">
        <v>0</v>
      </c>
      <c r="O101" s="3"/>
      <c r="P101" s="3"/>
      <c r="Q101" s="3"/>
      <c r="R101" s="6"/>
      <c r="S101" s="5">
        <v>0</v>
      </c>
      <c r="T101" s="3"/>
      <c r="U101" s="3"/>
      <c r="V101" s="3"/>
      <c r="W101" s="6"/>
      <c r="AA101" s="103"/>
    </row>
    <row r="102" spans="2:27" x14ac:dyDescent="0.3">
      <c r="B102" s="99"/>
      <c r="C102" s="55" t="s">
        <v>31</v>
      </c>
      <c r="D102" s="56"/>
      <c r="E102" s="56"/>
      <c r="F102" s="56"/>
      <c r="G102" s="56"/>
      <c r="H102" s="95"/>
      <c r="I102" s="5">
        <v>147</v>
      </c>
      <c r="J102" s="3">
        <v>20000</v>
      </c>
      <c r="K102" s="3" t="s">
        <v>38</v>
      </c>
      <c r="L102" s="3">
        <v>20000</v>
      </c>
      <c r="M102" s="6">
        <v>20000</v>
      </c>
      <c r="N102" s="5">
        <v>0</v>
      </c>
      <c r="O102" s="3"/>
      <c r="P102" s="3"/>
      <c r="Q102" s="3"/>
      <c r="R102" s="6"/>
      <c r="S102" s="5">
        <v>0</v>
      </c>
      <c r="T102" s="3"/>
      <c r="U102" s="3"/>
      <c r="V102" s="3"/>
      <c r="W102" s="6"/>
      <c r="AA102" s="103"/>
    </row>
    <row r="103" spans="2:27" x14ac:dyDescent="0.3">
      <c r="B103" s="99"/>
      <c r="C103" s="55" t="s">
        <v>32</v>
      </c>
      <c r="D103" s="56"/>
      <c r="E103" s="56"/>
      <c r="F103" s="56"/>
      <c r="G103" s="56"/>
      <c r="H103" s="95"/>
      <c r="I103" s="5">
        <v>0</v>
      </c>
      <c r="J103" s="3"/>
      <c r="K103" s="3"/>
      <c r="L103" s="3"/>
      <c r="M103" s="6"/>
      <c r="N103" s="5">
        <v>0</v>
      </c>
      <c r="O103" s="3"/>
      <c r="P103" s="3"/>
      <c r="Q103" s="3"/>
      <c r="R103" s="6"/>
      <c r="S103" s="5">
        <v>0</v>
      </c>
      <c r="T103" s="3"/>
      <c r="U103" s="3"/>
      <c r="V103" s="3"/>
      <c r="W103" s="6"/>
      <c r="AA103" s="103"/>
    </row>
    <row r="104" spans="2:27" x14ac:dyDescent="0.3">
      <c r="B104" s="99"/>
      <c r="C104" s="55" t="s">
        <v>33</v>
      </c>
      <c r="D104" s="56"/>
      <c r="E104" s="56"/>
      <c r="F104" s="56"/>
      <c r="G104" s="56"/>
      <c r="H104" s="95"/>
      <c r="I104" s="5">
        <v>0</v>
      </c>
      <c r="J104" s="3"/>
      <c r="K104" s="3"/>
      <c r="L104" s="3"/>
      <c r="M104" s="6"/>
      <c r="N104" s="5">
        <v>0</v>
      </c>
      <c r="O104" s="3"/>
      <c r="P104" s="3"/>
      <c r="Q104" s="3"/>
      <c r="R104" s="6"/>
      <c r="S104" s="5">
        <v>0</v>
      </c>
      <c r="T104" s="3"/>
      <c r="U104" s="3"/>
      <c r="V104" s="3"/>
      <c r="W104" s="6"/>
      <c r="AA104" s="103"/>
    </row>
    <row r="105" spans="2:27" x14ac:dyDescent="0.3">
      <c r="B105" s="100"/>
      <c r="C105" s="57" t="s">
        <v>34</v>
      </c>
      <c r="D105" s="58"/>
      <c r="E105" s="58"/>
      <c r="F105" s="58"/>
      <c r="G105" s="58"/>
      <c r="H105" s="97"/>
      <c r="I105" s="8">
        <v>2530</v>
      </c>
      <c r="J105" s="4">
        <v>60237.15</v>
      </c>
      <c r="K105" s="4">
        <v>81907.81</v>
      </c>
      <c r="L105" s="4">
        <v>5000</v>
      </c>
      <c r="M105" s="13">
        <v>300000</v>
      </c>
      <c r="N105" s="8">
        <v>1443</v>
      </c>
      <c r="O105" s="4">
        <v>37231.46</v>
      </c>
      <c r="P105" s="4">
        <v>19657.080000000002</v>
      </c>
      <c r="Q105" s="4">
        <v>22500</v>
      </c>
      <c r="R105" s="13">
        <v>75000</v>
      </c>
      <c r="S105" s="8">
        <v>0</v>
      </c>
      <c r="T105" s="4"/>
      <c r="U105" s="4"/>
      <c r="V105" s="4"/>
      <c r="W105" s="13"/>
      <c r="AA105" s="103"/>
    </row>
    <row r="109" spans="2:27" ht="21" x14ac:dyDescent="0.4">
      <c r="C109" s="102" t="s">
        <v>98</v>
      </c>
      <c r="N109" s="102" t="s">
        <v>99</v>
      </c>
    </row>
    <row r="111" spans="2:27" x14ac:dyDescent="0.3">
      <c r="K111" s="103"/>
    </row>
    <row r="114" spans="11:13" x14ac:dyDescent="0.3">
      <c r="M114" s="103"/>
    </row>
    <row r="121" spans="11:13" x14ac:dyDescent="0.3">
      <c r="K121" s="103"/>
    </row>
    <row r="131" spans="11:11" x14ac:dyDescent="0.3">
      <c r="K131" s="103"/>
    </row>
    <row r="141" spans="11:11" x14ac:dyDescent="0.3">
      <c r="K141" s="103"/>
    </row>
  </sheetData>
  <mergeCells count="26">
    <mergeCell ref="B72:B76"/>
    <mergeCell ref="F56:F60"/>
    <mergeCell ref="B92:B96"/>
    <mergeCell ref="B97:B105"/>
    <mergeCell ref="B77:B85"/>
    <mergeCell ref="E37:E45"/>
    <mergeCell ref="F49:F55"/>
    <mergeCell ref="B24:B30"/>
    <mergeCell ref="M3:N3"/>
    <mergeCell ref="I3:J3"/>
    <mergeCell ref="K3:L3"/>
    <mergeCell ref="B18:B22"/>
    <mergeCell ref="B5:B11"/>
    <mergeCell ref="O2:T2"/>
    <mergeCell ref="O3:P3"/>
    <mergeCell ref="Q3:R3"/>
    <mergeCell ref="S3:T3"/>
    <mergeCell ref="I69:M69"/>
    <mergeCell ref="N69:R69"/>
    <mergeCell ref="S69:W69"/>
    <mergeCell ref="I2:N2"/>
    <mergeCell ref="I68:W68"/>
    <mergeCell ref="I88:W88"/>
    <mergeCell ref="I89:M89"/>
    <mergeCell ref="N89:R89"/>
    <mergeCell ref="S89:W89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DA1A-CBB8-4EAD-9E6E-03BA317763E7}">
  <dimension ref="A1:T93"/>
  <sheetViews>
    <sheetView topLeftCell="A61" workbookViewId="0">
      <selection activeCell="C80" sqref="C80"/>
    </sheetView>
  </sheetViews>
  <sheetFormatPr baseColWidth="10" defaultRowHeight="14.4" x14ac:dyDescent="0.3"/>
  <sheetData>
    <row r="1" spans="1:20" x14ac:dyDescent="0.3">
      <c r="G1" t="s">
        <v>78</v>
      </c>
      <c r="M1" t="s">
        <v>79</v>
      </c>
      <c r="T1" t="s">
        <v>80</v>
      </c>
    </row>
    <row r="2" spans="1:20" x14ac:dyDescent="0.3">
      <c r="A2">
        <v>10</v>
      </c>
      <c r="B2">
        <v>36</v>
      </c>
      <c r="C2" s="9">
        <v>1656</v>
      </c>
      <c r="D2">
        <v>394</v>
      </c>
      <c r="E2">
        <v>1</v>
      </c>
      <c r="F2" s="9">
        <v>2087</v>
      </c>
      <c r="G2" s="1">
        <f>B2/(B2+C2)</f>
        <v>2.1276595744680851E-2</v>
      </c>
      <c r="I2">
        <v>10</v>
      </c>
      <c r="J2">
        <v>2087</v>
      </c>
      <c r="K2">
        <v>0</v>
      </c>
      <c r="L2">
        <v>2087</v>
      </c>
      <c r="M2" s="1">
        <f>K2/L2</f>
        <v>0</v>
      </c>
      <c r="O2">
        <v>10</v>
      </c>
      <c r="P2">
        <v>782</v>
      </c>
      <c r="Q2" s="9">
        <v>1302</v>
      </c>
      <c r="R2">
        <v>3</v>
      </c>
      <c r="S2" s="9">
        <v>2087</v>
      </c>
      <c r="T2">
        <f>Q2/(S2-R2)</f>
        <v>0.62476007677543188</v>
      </c>
    </row>
    <row r="3" spans="1:20" x14ac:dyDescent="0.3">
      <c r="A3">
        <v>11</v>
      </c>
      <c r="B3">
        <v>38</v>
      </c>
      <c r="C3" s="9">
        <v>1575</v>
      </c>
      <c r="D3">
        <v>0</v>
      </c>
      <c r="E3">
        <v>0</v>
      </c>
      <c r="F3" s="9">
        <v>1613</v>
      </c>
      <c r="G3" s="1">
        <f t="shared" ref="G3:G66" si="0">B3/(B3+C3)</f>
        <v>2.3558586484810913E-2</v>
      </c>
      <c r="I3">
        <v>11</v>
      </c>
      <c r="J3" s="9">
        <v>1613</v>
      </c>
      <c r="K3">
        <v>0</v>
      </c>
      <c r="L3" s="9">
        <v>1613</v>
      </c>
      <c r="M3" s="1">
        <f t="shared" ref="M3:M66" si="1">K3/L3</f>
        <v>0</v>
      </c>
      <c r="O3">
        <v>11</v>
      </c>
      <c r="P3">
        <v>435</v>
      </c>
      <c r="Q3" s="9">
        <v>1178</v>
      </c>
      <c r="R3">
        <v>0</v>
      </c>
      <c r="S3" s="9">
        <v>1613</v>
      </c>
      <c r="T3">
        <f t="shared" ref="T3:T66" si="2">Q3/(S3-R3)</f>
        <v>0.7303161810291382</v>
      </c>
    </row>
    <row r="4" spans="1:20" x14ac:dyDescent="0.3">
      <c r="A4">
        <v>12</v>
      </c>
      <c r="B4">
        <v>67</v>
      </c>
      <c r="C4" s="9">
        <v>1912</v>
      </c>
      <c r="D4">
        <v>0</v>
      </c>
      <c r="E4">
        <v>0</v>
      </c>
      <c r="F4" s="9">
        <v>1979</v>
      </c>
      <c r="G4" s="1">
        <f t="shared" si="0"/>
        <v>3.3855482566953005E-2</v>
      </c>
      <c r="I4">
        <v>12</v>
      </c>
      <c r="J4" s="9">
        <v>1912</v>
      </c>
      <c r="K4">
        <v>67</v>
      </c>
      <c r="L4" s="9">
        <v>1979</v>
      </c>
      <c r="M4" s="1">
        <f t="shared" si="1"/>
        <v>3.3855482566953005E-2</v>
      </c>
      <c r="O4">
        <v>12</v>
      </c>
      <c r="P4">
        <v>545</v>
      </c>
      <c r="Q4" s="9">
        <v>1433</v>
      </c>
      <c r="R4">
        <v>1</v>
      </c>
      <c r="S4" s="9">
        <v>1979</v>
      </c>
      <c r="T4">
        <f t="shared" si="2"/>
        <v>0.72446916076845302</v>
      </c>
    </row>
    <row r="5" spans="1:20" x14ac:dyDescent="0.3">
      <c r="A5">
        <v>13</v>
      </c>
      <c r="B5">
        <v>100</v>
      </c>
      <c r="C5" s="9">
        <v>1621</v>
      </c>
      <c r="D5">
        <v>0</v>
      </c>
      <c r="E5">
        <v>0</v>
      </c>
      <c r="F5" s="9">
        <v>1721</v>
      </c>
      <c r="G5" s="1">
        <f t="shared" si="0"/>
        <v>5.8105752469494482E-2</v>
      </c>
      <c r="I5">
        <v>13</v>
      </c>
      <c r="J5" s="9">
        <v>1613</v>
      </c>
      <c r="K5">
        <v>108</v>
      </c>
      <c r="L5" s="9">
        <v>1721</v>
      </c>
      <c r="M5" s="1">
        <f t="shared" si="1"/>
        <v>6.2754212667054041E-2</v>
      </c>
      <c r="O5">
        <v>13</v>
      </c>
      <c r="P5">
        <v>417</v>
      </c>
      <c r="Q5" s="9">
        <v>1304</v>
      </c>
      <c r="R5">
        <v>0</v>
      </c>
      <c r="S5" s="9">
        <v>1721</v>
      </c>
      <c r="T5">
        <f t="shared" si="2"/>
        <v>0.75769901220220803</v>
      </c>
    </row>
    <row r="6" spans="1:20" x14ac:dyDescent="0.3">
      <c r="A6">
        <v>14</v>
      </c>
      <c r="B6">
        <v>145</v>
      </c>
      <c r="C6" s="9">
        <v>1386</v>
      </c>
      <c r="D6">
        <v>0</v>
      </c>
      <c r="E6">
        <v>0</v>
      </c>
      <c r="F6" s="9">
        <v>1531</v>
      </c>
      <c r="G6" s="1">
        <f t="shared" si="0"/>
        <v>9.4709340300457218E-2</v>
      </c>
      <c r="I6">
        <v>14</v>
      </c>
      <c r="J6" s="9">
        <v>1406</v>
      </c>
      <c r="K6">
        <v>125</v>
      </c>
      <c r="L6" s="9">
        <v>1531</v>
      </c>
      <c r="M6" s="1">
        <f t="shared" si="1"/>
        <v>8.1645983017635537E-2</v>
      </c>
      <c r="O6">
        <v>14</v>
      </c>
      <c r="P6">
        <v>382</v>
      </c>
      <c r="Q6" s="9">
        <v>1147</v>
      </c>
      <c r="R6">
        <v>2</v>
      </c>
      <c r="S6" s="9">
        <v>1531</v>
      </c>
      <c r="T6">
        <f t="shared" si="2"/>
        <v>0.75016350555918898</v>
      </c>
    </row>
    <row r="7" spans="1:20" x14ac:dyDescent="0.3">
      <c r="A7">
        <v>15</v>
      </c>
      <c r="B7">
        <v>286</v>
      </c>
      <c r="C7" s="9">
        <v>1433</v>
      </c>
      <c r="D7">
        <v>0</v>
      </c>
      <c r="E7">
        <v>0</v>
      </c>
      <c r="F7" s="9">
        <v>1719</v>
      </c>
      <c r="G7" s="1">
        <f t="shared" si="0"/>
        <v>0.16637579988365328</v>
      </c>
      <c r="I7">
        <v>15</v>
      </c>
      <c r="J7" s="9">
        <v>1500</v>
      </c>
      <c r="K7">
        <v>219</v>
      </c>
      <c r="L7" s="9">
        <v>1719</v>
      </c>
      <c r="M7" s="1">
        <f t="shared" si="1"/>
        <v>0.12739965095986039</v>
      </c>
      <c r="O7">
        <v>15</v>
      </c>
      <c r="P7">
        <v>486</v>
      </c>
      <c r="Q7" s="9">
        <v>1232</v>
      </c>
      <c r="R7">
        <v>1</v>
      </c>
      <c r="S7" s="9">
        <v>1719</v>
      </c>
      <c r="T7">
        <f t="shared" si="2"/>
        <v>0.71711292200232823</v>
      </c>
    </row>
    <row r="8" spans="1:20" x14ac:dyDescent="0.3">
      <c r="A8">
        <v>16</v>
      </c>
      <c r="B8">
        <v>424</v>
      </c>
      <c r="C8" s="9">
        <v>1140</v>
      </c>
      <c r="D8">
        <v>0</v>
      </c>
      <c r="E8">
        <v>0</v>
      </c>
      <c r="F8" s="9">
        <v>1564</v>
      </c>
      <c r="G8" s="1">
        <f t="shared" si="0"/>
        <v>0.2710997442455243</v>
      </c>
      <c r="I8">
        <v>16</v>
      </c>
      <c r="J8" s="9">
        <v>1260</v>
      </c>
      <c r="K8">
        <v>304</v>
      </c>
      <c r="L8" s="9">
        <v>1564</v>
      </c>
      <c r="M8" s="1">
        <f t="shared" si="1"/>
        <v>0.19437340153452684</v>
      </c>
      <c r="O8">
        <v>16</v>
      </c>
      <c r="P8">
        <v>414</v>
      </c>
      <c r="Q8" s="9">
        <v>1149</v>
      </c>
      <c r="R8">
        <v>1</v>
      </c>
      <c r="S8" s="9">
        <v>1564</v>
      </c>
      <c r="T8">
        <f t="shared" si="2"/>
        <v>0.73512476007677541</v>
      </c>
    </row>
    <row r="9" spans="1:20" x14ac:dyDescent="0.3">
      <c r="A9">
        <v>17</v>
      </c>
      <c r="B9">
        <v>548</v>
      </c>
      <c r="C9">
        <v>781</v>
      </c>
      <c r="D9">
        <v>0</v>
      </c>
      <c r="E9">
        <v>0</v>
      </c>
      <c r="F9" s="9">
        <v>1329</v>
      </c>
      <c r="G9" s="1">
        <f t="shared" si="0"/>
        <v>0.41234010534236271</v>
      </c>
      <c r="I9">
        <v>17</v>
      </c>
      <c r="J9">
        <v>948</v>
      </c>
      <c r="K9">
        <v>381</v>
      </c>
      <c r="L9" s="9">
        <v>1329</v>
      </c>
      <c r="M9" s="1">
        <f t="shared" si="1"/>
        <v>0.28668171557562078</v>
      </c>
      <c r="O9">
        <v>17</v>
      </c>
      <c r="P9">
        <v>358</v>
      </c>
      <c r="Q9">
        <v>970</v>
      </c>
      <c r="R9">
        <v>1</v>
      </c>
      <c r="S9" s="9">
        <v>1329</v>
      </c>
      <c r="T9">
        <f t="shared" si="2"/>
        <v>0.73042168674698793</v>
      </c>
    </row>
    <row r="10" spans="1:20" x14ac:dyDescent="0.3">
      <c r="A10">
        <v>18</v>
      </c>
      <c r="B10">
        <v>827</v>
      </c>
      <c r="C10">
        <v>745</v>
      </c>
      <c r="D10">
        <v>0</v>
      </c>
      <c r="E10">
        <v>1</v>
      </c>
      <c r="F10" s="9">
        <v>1573</v>
      </c>
      <c r="G10" s="1">
        <f t="shared" si="0"/>
        <v>0.52608142493638677</v>
      </c>
      <c r="I10">
        <v>18</v>
      </c>
      <c r="J10" s="9">
        <v>1002</v>
      </c>
      <c r="K10">
        <v>571</v>
      </c>
      <c r="L10" s="9">
        <v>1573</v>
      </c>
      <c r="M10" s="1">
        <f t="shared" si="1"/>
        <v>0.36300063572790847</v>
      </c>
      <c r="O10">
        <v>18</v>
      </c>
      <c r="P10">
        <v>476</v>
      </c>
      <c r="Q10" s="9">
        <v>1096</v>
      </c>
      <c r="R10">
        <v>1</v>
      </c>
      <c r="S10" s="9">
        <v>1573</v>
      </c>
      <c r="T10">
        <f t="shared" si="2"/>
        <v>0.69720101781170485</v>
      </c>
    </row>
    <row r="11" spans="1:20" x14ac:dyDescent="0.3">
      <c r="A11">
        <v>19</v>
      </c>
      <c r="B11">
        <v>794</v>
      </c>
      <c r="C11">
        <v>538</v>
      </c>
      <c r="D11">
        <v>0</v>
      </c>
      <c r="E11">
        <v>0</v>
      </c>
      <c r="F11" s="9">
        <v>1332</v>
      </c>
      <c r="G11" s="1">
        <f t="shared" si="0"/>
        <v>0.59609609609609615</v>
      </c>
      <c r="I11">
        <v>19</v>
      </c>
      <c r="J11">
        <v>790</v>
      </c>
      <c r="K11">
        <v>542</v>
      </c>
      <c r="L11" s="9">
        <v>1332</v>
      </c>
      <c r="M11" s="1">
        <f t="shared" si="1"/>
        <v>0.4069069069069069</v>
      </c>
      <c r="O11">
        <v>19</v>
      </c>
      <c r="P11">
        <v>417</v>
      </c>
      <c r="Q11">
        <v>914</v>
      </c>
      <c r="R11">
        <v>1</v>
      </c>
      <c r="S11" s="9">
        <v>1332</v>
      </c>
      <c r="T11">
        <f t="shared" si="2"/>
        <v>0.68670172802404206</v>
      </c>
    </row>
    <row r="12" spans="1:20" x14ac:dyDescent="0.3">
      <c r="A12">
        <v>20</v>
      </c>
      <c r="B12">
        <v>986</v>
      </c>
      <c r="C12">
        <v>525</v>
      </c>
      <c r="D12">
        <v>0</v>
      </c>
      <c r="E12">
        <v>0</v>
      </c>
      <c r="F12" s="9">
        <v>1511</v>
      </c>
      <c r="G12" s="1">
        <f t="shared" si="0"/>
        <v>0.65254798146922566</v>
      </c>
      <c r="I12">
        <v>20</v>
      </c>
      <c r="J12">
        <v>897</v>
      </c>
      <c r="K12">
        <v>614</v>
      </c>
      <c r="L12" s="9">
        <v>1511</v>
      </c>
      <c r="M12" s="1">
        <f t="shared" si="1"/>
        <v>0.40635340833884842</v>
      </c>
      <c r="O12">
        <v>20</v>
      </c>
      <c r="P12">
        <v>608</v>
      </c>
      <c r="Q12">
        <v>901</v>
      </c>
      <c r="R12">
        <v>2</v>
      </c>
      <c r="S12" s="9">
        <v>1511</v>
      </c>
      <c r="T12">
        <f t="shared" si="2"/>
        <v>0.5970841616964877</v>
      </c>
    </row>
    <row r="13" spans="1:20" x14ac:dyDescent="0.3">
      <c r="A13">
        <v>21</v>
      </c>
      <c r="B13">
        <v>727</v>
      </c>
      <c r="C13">
        <v>267</v>
      </c>
      <c r="D13">
        <v>0</v>
      </c>
      <c r="E13">
        <v>0</v>
      </c>
      <c r="F13">
        <v>994</v>
      </c>
      <c r="G13" s="1">
        <f t="shared" si="0"/>
        <v>0.73138832997987924</v>
      </c>
      <c r="I13">
        <v>21</v>
      </c>
      <c r="J13">
        <v>514</v>
      </c>
      <c r="K13">
        <v>480</v>
      </c>
      <c r="L13">
        <v>994</v>
      </c>
      <c r="M13" s="1">
        <f t="shared" si="1"/>
        <v>0.48289738430583501</v>
      </c>
      <c r="O13">
        <v>21</v>
      </c>
      <c r="P13">
        <v>314</v>
      </c>
      <c r="Q13">
        <v>677</v>
      </c>
      <c r="R13">
        <v>3</v>
      </c>
      <c r="S13">
        <v>994</v>
      </c>
      <c r="T13">
        <f t="shared" si="2"/>
        <v>0.68314833501513628</v>
      </c>
    </row>
    <row r="14" spans="1:20" x14ac:dyDescent="0.3">
      <c r="A14">
        <v>22</v>
      </c>
      <c r="B14">
        <v>786</v>
      </c>
      <c r="C14">
        <v>324</v>
      </c>
      <c r="D14">
        <v>0</v>
      </c>
      <c r="E14">
        <v>1</v>
      </c>
      <c r="F14" s="9">
        <v>1111</v>
      </c>
      <c r="G14" s="1">
        <f t="shared" si="0"/>
        <v>0.70810810810810809</v>
      </c>
      <c r="I14">
        <v>22</v>
      </c>
      <c r="J14">
        <v>610</v>
      </c>
      <c r="K14">
        <v>501</v>
      </c>
      <c r="L14" s="9">
        <v>1111</v>
      </c>
      <c r="M14" s="1">
        <f t="shared" si="1"/>
        <v>0.45094509450945097</v>
      </c>
      <c r="O14">
        <v>22</v>
      </c>
      <c r="P14">
        <v>427</v>
      </c>
      <c r="Q14">
        <v>680</v>
      </c>
      <c r="R14">
        <v>4</v>
      </c>
      <c r="S14" s="9">
        <v>1111</v>
      </c>
      <c r="T14">
        <f t="shared" si="2"/>
        <v>0.61427280939476059</v>
      </c>
    </row>
    <row r="15" spans="1:20" x14ac:dyDescent="0.3">
      <c r="A15">
        <v>23</v>
      </c>
      <c r="B15">
        <v>701</v>
      </c>
      <c r="C15">
        <v>219</v>
      </c>
      <c r="D15">
        <v>0</v>
      </c>
      <c r="E15">
        <v>0</v>
      </c>
      <c r="F15">
        <v>920</v>
      </c>
      <c r="G15" s="1">
        <f t="shared" si="0"/>
        <v>0.76195652173913042</v>
      </c>
      <c r="I15">
        <v>23</v>
      </c>
      <c r="J15">
        <v>461</v>
      </c>
      <c r="K15">
        <v>459</v>
      </c>
      <c r="L15">
        <v>920</v>
      </c>
      <c r="M15" s="1">
        <f t="shared" si="1"/>
        <v>0.49891304347826088</v>
      </c>
      <c r="O15">
        <v>23</v>
      </c>
      <c r="P15">
        <v>365</v>
      </c>
      <c r="Q15">
        <v>553</v>
      </c>
      <c r="R15">
        <v>2</v>
      </c>
      <c r="S15">
        <v>920</v>
      </c>
      <c r="T15">
        <f t="shared" si="2"/>
        <v>0.60239651416122009</v>
      </c>
    </row>
    <row r="16" spans="1:20" x14ac:dyDescent="0.3">
      <c r="A16">
        <v>24</v>
      </c>
      <c r="B16">
        <v>648</v>
      </c>
      <c r="C16">
        <v>180</v>
      </c>
      <c r="D16">
        <v>0</v>
      </c>
      <c r="E16">
        <v>0</v>
      </c>
      <c r="F16">
        <v>828</v>
      </c>
      <c r="G16" s="1">
        <f t="shared" si="0"/>
        <v>0.78260869565217395</v>
      </c>
      <c r="I16">
        <v>24</v>
      </c>
      <c r="J16">
        <v>399</v>
      </c>
      <c r="K16">
        <v>429</v>
      </c>
      <c r="L16">
        <v>828</v>
      </c>
      <c r="M16" s="1">
        <f t="shared" si="1"/>
        <v>0.51811594202898548</v>
      </c>
      <c r="O16">
        <v>24</v>
      </c>
      <c r="P16">
        <v>302</v>
      </c>
      <c r="Q16">
        <v>525</v>
      </c>
      <c r="R16">
        <v>1</v>
      </c>
      <c r="S16">
        <v>828</v>
      </c>
      <c r="T16">
        <f t="shared" si="2"/>
        <v>0.6348246674727932</v>
      </c>
    </row>
    <row r="17" spans="1:20" x14ac:dyDescent="0.3">
      <c r="A17">
        <v>25</v>
      </c>
      <c r="B17">
        <v>769</v>
      </c>
      <c r="C17">
        <v>269</v>
      </c>
      <c r="D17">
        <v>0</v>
      </c>
      <c r="E17">
        <v>0</v>
      </c>
      <c r="F17" s="9">
        <v>1038</v>
      </c>
      <c r="G17" s="1">
        <f t="shared" si="0"/>
        <v>0.74084778420038533</v>
      </c>
      <c r="I17">
        <v>25</v>
      </c>
      <c r="J17">
        <v>562</v>
      </c>
      <c r="K17">
        <v>476</v>
      </c>
      <c r="L17" s="9">
        <v>1038</v>
      </c>
      <c r="M17" s="1">
        <f t="shared" si="1"/>
        <v>0.45857418111753373</v>
      </c>
      <c r="O17">
        <v>25</v>
      </c>
      <c r="P17">
        <v>453</v>
      </c>
      <c r="Q17">
        <v>582</v>
      </c>
      <c r="R17">
        <v>3</v>
      </c>
      <c r="S17" s="9">
        <v>1038</v>
      </c>
      <c r="T17">
        <f t="shared" si="2"/>
        <v>0.56231884057971016</v>
      </c>
    </row>
    <row r="18" spans="1:20" x14ac:dyDescent="0.3">
      <c r="A18">
        <v>26</v>
      </c>
      <c r="B18">
        <v>686</v>
      </c>
      <c r="C18">
        <v>204</v>
      </c>
      <c r="D18">
        <v>0</v>
      </c>
      <c r="E18">
        <v>0</v>
      </c>
      <c r="F18">
        <v>890</v>
      </c>
      <c r="G18" s="1">
        <f t="shared" si="0"/>
        <v>0.77078651685393262</v>
      </c>
      <c r="I18">
        <v>26</v>
      </c>
      <c r="J18">
        <v>449</v>
      </c>
      <c r="K18">
        <v>441</v>
      </c>
      <c r="L18">
        <v>890</v>
      </c>
      <c r="M18" s="1">
        <f t="shared" si="1"/>
        <v>0.49550561797752807</v>
      </c>
      <c r="O18">
        <v>26</v>
      </c>
      <c r="P18">
        <v>376</v>
      </c>
      <c r="Q18">
        <v>514</v>
      </c>
      <c r="R18">
        <v>0</v>
      </c>
      <c r="S18">
        <v>890</v>
      </c>
      <c r="T18">
        <f t="shared" si="2"/>
        <v>0.57752808988764048</v>
      </c>
    </row>
    <row r="19" spans="1:20" x14ac:dyDescent="0.3">
      <c r="A19">
        <v>27</v>
      </c>
      <c r="B19">
        <v>625</v>
      </c>
      <c r="C19">
        <v>159</v>
      </c>
      <c r="D19">
        <v>0</v>
      </c>
      <c r="E19">
        <v>0</v>
      </c>
      <c r="F19">
        <v>784</v>
      </c>
      <c r="G19" s="1">
        <f t="shared" si="0"/>
        <v>0.79719387755102045</v>
      </c>
      <c r="I19">
        <v>27</v>
      </c>
      <c r="J19">
        <v>400</v>
      </c>
      <c r="K19">
        <v>384</v>
      </c>
      <c r="L19">
        <v>784</v>
      </c>
      <c r="M19" s="1">
        <f t="shared" si="1"/>
        <v>0.48979591836734693</v>
      </c>
      <c r="O19">
        <v>27</v>
      </c>
      <c r="P19">
        <v>361</v>
      </c>
      <c r="Q19">
        <v>422</v>
      </c>
      <c r="R19">
        <v>1</v>
      </c>
      <c r="S19">
        <v>784</v>
      </c>
      <c r="T19">
        <f t="shared" si="2"/>
        <v>0.53895274584929753</v>
      </c>
    </row>
    <row r="20" spans="1:20" x14ac:dyDescent="0.3">
      <c r="A20">
        <v>28</v>
      </c>
      <c r="B20">
        <v>525</v>
      </c>
      <c r="C20">
        <v>178</v>
      </c>
      <c r="D20">
        <v>0</v>
      </c>
      <c r="E20">
        <v>0</v>
      </c>
      <c r="F20">
        <v>703</v>
      </c>
      <c r="G20" s="1">
        <f t="shared" si="0"/>
        <v>0.74679943100995727</v>
      </c>
      <c r="I20">
        <v>28</v>
      </c>
      <c r="J20">
        <v>400</v>
      </c>
      <c r="K20">
        <v>303</v>
      </c>
      <c r="L20">
        <v>703</v>
      </c>
      <c r="M20" s="1">
        <f t="shared" si="1"/>
        <v>0.43100995732574682</v>
      </c>
      <c r="O20">
        <v>28</v>
      </c>
      <c r="P20">
        <v>342</v>
      </c>
      <c r="Q20">
        <v>360</v>
      </c>
      <c r="R20">
        <v>1</v>
      </c>
      <c r="S20">
        <v>703</v>
      </c>
      <c r="T20">
        <f t="shared" si="2"/>
        <v>0.51282051282051277</v>
      </c>
    </row>
    <row r="21" spans="1:20" x14ac:dyDescent="0.3">
      <c r="A21">
        <v>29</v>
      </c>
      <c r="B21">
        <v>619</v>
      </c>
      <c r="C21">
        <v>136</v>
      </c>
      <c r="D21">
        <v>1</v>
      </c>
      <c r="E21">
        <v>0</v>
      </c>
      <c r="F21">
        <v>756</v>
      </c>
      <c r="G21" s="1">
        <f t="shared" si="0"/>
        <v>0.81986754966887421</v>
      </c>
      <c r="I21">
        <v>29</v>
      </c>
      <c r="J21">
        <v>392</v>
      </c>
      <c r="K21">
        <v>364</v>
      </c>
      <c r="L21">
        <v>756</v>
      </c>
      <c r="M21" s="1">
        <f t="shared" si="1"/>
        <v>0.48148148148148145</v>
      </c>
      <c r="O21">
        <v>29</v>
      </c>
      <c r="P21">
        <v>348</v>
      </c>
      <c r="Q21">
        <v>406</v>
      </c>
      <c r="R21">
        <v>2</v>
      </c>
      <c r="S21">
        <v>756</v>
      </c>
      <c r="T21">
        <f t="shared" si="2"/>
        <v>0.53846153846153844</v>
      </c>
    </row>
    <row r="22" spans="1:20" x14ac:dyDescent="0.3">
      <c r="A22">
        <v>30</v>
      </c>
      <c r="B22">
        <v>807</v>
      </c>
      <c r="C22">
        <v>258</v>
      </c>
      <c r="D22">
        <v>0</v>
      </c>
      <c r="E22">
        <v>0</v>
      </c>
      <c r="F22" s="9">
        <v>1065</v>
      </c>
      <c r="G22" s="1">
        <f t="shared" si="0"/>
        <v>0.75774647887323943</v>
      </c>
      <c r="I22">
        <v>30</v>
      </c>
      <c r="J22">
        <v>654</v>
      </c>
      <c r="K22">
        <v>411</v>
      </c>
      <c r="L22" s="9">
        <v>1065</v>
      </c>
      <c r="M22" s="1">
        <f t="shared" si="1"/>
        <v>0.38591549295774646</v>
      </c>
      <c r="O22">
        <v>30</v>
      </c>
      <c r="P22">
        <v>613</v>
      </c>
      <c r="Q22">
        <v>447</v>
      </c>
      <c r="R22">
        <v>5</v>
      </c>
      <c r="S22" s="9">
        <v>1065</v>
      </c>
      <c r="T22">
        <f t="shared" si="2"/>
        <v>0.42169811320754719</v>
      </c>
    </row>
    <row r="23" spans="1:20" x14ac:dyDescent="0.3">
      <c r="A23">
        <v>31</v>
      </c>
      <c r="B23">
        <v>567</v>
      </c>
      <c r="C23">
        <v>130</v>
      </c>
      <c r="D23">
        <v>0</v>
      </c>
      <c r="E23">
        <v>0</v>
      </c>
      <c r="F23">
        <v>697</v>
      </c>
      <c r="G23" s="1">
        <f t="shared" si="0"/>
        <v>0.81348637015781922</v>
      </c>
      <c r="I23">
        <v>31</v>
      </c>
      <c r="J23">
        <v>377</v>
      </c>
      <c r="K23">
        <v>320</v>
      </c>
      <c r="L23">
        <v>697</v>
      </c>
      <c r="M23" s="1">
        <f t="shared" si="1"/>
        <v>0.45911047345767575</v>
      </c>
      <c r="O23">
        <v>31</v>
      </c>
      <c r="P23">
        <v>349</v>
      </c>
      <c r="Q23">
        <v>346</v>
      </c>
      <c r="R23">
        <v>2</v>
      </c>
      <c r="S23">
        <v>697</v>
      </c>
      <c r="T23">
        <f t="shared" si="2"/>
        <v>0.49784172661870502</v>
      </c>
    </row>
    <row r="24" spans="1:20" x14ac:dyDescent="0.3">
      <c r="A24">
        <v>32</v>
      </c>
      <c r="B24">
        <v>645</v>
      </c>
      <c r="C24">
        <v>157</v>
      </c>
      <c r="D24">
        <v>0</v>
      </c>
      <c r="E24">
        <v>0</v>
      </c>
      <c r="F24">
        <v>802</v>
      </c>
      <c r="G24" s="1">
        <f t="shared" si="0"/>
        <v>0.80423940149625939</v>
      </c>
      <c r="I24">
        <v>32</v>
      </c>
      <c r="J24">
        <v>448</v>
      </c>
      <c r="K24">
        <v>354</v>
      </c>
      <c r="L24">
        <v>802</v>
      </c>
      <c r="M24" s="1">
        <f t="shared" si="1"/>
        <v>0.44139650872817954</v>
      </c>
      <c r="O24">
        <v>32</v>
      </c>
      <c r="P24">
        <v>421</v>
      </c>
      <c r="Q24">
        <v>380</v>
      </c>
      <c r="R24">
        <v>1</v>
      </c>
      <c r="S24">
        <v>802</v>
      </c>
      <c r="T24">
        <f t="shared" si="2"/>
        <v>0.47440699126092384</v>
      </c>
    </row>
    <row r="25" spans="1:20" x14ac:dyDescent="0.3">
      <c r="A25">
        <v>33</v>
      </c>
      <c r="B25">
        <v>605</v>
      </c>
      <c r="C25">
        <v>127</v>
      </c>
      <c r="D25">
        <v>0</v>
      </c>
      <c r="E25">
        <v>1</v>
      </c>
      <c r="F25">
        <v>733</v>
      </c>
      <c r="G25" s="1">
        <f t="shared" si="0"/>
        <v>0.82650273224043713</v>
      </c>
      <c r="I25">
        <v>33</v>
      </c>
      <c r="J25">
        <v>406</v>
      </c>
      <c r="K25">
        <v>327</v>
      </c>
      <c r="L25">
        <v>733</v>
      </c>
      <c r="M25" s="1">
        <f t="shared" si="1"/>
        <v>0.44611186903137789</v>
      </c>
      <c r="O25">
        <v>33</v>
      </c>
      <c r="P25">
        <v>384</v>
      </c>
      <c r="Q25">
        <v>348</v>
      </c>
      <c r="R25">
        <v>1</v>
      </c>
      <c r="S25">
        <v>733</v>
      </c>
      <c r="T25">
        <f t="shared" si="2"/>
        <v>0.47540983606557374</v>
      </c>
    </row>
    <row r="26" spans="1:20" x14ac:dyDescent="0.3">
      <c r="A26">
        <v>34</v>
      </c>
      <c r="B26">
        <v>541</v>
      </c>
      <c r="C26">
        <v>111</v>
      </c>
      <c r="D26">
        <v>0</v>
      </c>
      <c r="E26">
        <v>1</v>
      </c>
      <c r="F26">
        <v>653</v>
      </c>
      <c r="G26" s="1">
        <f t="shared" si="0"/>
        <v>0.82975460122699385</v>
      </c>
      <c r="I26">
        <v>34</v>
      </c>
      <c r="J26">
        <v>358</v>
      </c>
      <c r="K26">
        <v>295</v>
      </c>
      <c r="L26">
        <v>653</v>
      </c>
      <c r="M26" s="1">
        <f t="shared" si="1"/>
        <v>0.45176110260336905</v>
      </c>
      <c r="O26">
        <v>34</v>
      </c>
      <c r="P26">
        <v>325</v>
      </c>
      <c r="Q26">
        <v>323</v>
      </c>
      <c r="R26">
        <v>5</v>
      </c>
      <c r="S26">
        <v>653</v>
      </c>
      <c r="T26">
        <f t="shared" si="2"/>
        <v>0.49845679012345678</v>
      </c>
    </row>
    <row r="27" spans="1:20" x14ac:dyDescent="0.3">
      <c r="A27">
        <v>35</v>
      </c>
      <c r="B27">
        <v>646</v>
      </c>
      <c r="C27">
        <v>177</v>
      </c>
      <c r="D27">
        <v>0</v>
      </c>
      <c r="E27">
        <v>0</v>
      </c>
      <c r="F27">
        <v>823</v>
      </c>
      <c r="G27" s="1">
        <f t="shared" si="0"/>
        <v>0.78493317132442286</v>
      </c>
      <c r="I27">
        <v>35</v>
      </c>
      <c r="J27">
        <v>504</v>
      </c>
      <c r="K27">
        <v>319</v>
      </c>
      <c r="L27">
        <v>823</v>
      </c>
      <c r="M27" s="1">
        <f t="shared" si="1"/>
        <v>0.38760631834750914</v>
      </c>
      <c r="O27">
        <v>35</v>
      </c>
      <c r="P27">
        <v>451</v>
      </c>
      <c r="Q27">
        <v>370</v>
      </c>
      <c r="R27">
        <v>2</v>
      </c>
      <c r="S27">
        <v>823</v>
      </c>
      <c r="T27">
        <f t="shared" si="2"/>
        <v>0.45066991473812423</v>
      </c>
    </row>
    <row r="28" spans="1:20" x14ac:dyDescent="0.3">
      <c r="A28">
        <v>36</v>
      </c>
      <c r="B28">
        <v>515</v>
      </c>
      <c r="C28">
        <v>102</v>
      </c>
      <c r="D28">
        <v>0</v>
      </c>
      <c r="E28">
        <v>1</v>
      </c>
      <c r="F28">
        <v>618</v>
      </c>
      <c r="G28" s="1">
        <f t="shared" si="0"/>
        <v>0.83468395461912481</v>
      </c>
      <c r="I28">
        <v>36</v>
      </c>
      <c r="J28">
        <v>346</v>
      </c>
      <c r="K28">
        <v>272</v>
      </c>
      <c r="L28">
        <v>618</v>
      </c>
      <c r="M28" s="1">
        <f t="shared" si="1"/>
        <v>0.44012944983818769</v>
      </c>
      <c r="O28">
        <v>36</v>
      </c>
      <c r="P28">
        <v>308</v>
      </c>
      <c r="Q28">
        <v>307</v>
      </c>
      <c r="R28">
        <v>3</v>
      </c>
      <c r="S28">
        <v>618</v>
      </c>
      <c r="T28">
        <f t="shared" si="2"/>
        <v>0.49918699186991872</v>
      </c>
    </row>
    <row r="29" spans="1:20" x14ac:dyDescent="0.3">
      <c r="A29">
        <v>37</v>
      </c>
      <c r="B29">
        <v>499</v>
      </c>
      <c r="C29">
        <v>97</v>
      </c>
      <c r="D29">
        <v>1</v>
      </c>
      <c r="E29">
        <v>0</v>
      </c>
      <c r="F29">
        <v>597</v>
      </c>
      <c r="G29" s="1">
        <f t="shared" si="0"/>
        <v>0.83724832214765099</v>
      </c>
      <c r="I29">
        <v>37</v>
      </c>
      <c r="J29">
        <v>367</v>
      </c>
      <c r="K29">
        <v>230</v>
      </c>
      <c r="L29">
        <v>597</v>
      </c>
      <c r="M29" s="1">
        <f t="shared" si="1"/>
        <v>0.38525963149078729</v>
      </c>
      <c r="O29">
        <v>37</v>
      </c>
      <c r="P29">
        <v>332</v>
      </c>
      <c r="Q29">
        <v>263</v>
      </c>
      <c r="R29">
        <v>2</v>
      </c>
      <c r="S29">
        <v>597</v>
      </c>
      <c r="T29">
        <f t="shared" si="2"/>
        <v>0.44201680672268906</v>
      </c>
    </row>
    <row r="30" spans="1:20" x14ac:dyDescent="0.3">
      <c r="A30">
        <v>38</v>
      </c>
      <c r="B30">
        <v>534</v>
      </c>
      <c r="C30">
        <v>105</v>
      </c>
      <c r="D30">
        <v>1</v>
      </c>
      <c r="E30">
        <v>0</v>
      </c>
      <c r="F30">
        <v>640</v>
      </c>
      <c r="G30" s="1">
        <f t="shared" si="0"/>
        <v>0.83568075117370888</v>
      </c>
      <c r="I30">
        <v>38</v>
      </c>
      <c r="J30">
        <v>382</v>
      </c>
      <c r="K30">
        <v>258</v>
      </c>
      <c r="L30">
        <v>640</v>
      </c>
      <c r="M30" s="1">
        <f t="shared" si="1"/>
        <v>0.40312500000000001</v>
      </c>
      <c r="O30">
        <v>38</v>
      </c>
      <c r="P30">
        <v>370</v>
      </c>
      <c r="Q30">
        <v>267</v>
      </c>
      <c r="R30">
        <v>3</v>
      </c>
      <c r="S30">
        <v>640</v>
      </c>
      <c r="T30">
        <f t="shared" si="2"/>
        <v>0.41915227629513346</v>
      </c>
    </row>
    <row r="31" spans="1:20" x14ac:dyDescent="0.3">
      <c r="A31">
        <v>39</v>
      </c>
      <c r="B31">
        <v>468</v>
      </c>
      <c r="C31">
        <v>96</v>
      </c>
      <c r="D31">
        <v>0</v>
      </c>
      <c r="E31">
        <v>0</v>
      </c>
      <c r="F31">
        <v>564</v>
      </c>
      <c r="G31" s="1">
        <f t="shared" si="0"/>
        <v>0.82978723404255317</v>
      </c>
      <c r="I31">
        <v>39</v>
      </c>
      <c r="J31">
        <v>351</v>
      </c>
      <c r="K31">
        <v>213</v>
      </c>
      <c r="L31">
        <v>564</v>
      </c>
      <c r="M31" s="1">
        <f t="shared" si="1"/>
        <v>0.37765957446808512</v>
      </c>
      <c r="O31">
        <v>39</v>
      </c>
      <c r="P31">
        <v>296</v>
      </c>
      <c r="Q31">
        <v>267</v>
      </c>
      <c r="R31">
        <v>1</v>
      </c>
      <c r="S31">
        <v>564</v>
      </c>
      <c r="T31">
        <f t="shared" si="2"/>
        <v>0.47424511545293074</v>
      </c>
    </row>
    <row r="32" spans="1:20" x14ac:dyDescent="0.3">
      <c r="A32">
        <v>40</v>
      </c>
      <c r="B32">
        <v>562</v>
      </c>
      <c r="C32">
        <v>143</v>
      </c>
      <c r="D32">
        <v>0</v>
      </c>
      <c r="E32">
        <v>0</v>
      </c>
      <c r="F32">
        <v>705</v>
      </c>
      <c r="G32" s="1">
        <f t="shared" si="0"/>
        <v>0.79716312056737593</v>
      </c>
      <c r="I32">
        <v>40</v>
      </c>
      <c r="J32">
        <v>461</v>
      </c>
      <c r="K32">
        <v>244</v>
      </c>
      <c r="L32">
        <v>705</v>
      </c>
      <c r="M32" s="1">
        <f t="shared" si="1"/>
        <v>0.34609929078014184</v>
      </c>
      <c r="O32">
        <v>40</v>
      </c>
      <c r="P32">
        <v>399</v>
      </c>
      <c r="Q32">
        <v>305</v>
      </c>
      <c r="R32">
        <v>1</v>
      </c>
      <c r="S32">
        <v>705</v>
      </c>
      <c r="T32">
        <f t="shared" si="2"/>
        <v>0.43323863636363635</v>
      </c>
    </row>
    <row r="33" spans="1:20" x14ac:dyDescent="0.3">
      <c r="A33">
        <v>41</v>
      </c>
      <c r="B33">
        <v>416</v>
      </c>
      <c r="C33">
        <v>84</v>
      </c>
      <c r="D33">
        <v>0</v>
      </c>
      <c r="E33">
        <v>0</v>
      </c>
      <c r="F33">
        <v>500</v>
      </c>
      <c r="G33" s="1">
        <f t="shared" si="0"/>
        <v>0.83199999999999996</v>
      </c>
      <c r="I33">
        <v>41</v>
      </c>
      <c r="J33">
        <v>308</v>
      </c>
      <c r="K33">
        <v>192</v>
      </c>
      <c r="L33">
        <v>500</v>
      </c>
      <c r="M33" s="1">
        <f t="shared" si="1"/>
        <v>0.38400000000000001</v>
      </c>
      <c r="O33">
        <v>41</v>
      </c>
      <c r="P33">
        <v>250</v>
      </c>
      <c r="Q33">
        <v>250</v>
      </c>
      <c r="R33">
        <v>0</v>
      </c>
      <c r="S33">
        <v>500</v>
      </c>
      <c r="T33">
        <f t="shared" si="2"/>
        <v>0.5</v>
      </c>
    </row>
    <row r="34" spans="1:20" x14ac:dyDescent="0.3">
      <c r="A34">
        <v>42</v>
      </c>
      <c r="B34">
        <v>447</v>
      </c>
      <c r="C34">
        <v>72</v>
      </c>
      <c r="D34">
        <v>0</v>
      </c>
      <c r="E34">
        <v>0</v>
      </c>
      <c r="F34">
        <v>519</v>
      </c>
      <c r="G34" s="1">
        <f t="shared" si="0"/>
        <v>0.86127167630057799</v>
      </c>
      <c r="I34">
        <v>42</v>
      </c>
      <c r="J34">
        <v>342</v>
      </c>
      <c r="K34">
        <v>177</v>
      </c>
      <c r="L34">
        <v>519</v>
      </c>
      <c r="M34" s="1">
        <f t="shared" si="1"/>
        <v>0.34104046242774566</v>
      </c>
      <c r="O34">
        <v>42</v>
      </c>
      <c r="P34">
        <v>295</v>
      </c>
      <c r="Q34">
        <v>224</v>
      </c>
      <c r="R34">
        <v>0</v>
      </c>
      <c r="S34">
        <v>519</v>
      </c>
      <c r="T34">
        <f t="shared" si="2"/>
        <v>0.43159922928709055</v>
      </c>
    </row>
    <row r="35" spans="1:20" x14ac:dyDescent="0.3">
      <c r="A35">
        <v>43</v>
      </c>
      <c r="B35">
        <v>411</v>
      </c>
      <c r="C35">
        <v>70</v>
      </c>
      <c r="D35">
        <v>0</v>
      </c>
      <c r="E35">
        <v>0</v>
      </c>
      <c r="F35">
        <v>481</v>
      </c>
      <c r="G35" s="1">
        <f t="shared" si="0"/>
        <v>0.85446985446985446</v>
      </c>
      <c r="I35">
        <v>43</v>
      </c>
      <c r="J35">
        <v>303</v>
      </c>
      <c r="K35">
        <v>178</v>
      </c>
      <c r="L35">
        <v>481</v>
      </c>
      <c r="M35" s="1">
        <f t="shared" si="1"/>
        <v>0.37006237006237008</v>
      </c>
      <c r="O35">
        <v>43</v>
      </c>
      <c r="P35">
        <v>263</v>
      </c>
      <c r="Q35">
        <v>218</v>
      </c>
      <c r="R35">
        <v>0</v>
      </c>
      <c r="S35">
        <v>481</v>
      </c>
      <c r="T35">
        <f t="shared" si="2"/>
        <v>0.45322245322245325</v>
      </c>
    </row>
    <row r="36" spans="1:20" x14ac:dyDescent="0.3">
      <c r="A36">
        <v>44</v>
      </c>
      <c r="B36">
        <v>399</v>
      </c>
      <c r="C36">
        <v>77</v>
      </c>
      <c r="D36">
        <v>0</v>
      </c>
      <c r="E36">
        <v>0</v>
      </c>
      <c r="F36">
        <v>476</v>
      </c>
      <c r="G36" s="1">
        <f t="shared" si="0"/>
        <v>0.83823529411764708</v>
      </c>
      <c r="I36">
        <v>44</v>
      </c>
      <c r="J36">
        <v>341</v>
      </c>
      <c r="K36">
        <v>135</v>
      </c>
      <c r="L36">
        <v>476</v>
      </c>
      <c r="M36" s="1">
        <f t="shared" si="1"/>
        <v>0.28361344537815125</v>
      </c>
      <c r="O36">
        <v>44</v>
      </c>
      <c r="P36">
        <v>292</v>
      </c>
      <c r="Q36">
        <v>183</v>
      </c>
      <c r="R36">
        <v>1</v>
      </c>
      <c r="S36">
        <v>476</v>
      </c>
      <c r="T36">
        <f t="shared" si="2"/>
        <v>0.38526315789473686</v>
      </c>
    </row>
    <row r="37" spans="1:20" x14ac:dyDescent="0.3">
      <c r="A37">
        <v>45</v>
      </c>
      <c r="B37">
        <v>495</v>
      </c>
      <c r="C37">
        <v>133</v>
      </c>
      <c r="D37">
        <v>0</v>
      </c>
      <c r="E37">
        <v>0</v>
      </c>
      <c r="F37">
        <v>628</v>
      </c>
      <c r="G37" s="1">
        <f t="shared" si="0"/>
        <v>0.78821656050955413</v>
      </c>
      <c r="I37">
        <v>45</v>
      </c>
      <c r="J37">
        <v>449</v>
      </c>
      <c r="K37">
        <v>179</v>
      </c>
      <c r="L37">
        <v>628</v>
      </c>
      <c r="M37" s="1">
        <f t="shared" si="1"/>
        <v>0.28503184713375795</v>
      </c>
      <c r="O37">
        <v>45</v>
      </c>
      <c r="P37">
        <v>395</v>
      </c>
      <c r="Q37">
        <v>232</v>
      </c>
      <c r="R37">
        <v>1</v>
      </c>
      <c r="S37">
        <v>628</v>
      </c>
      <c r="T37">
        <f t="shared" si="2"/>
        <v>0.37001594896331741</v>
      </c>
    </row>
    <row r="38" spans="1:20" x14ac:dyDescent="0.3">
      <c r="A38">
        <v>46</v>
      </c>
      <c r="B38">
        <v>376</v>
      </c>
      <c r="C38">
        <v>91</v>
      </c>
      <c r="D38">
        <v>0</v>
      </c>
      <c r="E38">
        <v>0</v>
      </c>
      <c r="F38">
        <v>467</v>
      </c>
      <c r="G38" s="1">
        <f t="shared" si="0"/>
        <v>0.80513918629550318</v>
      </c>
      <c r="I38">
        <v>46</v>
      </c>
      <c r="J38">
        <v>343</v>
      </c>
      <c r="K38">
        <v>124</v>
      </c>
      <c r="L38">
        <v>467</v>
      </c>
      <c r="M38" s="1">
        <f t="shared" si="1"/>
        <v>0.26552462526766596</v>
      </c>
      <c r="O38">
        <v>46</v>
      </c>
      <c r="P38">
        <v>283</v>
      </c>
      <c r="Q38">
        <v>183</v>
      </c>
      <c r="R38">
        <v>1</v>
      </c>
      <c r="S38">
        <v>467</v>
      </c>
      <c r="T38">
        <f t="shared" si="2"/>
        <v>0.3927038626609442</v>
      </c>
    </row>
    <row r="39" spans="1:20" x14ac:dyDescent="0.3">
      <c r="A39">
        <v>47</v>
      </c>
      <c r="B39">
        <v>348</v>
      </c>
      <c r="C39">
        <v>100</v>
      </c>
      <c r="D39">
        <v>0</v>
      </c>
      <c r="E39">
        <v>0</v>
      </c>
      <c r="F39">
        <v>448</v>
      </c>
      <c r="G39" s="1">
        <f t="shared" si="0"/>
        <v>0.7767857142857143</v>
      </c>
      <c r="I39">
        <v>47</v>
      </c>
      <c r="J39">
        <v>336</v>
      </c>
      <c r="K39">
        <v>112</v>
      </c>
      <c r="L39">
        <v>448</v>
      </c>
      <c r="M39" s="1">
        <f t="shared" si="1"/>
        <v>0.25</v>
      </c>
      <c r="O39">
        <v>47</v>
      </c>
      <c r="P39">
        <v>289</v>
      </c>
      <c r="Q39">
        <v>158</v>
      </c>
      <c r="R39">
        <v>1</v>
      </c>
      <c r="S39">
        <v>448</v>
      </c>
      <c r="T39">
        <f t="shared" si="2"/>
        <v>0.3534675615212528</v>
      </c>
    </row>
    <row r="40" spans="1:20" x14ac:dyDescent="0.3">
      <c r="A40">
        <v>48</v>
      </c>
      <c r="B40">
        <v>376</v>
      </c>
      <c r="C40">
        <v>100</v>
      </c>
      <c r="D40">
        <v>0</v>
      </c>
      <c r="E40">
        <v>0</v>
      </c>
      <c r="F40">
        <v>476</v>
      </c>
      <c r="G40" s="1">
        <f t="shared" si="0"/>
        <v>0.78991596638655459</v>
      </c>
      <c r="I40">
        <v>48</v>
      </c>
      <c r="J40">
        <v>351</v>
      </c>
      <c r="K40">
        <v>125</v>
      </c>
      <c r="L40">
        <v>476</v>
      </c>
      <c r="M40" s="1">
        <f t="shared" si="1"/>
        <v>0.26260504201680673</v>
      </c>
      <c r="O40">
        <v>48</v>
      </c>
      <c r="P40">
        <v>299</v>
      </c>
      <c r="Q40">
        <v>177</v>
      </c>
      <c r="R40">
        <v>0</v>
      </c>
      <c r="S40">
        <v>476</v>
      </c>
      <c r="T40">
        <f t="shared" si="2"/>
        <v>0.37184873949579833</v>
      </c>
    </row>
    <row r="41" spans="1:20" x14ac:dyDescent="0.3">
      <c r="A41">
        <v>49</v>
      </c>
      <c r="B41">
        <v>343</v>
      </c>
      <c r="C41">
        <v>76</v>
      </c>
      <c r="D41">
        <v>0</v>
      </c>
      <c r="E41">
        <v>1</v>
      </c>
      <c r="F41">
        <v>420</v>
      </c>
      <c r="G41" s="1">
        <f t="shared" si="0"/>
        <v>0.81861575178997614</v>
      </c>
      <c r="I41">
        <v>49</v>
      </c>
      <c r="J41">
        <v>319</v>
      </c>
      <c r="K41">
        <v>101</v>
      </c>
      <c r="L41">
        <v>420</v>
      </c>
      <c r="M41" s="1">
        <f t="shared" si="1"/>
        <v>0.24047619047619048</v>
      </c>
      <c r="O41">
        <v>49</v>
      </c>
      <c r="P41">
        <v>254</v>
      </c>
      <c r="Q41">
        <v>163</v>
      </c>
      <c r="R41">
        <v>3</v>
      </c>
      <c r="S41">
        <v>420</v>
      </c>
      <c r="T41">
        <f t="shared" si="2"/>
        <v>0.39088729016786572</v>
      </c>
    </row>
    <row r="42" spans="1:20" x14ac:dyDescent="0.3">
      <c r="A42">
        <v>50</v>
      </c>
      <c r="B42">
        <v>409</v>
      </c>
      <c r="C42">
        <v>124</v>
      </c>
      <c r="D42">
        <v>0</v>
      </c>
      <c r="E42">
        <v>0</v>
      </c>
      <c r="F42">
        <v>533</v>
      </c>
      <c r="G42" s="1">
        <f t="shared" si="0"/>
        <v>0.7673545966228893</v>
      </c>
      <c r="I42">
        <v>50</v>
      </c>
      <c r="J42">
        <v>422</v>
      </c>
      <c r="K42">
        <v>111</v>
      </c>
      <c r="L42">
        <v>533</v>
      </c>
      <c r="M42" s="1">
        <f t="shared" si="1"/>
        <v>0.20825515947467166</v>
      </c>
      <c r="O42">
        <v>50</v>
      </c>
      <c r="P42">
        <v>342</v>
      </c>
      <c r="Q42">
        <v>191</v>
      </c>
      <c r="R42">
        <v>0</v>
      </c>
      <c r="S42">
        <v>533</v>
      </c>
      <c r="T42">
        <f t="shared" si="2"/>
        <v>0.35834896810506567</v>
      </c>
    </row>
    <row r="43" spans="1:20" x14ac:dyDescent="0.3">
      <c r="A43">
        <v>51</v>
      </c>
      <c r="B43">
        <v>297</v>
      </c>
      <c r="C43">
        <v>81</v>
      </c>
      <c r="D43">
        <v>0</v>
      </c>
      <c r="E43">
        <v>0</v>
      </c>
      <c r="F43">
        <v>378</v>
      </c>
      <c r="G43" s="1">
        <f t="shared" si="0"/>
        <v>0.7857142857142857</v>
      </c>
      <c r="I43">
        <v>51</v>
      </c>
      <c r="J43">
        <v>291</v>
      </c>
      <c r="K43">
        <v>87</v>
      </c>
      <c r="L43">
        <v>378</v>
      </c>
      <c r="M43" s="1">
        <f t="shared" si="1"/>
        <v>0.23015873015873015</v>
      </c>
      <c r="O43">
        <v>51</v>
      </c>
      <c r="P43">
        <v>234</v>
      </c>
      <c r="Q43">
        <v>143</v>
      </c>
      <c r="R43">
        <v>1</v>
      </c>
      <c r="S43">
        <v>378</v>
      </c>
      <c r="T43">
        <f t="shared" si="2"/>
        <v>0.37931034482758619</v>
      </c>
    </row>
    <row r="44" spans="1:20" x14ac:dyDescent="0.3">
      <c r="A44">
        <v>52</v>
      </c>
      <c r="B44">
        <v>308</v>
      </c>
      <c r="C44">
        <v>92</v>
      </c>
      <c r="D44">
        <v>0</v>
      </c>
      <c r="E44">
        <v>0</v>
      </c>
      <c r="F44">
        <v>400</v>
      </c>
      <c r="G44" s="1">
        <f t="shared" si="0"/>
        <v>0.77</v>
      </c>
      <c r="I44">
        <v>52</v>
      </c>
      <c r="J44">
        <v>325</v>
      </c>
      <c r="K44">
        <v>75</v>
      </c>
      <c r="L44">
        <v>400</v>
      </c>
      <c r="M44" s="1">
        <f t="shared" si="1"/>
        <v>0.1875</v>
      </c>
      <c r="O44">
        <v>52</v>
      </c>
      <c r="P44">
        <v>261</v>
      </c>
      <c r="Q44">
        <v>139</v>
      </c>
      <c r="R44">
        <v>0</v>
      </c>
      <c r="S44">
        <v>400</v>
      </c>
      <c r="T44">
        <f t="shared" si="2"/>
        <v>0.34749999999999998</v>
      </c>
    </row>
    <row r="45" spans="1:20" x14ac:dyDescent="0.3">
      <c r="A45">
        <v>53</v>
      </c>
      <c r="B45">
        <v>260</v>
      </c>
      <c r="C45">
        <v>87</v>
      </c>
      <c r="D45">
        <v>0</v>
      </c>
      <c r="E45">
        <v>0</v>
      </c>
      <c r="F45">
        <v>347</v>
      </c>
      <c r="G45" s="1">
        <f t="shared" si="0"/>
        <v>0.74927953890489918</v>
      </c>
      <c r="I45">
        <v>53</v>
      </c>
      <c r="J45">
        <v>280</v>
      </c>
      <c r="K45">
        <v>67</v>
      </c>
      <c r="L45">
        <v>347</v>
      </c>
      <c r="M45" s="1">
        <f t="shared" si="1"/>
        <v>0.1930835734870317</v>
      </c>
      <c r="O45">
        <v>53</v>
      </c>
      <c r="P45">
        <v>224</v>
      </c>
      <c r="Q45">
        <v>122</v>
      </c>
      <c r="R45">
        <v>1</v>
      </c>
      <c r="S45">
        <v>347</v>
      </c>
      <c r="T45">
        <f t="shared" si="2"/>
        <v>0.35260115606936415</v>
      </c>
    </row>
    <row r="46" spans="1:20" x14ac:dyDescent="0.3">
      <c r="A46">
        <v>54</v>
      </c>
      <c r="B46">
        <v>263</v>
      </c>
      <c r="C46">
        <v>72</v>
      </c>
      <c r="D46">
        <v>0</v>
      </c>
      <c r="E46">
        <v>0</v>
      </c>
      <c r="F46">
        <v>335</v>
      </c>
      <c r="G46" s="1">
        <f t="shared" si="0"/>
        <v>0.78507462686567164</v>
      </c>
      <c r="I46">
        <v>54</v>
      </c>
      <c r="J46">
        <v>270</v>
      </c>
      <c r="K46">
        <v>65</v>
      </c>
      <c r="L46">
        <v>335</v>
      </c>
      <c r="M46" s="1">
        <f t="shared" si="1"/>
        <v>0.19402985074626866</v>
      </c>
      <c r="O46">
        <v>54</v>
      </c>
      <c r="P46">
        <v>213</v>
      </c>
      <c r="Q46">
        <v>121</v>
      </c>
      <c r="R46">
        <v>1</v>
      </c>
      <c r="S46">
        <v>335</v>
      </c>
      <c r="T46">
        <f t="shared" si="2"/>
        <v>0.36227544910179643</v>
      </c>
    </row>
    <row r="47" spans="1:20" x14ac:dyDescent="0.3">
      <c r="A47">
        <v>55</v>
      </c>
      <c r="B47">
        <v>268</v>
      </c>
      <c r="C47">
        <v>98</v>
      </c>
      <c r="D47">
        <v>0</v>
      </c>
      <c r="E47">
        <v>0</v>
      </c>
      <c r="F47">
        <v>366</v>
      </c>
      <c r="G47" s="1">
        <f t="shared" si="0"/>
        <v>0.73224043715846998</v>
      </c>
      <c r="I47">
        <v>55</v>
      </c>
      <c r="J47">
        <v>310</v>
      </c>
      <c r="K47">
        <v>56</v>
      </c>
      <c r="L47">
        <v>366</v>
      </c>
      <c r="M47" s="1">
        <f t="shared" si="1"/>
        <v>0.15300546448087432</v>
      </c>
      <c r="O47">
        <v>55</v>
      </c>
      <c r="P47">
        <v>238</v>
      </c>
      <c r="Q47">
        <v>128</v>
      </c>
      <c r="R47">
        <v>0</v>
      </c>
      <c r="S47">
        <v>366</v>
      </c>
      <c r="T47">
        <f t="shared" si="2"/>
        <v>0.34972677595628415</v>
      </c>
    </row>
    <row r="48" spans="1:20" x14ac:dyDescent="0.3">
      <c r="A48">
        <v>56</v>
      </c>
      <c r="B48">
        <v>299</v>
      </c>
      <c r="C48">
        <v>75</v>
      </c>
      <c r="D48">
        <v>0</v>
      </c>
      <c r="E48">
        <v>0</v>
      </c>
      <c r="F48">
        <v>374</v>
      </c>
      <c r="G48" s="1">
        <f t="shared" si="0"/>
        <v>0.79946524064171121</v>
      </c>
      <c r="I48">
        <v>56</v>
      </c>
      <c r="J48">
        <v>311</v>
      </c>
      <c r="K48">
        <v>63</v>
      </c>
      <c r="L48">
        <v>374</v>
      </c>
      <c r="M48" s="1">
        <f t="shared" si="1"/>
        <v>0.16844919786096257</v>
      </c>
      <c r="O48">
        <v>56</v>
      </c>
      <c r="P48">
        <v>244</v>
      </c>
      <c r="Q48">
        <v>129</v>
      </c>
      <c r="R48">
        <v>1</v>
      </c>
      <c r="S48">
        <v>374</v>
      </c>
      <c r="T48">
        <f t="shared" si="2"/>
        <v>0.34584450402144773</v>
      </c>
    </row>
    <row r="49" spans="1:20" x14ac:dyDescent="0.3">
      <c r="A49">
        <v>57</v>
      </c>
      <c r="B49">
        <v>221</v>
      </c>
      <c r="C49">
        <v>76</v>
      </c>
      <c r="D49">
        <v>0</v>
      </c>
      <c r="E49">
        <v>0</v>
      </c>
      <c r="F49">
        <v>297</v>
      </c>
      <c r="G49" s="1">
        <f t="shared" si="0"/>
        <v>0.74410774410774416</v>
      </c>
      <c r="I49">
        <v>57</v>
      </c>
      <c r="J49">
        <v>240</v>
      </c>
      <c r="K49">
        <v>57</v>
      </c>
      <c r="L49">
        <v>297</v>
      </c>
      <c r="M49" s="1">
        <f t="shared" si="1"/>
        <v>0.19191919191919191</v>
      </c>
      <c r="O49">
        <v>57</v>
      </c>
      <c r="P49">
        <v>204</v>
      </c>
      <c r="Q49">
        <v>92</v>
      </c>
      <c r="R49">
        <v>1</v>
      </c>
      <c r="S49">
        <v>297</v>
      </c>
      <c r="T49">
        <f t="shared" si="2"/>
        <v>0.3108108108108108</v>
      </c>
    </row>
    <row r="50" spans="1:20" x14ac:dyDescent="0.3">
      <c r="A50">
        <v>58</v>
      </c>
      <c r="B50">
        <v>244</v>
      </c>
      <c r="C50">
        <v>96</v>
      </c>
      <c r="D50">
        <v>0</v>
      </c>
      <c r="E50">
        <v>0</v>
      </c>
      <c r="F50">
        <v>340</v>
      </c>
      <c r="G50" s="1">
        <f t="shared" si="0"/>
        <v>0.71764705882352942</v>
      </c>
      <c r="I50">
        <v>58</v>
      </c>
      <c r="J50">
        <v>294</v>
      </c>
      <c r="K50">
        <v>46</v>
      </c>
      <c r="L50">
        <v>340</v>
      </c>
      <c r="M50" s="1">
        <f t="shared" si="1"/>
        <v>0.13529411764705881</v>
      </c>
      <c r="O50">
        <v>58</v>
      </c>
      <c r="P50">
        <v>227</v>
      </c>
      <c r="Q50">
        <v>113</v>
      </c>
      <c r="R50">
        <v>0</v>
      </c>
      <c r="S50">
        <v>340</v>
      </c>
      <c r="T50">
        <f t="shared" si="2"/>
        <v>0.33235294117647057</v>
      </c>
    </row>
    <row r="51" spans="1:20" x14ac:dyDescent="0.3">
      <c r="A51">
        <v>59</v>
      </c>
      <c r="B51">
        <v>236</v>
      </c>
      <c r="C51">
        <v>71</v>
      </c>
      <c r="D51">
        <v>0</v>
      </c>
      <c r="E51">
        <v>0</v>
      </c>
      <c r="F51">
        <v>307</v>
      </c>
      <c r="G51" s="1">
        <f t="shared" si="0"/>
        <v>0.76872964169381108</v>
      </c>
      <c r="I51">
        <v>59</v>
      </c>
      <c r="J51">
        <v>250</v>
      </c>
      <c r="K51">
        <v>57</v>
      </c>
      <c r="L51">
        <v>307</v>
      </c>
      <c r="M51" s="1">
        <f t="shared" si="1"/>
        <v>0.18566775244299674</v>
      </c>
      <c r="O51">
        <v>59</v>
      </c>
      <c r="P51">
        <v>197</v>
      </c>
      <c r="Q51">
        <v>110</v>
      </c>
      <c r="R51">
        <v>0</v>
      </c>
      <c r="S51">
        <v>307</v>
      </c>
      <c r="T51">
        <f t="shared" si="2"/>
        <v>0.35830618892508143</v>
      </c>
    </row>
    <row r="52" spans="1:20" x14ac:dyDescent="0.3">
      <c r="A52">
        <v>60</v>
      </c>
      <c r="B52">
        <v>270</v>
      </c>
      <c r="C52">
        <v>130</v>
      </c>
      <c r="D52">
        <v>0</v>
      </c>
      <c r="E52">
        <v>0</v>
      </c>
      <c r="F52">
        <v>400</v>
      </c>
      <c r="G52" s="1">
        <f t="shared" si="0"/>
        <v>0.67500000000000004</v>
      </c>
      <c r="I52">
        <v>60</v>
      </c>
      <c r="J52">
        <v>341</v>
      </c>
      <c r="K52">
        <v>59</v>
      </c>
      <c r="L52">
        <v>400</v>
      </c>
      <c r="M52" s="1">
        <f t="shared" si="1"/>
        <v>0.14749999999999999</v>
      </c>
      <c r="O52">
        <v>60</v>
      </c>
      <c r="P52">
        <v>274</v>
      </c>
      <c r="Q52">
        <v>126</v>
      </c>
      <c r="R52">
        <v>0</v>
      </c>
      <c r="S52">
        <v>400</v>
      </c>
      <c r="T52">
        <f t="shared" si="2"/>
        <v>0.315</v>
      </c>
    </row>
    <row r="53" spans="1:20" x14ac:dyDescent="0.3">
      <c r="A53">
        <v>61</v>
      </c>
      <c r="B53">
        <v>216</v>
      </c>
      <c r="C53">
        <v>70</v>
      </c>
      <c r="D53">
        <v>0</v>
      </c>
      <c r="E53">
        <v>0</v>
      </c>
      <c r="F53">
        <v>286</v>
      </c>
      <c r="G53" s="1">
        <f t="shared" si="0"/>
        <v>0.75524475524475521</v>
      </c>
      <c r="I53">
        <v>61</v>
      </c>
      <c r="J53">
        <v>234</v>
      </c>
      <c r="K53">
        <v>52</v>
      </c>
      <c r="L53">
        <v>286</v>
      </c>
      <c r="M53" s="1">
        <f t="shared" si="1"/>
        <v>0.18181818181818182</v>
      </c>
      <c r="O53">
        <v>61</v>
      </c>
      <c r="P53">
        <v>184</v>
      </c>
      <c r="Q53">
        <v>101</v>
      </c>
      <c r="R53">
        <v>1</v>
      </c>
      <c r="S53">
        <v>286</v>
      </c>
      <c r="T53">
        <f t="shared" si="2"/>
        <v>0.35438596491228069</v>
      </c>
    </row>
    <row r="54" spans="1:20" x14ac:dyDescent="0.3">
      <c r="A54">
        <v>62</v>
      </c>
      <c r="B54">
        <v>194</v>
      </c>
      <c r="C54">
        <v>75</v>
      </c>
      <c r="D54">
        <v>0</v>
      </c>
      <c r="E54">
        <v>0</v>
      </c>
      <c r="F54">
        <v>269</v>
      </c>
      <c r="G54" s="1">
        <f t="shared" si="0"/>
        <v>0.72118959107806691</v>
      </c>
      <c r="I54">
        <v>62</v>
      </c>
      <c r="J54">
        <v>233</v>
      </c>
      <c r="K54">
        <v>36</v>
      </c>
      <c r="L54">
        <v>269</v>
      </c>
      <c r="M54" s="1">
        <f t="shared" si="1"/>
        <v>0.13382899628252787</v>
      </c>
      <c r="O54">
        <v>62</v>
      </c>
      <c r="P54">
        <v>164</v>
      </c>
      <c r="Q54">
        <v>105</v>
      </c>
      <c r="R54">
        <v>0</v>
      </c>
      <c r="S54">
        <v>269</v>
      </c>
      <c r="T54">
        <f t="shared" si="2"/>
        <v>0.3903345724907063</v>
      </c>
    </row>
    <row r="55" spans="1:20" x14ac:dyDescent="0.3">
      <c r="A55">
        <v>63</v>
      </c>
      <c r="B55">
        <v>179</v>
      </c>
      <c r="C55">
        <v>70</v>
      </c>
      <c r="D55">
        <v>0</v>
      </c>
      <c r="E55">
        <v>0</v>
      </c>
      <c r="F55">
        <v>249</v>
      </c>
      <c r="G55" s="1">
        <f t="shared" si="0"/>
        <v>0.71887550200803207</v>
      </c>
      <c r="I55">
        <v>63</v>
      </c>
      <c r="J55">
        <v>211</v>
      </c>
      <c r="K55">
        <v>38</v>
      </c>
      <c r="L55">
        <v>249</v>
      </c>
      <c r="M55" s="1">
        <f t="shared" si="1"/>
        <v>0.15261044176706828</v>
      </c>
      <c r="O55">
        <v>63</v>
      </c>
      <c r="P55">
        <v>142</v>
      </c>
      <c r="Q55">
        <v>107</v>
      </c>
      <c r="R55">
        <v>0</v>
      </c>
      <c r="S55">
        <v>249</v>
      </c>
      <c r="T55">
        <f t="shared" si="2"/>
        <v>0.42971887550200805</v>
      </c>
    </row>
    <row r="56" spans="1:20" x14ac:dyDescent="0.3">
      <c r="A56">
        <v>64</v>
      </c>
      <c r="B56">
        <v>156</v>
      </c>
      <c r="C56">
        <v>61</v>
      </c>
      <c r="D56">
        <v>0</v>
      </c>
      <c r="E56">
        <v>0</v>
      </c>
      <c r="F56">
        <v>217</v>
      </c>
      <c r="G56" s="1">
        <f t="shared" si="0"/>
        <v>0.71889400921658986</v>
      </c>
      <c r="I56">
        <v>64</v>
      </c>
      <c r="J56">
        <v>185</v>
      </c>
      <c r="K56">
        <v>32</v>
      </c>
      <c r="L56">
        <v>217</v>
      </c>
      <c r="M56" s="1">
        <f t="shared" si="1"/>
        <v>0.14746543778801843</v>
      </c>
      <c r="O56">
        <v>64</v>
      </c>
      <c r="P56">
        <v>139</v>
      </c>
      <c r="Q56">
        <v>78</v>
      </c>
      <c r="R56">
        <v>0</v>
      </c>
      <c r="S56">
        <v>217</v>
      </c>
      <c r="T56">
        <f t="shared" si="2"/>
        <v>0.35944700460829493</v>
      </c>
    </row>
    <row r="57" spans="1:20" x14ac:dyDescent="0.3">
      <c r="A57">
        <v>65</v>
      </c>
      <c r="B57">
        <v>205</v>
      </c>
      <c r="C57">
        <v>88</v>
      </c>
      <c r="D57">
        <v>0</v>
      </c>
      <c r="E57">
        <v>0</v>
      </c>
      <c r="F57">
        <v>293</v>
      </c>
      <c r="G57" s="1">
        <f t="shared" si="0"/>
        <v>0.69965870307167233</v>
      </c>
      <c r="I57">
        <v>65</v>
      </c>
      <c r="J57">
        <v>255</v>
      </c>
      <c r="K57">
        <v>38</v>
      </c>
      <c r="L57">
        <v>293</v>
      </c>
      <c r="M57" s="1">
        <f t="shared" si="1"/>
        <v>0.12969283276450511</v>
      </c>
      <c r="O57">
        <v>65</v>
      </c>
      <c r="P57">
        <v>199</v>
      </c>
      <c r="Q57">
        <v>93</v>
      </c>
      <c r="R57">
        <v>1</v>
      </c>
      <c r="S57">
        <v>293</v>
      </c>
      <c r="T57">
        <f t="shared" si="2"/>
        <v>0.3184931506849315</v>
      </c>
    </row>
    <row r="58" spans="1:20" x14ac:dyDescent="0.3">
      <c r="A58">
        <v>66</v>
      </c>
      <c r="B58">
        <v>158</v>
      </c>
      <c r="C58">
        <v>77</v>
      </c>
      <c r="D58">
        <v>0</v>
      </c>
      <c r="E58">
        <v>0</v>
      </c>
      <c r="F58">
        <v>235</v>
      </c>
      <c r="G58" s="1">
        <f t="shared" si="0"/>
        <v>0.67234042553191486</v>
      </c>
      <c r="I58">
        <v>66</v>
      </c>
      <c r="J58">
        <v>202</v>
      </c>
      <c r="K58">
        <v>33</v>
      </c>
      <c r="L58">
        <v>235</v>
      </c>
      <c r="M58" s="1">
        <f t="shared" si="1"/>
        <v>0.14042553191489363</v>
      </c>
      <c r="O58">
        <v>66</v>
      </c>
      <c r="P58">
        <v>150</v>
      </c>
      <c r="Q58">
        <v>84</v>
      </c>
      <c r="R58">
        <v>1</v>
      </c>
      <c r="S58">
        <v>235</v>
      </c>
      <c r="T58">
        <f t="shared" si="2"/>
        <v>0.35897435897435898</v>
      </c>
    </row>
    <row r="59" spans="1:20" x14ac:dyDescent="0.3">
      <c r="A59">
        <v>67</v>
      </c>
      <c r="B59">
        <v>133</v>
      </c>
      <c r="C59">
        <v>72</v>
      </c>
      <c r="D59">
        <v>0</v>
      </c>
      <c r="E59">
        <v>0</v>
      </c>
      <c r="F59">
        <v>205</v>
      </c>
      <c r="G59" s="1">
        <f t="shared" si="0"/>
        <v>0.64878048780487807</v>
      </c>
      <c r="I59">
        <v>67</v>
      </c>
      <c r="J59">
        <v>176</v>
      </c>
      <c r="K59">
        <v>29</v>
      </c>
      <c r="L59">
        <v>205</v>
      </c>
      <c r="M59" s="1">
        <f t="shared" si="1"/>
        <v>0.14146341463414633</v>
      </c>
      <c r="O59">
        <v>67</v>
      </c>
      <c r="P59">
        <v>144</v>
      </c>
      <c r="Q59">
        <v>60</v>
      </c>
      <c r="R59">
        <v>1</v>
      </c>
      <c r="S59">
        <v>205</v>
      </c>
      <c r="T59">
        <f t="shared" si="2"/>
        <v>0.29411764705882354</v>
      </c>
    </row>
    <row r="60" spans="1:20" x14ac:dyDescent="0.3">
      <c r="A60">
        <v>68</v>
      </c>
      <c r="B60">
        <v>140</v>
      </c>
      <c r="C60">
        <v>65</v>
      </c>
      <c r="D60">
        <v>0</v>
      </c>
      <c r="E60">
        <v>0</v>
      </c>
      <c r="F60">
        <v>205</v>
      </c>
      <c r="G60" s="1">
        <f t="shared" si="0"/>
        <v>0.68292682926829273</v>
      </c>
      <c r="I60">
        <v>68</v>
      </c>
      <c r="J60">
        <v>188</v>
      </c>
      <c r="K60">
        <v>17</v>
      </c>
      <c r="L60">
        <v>205</v>
      </c>
      <c r="M60" s="1">
        <f t="shared" si="1"/>
        <v>8.2926829268292687E-2</v>
      </c>
      <c r="O60">
        <v>68</v>
      </c>
      <c r="P60">
        <v>131</v>
      </c>
      <c r="Q60">
        <v>74</v>
      </c>
      <c r="R60">
        <v>0</v>
      </c>
      <c r="S60">
        <v>205</v>
      </c>
      <c r="T60">
        <f t="shared" si="2"/>
        <v>0.36097560975609755</v>
      </c>
    </row>
    <row r="61" spans="1:20" x14ac:dyDescent="0.3">
      <c r="A61">
        <v>69</v>
      </c>
      <c r="B61">
        <v>114</v>
      </c>
      <c r="C61">
        <v>53</v>
      </c>
      <c r="D61">
        <v>0</v>
      </c>
      <c r="E61">
        <v>0</v>
      </c>
      <c r="F61">
        <v>167</v>
      </c>
      <c r="G61" s="1">
        <f t="shared" si="0"/>
        <v>0.68263473053892221</v>
      </c>
      <c r="I61">
        <v>69</v>
      </c>
      <c r="J61">
        <v>148</v>
      </c>
      <c r="K61">
        <v>19</v>
      </c>
      <c r="L61">
        <v>167</v>
      </c>
      <c r="M61" s="1">
        <f t="shared" si="1"/>
        <v>0.11377245508982035</v>
      </c>
      <c r="O61">
        <v>69</v>
      </c>
      <c r="P61">
        <v>101</v>
      </c>
      <c r="Q61">
        <v>65</v>
      </c>
      <c r="R61">
        <v>1</v>
      </c>
      <c r="S61">
        <v>167</v>
      </c>
      <c r="T61">
        <f t="shared" si="2"/>
        <v>0.39156626506024095</v>
      </c>
    </row>
    <row r="62" spans="1:20" x14ac:dyDescent="0.3">
      <c r="A62">
        <v>70</v>
      </c>
      <c r="B62">
        <v>129</v>
      </c>
      <c r="C62">
        <v>117</v>
      </c>
      <c r="D62">
        <v>0</v>
      </c>
      <c r="E62">
        <v>0</v>
      </c>
      <c r="F62">
        <v>246</v>
      </c>
      <c r="G62" s="1">
        <f t="shared" si="0"/>
        <v>0.52439024390243905</v>
      </c>
      <c r="I62">
        <v>70</v>
      </c>
      <c r="J62">
        <v>225</v>
      </c>
      <c r="K62">
        <v>21</v>
      </c>
      <c r="L62">
        <v>246</v>
      </c>
      <c r="M62" s="1">
        <f t="shared" si="1"/>
        <v>8.5365853658536592E-2</v>
      </c>
      <c r="O62">
        <v>70</v>
      </c>
      <c r="P62">
        <v>181</v>
      </c>
      <c r="Q62">
        <v>64</v>
      </c>
      <c r="R62">
        <v>1</v>
      </c>
      <c r="S62">
        <v>246</v>
      </c>
      <c r="T62">
        <f t="shared" si="2"/>
        <v>0.26122448979591839</v>
      </c>
    </row>
    <row r="63" spans="1:20" x14ac:dyDescent="0.3">
      <c r="A63">
        <v>71</v>
      </c>
      <c r="B63">
        <v>68</v>
      </c>
      <c r="C63">
        <v>46</v>
      </c>
      <c r="D63">
        <v>0</v>
      </c>
      <c r="E63">
        <v>0</v>
      </c>
      <c r="F63">
        <v>114</v>
      </c>
      <c r="G63" s="1">
        <f t="shared" si="0"/>
        <v>0.59649122807017541</v>
      </c>
      <c r="I63">
        <v>71</v>
      </c>
      <c r="J63">
        <v>105</v>
      </c>
      <c r="K63">
        <v>9</v>
      </c>
      <c r="L63">
        <v>114</v>
      </c>
      <c r="M63" s="1">
        <f t="shared" si="1"/>
        <v>7.8947368421052627E-2</v>
      </c>
      <c r="O63">
        <v>71</v>
      </c>
      <c r="P63">
        <v>78</v>
      </c>
      <c r="Q63">
        <v>36</v>
      </c>
      <c r="R63">
        <v>0</v>
      </c>
      <c r="S63">
        <v>114</v>
      </c>
      <c r="T63">
        <f t="shared" si="2"/>
        <v>0.31578947368421051</v>
      </c>
    </row>
    <row r="64" spans="1:20" x14ac:dyDescent="0.3">
      <c r="A64">
        <v>72</v>
      </c>
      <c r="B64">
        <v>70</v>
      </c>
      <c r="C64">
        <v>62</v>
      </c>
      <c r="D64">
        <v>0</v>
      </c>
      <c r="E64">
        <v>0</v>
      </c>
      <c r="F64">
        <v>132</v>
      </c>
      <c r="G64" s="1">
        <f t="shared" si="0"/>
        <v>0.53030303030303028</v>
      </c>
      <c r="I64">
        <v>72</v>
      </c>
      <c r="J64">
        <v>120</v>
      </c>
      <c r="K64">
        <v>12</v>
      </c>
      <c r="L64">
        <v>132</v>
      </c>
      <c r="M64" s="1">
        <f t="shared" si="1"/>
        <v>9.0909090909090912E-2</v>
      </c>
      <c r="O64">
        <v>72</v>
      </c>
      <c r="P64">
        <v>99</v>
      </c>
      <c r="Q64">
        <v>33</v>
      </c>
      <c r="R64">
        <v>0</v>
      </c>
      <c r="S64">
        <v>132</v>
      </c>
      <c r="T64">
        <f t="shared" si="2"/>
        <v>0.25</v>
      </c>
    </row>
    <row r="65" spans="1:20" x14ac:dyDescent="0.3">
      <c r="A65">
        <v>73</v>
      </c>
      <c r="B65">
        <v>78</v>
      </c>
      <c r="C65">
        <v>52</v>
      </c>
      <c r="D65">
        <v>0</v>
      </c>
      <c r="E65">
        <v>0</v>
      </c>
      <c r="F65">
        <v>130</v>
      </c>
      <c r="G65" s="1">
        <f t="shared" si="0"/>
        <v>0.6</v>
      </c>
      <c r="I65">
        <v>73</v>
      </c>
      <c r="J65">
        <v>119</v>
      </c>
      <c r="K65">
        <v>11</v>
      </c>
      <c r="L65">
        <v>130</v>
      </c>
      <c r="M65" s="1">
        <f t="shared" si="1"/>
        <v>8.461538461538462E-2</v>
      </c>
      <c r="O65">
        <v>73</v>
      </c>
      <c r="P65">
        <v>88</v>
      </c>
      <c r="Q65">
        <v>41</v>
      </c>
      <c r="R65">
        <v>1</v>
      </c>
      <c r="S65">
        <v>130</v>
      </c>
      <c r="T65">
        <f t="shared" si="2"/>
        <v>0.31782945736434109</v>
      </c>
    </row>
    <row r="66" spans="1:20" x14ac:dyDescent="0.3">
      <c r="A66">
        <v>74</v>
      </c>
      <c r="B66">
        <v>52</v>
      </c>
      <c r="C66">
        <v>45</v>
      </c>
      <c r="D66">
        <v>0</v>
      </c>
      <c r="E66">
        <v>0</v>
      </c>
      <c r="F66">
        <v>97</v>
      </c>
      <c r="G66" s="1">
        <f t="shared" si="0"/>
        <v>0.53608247422680411</v>
      </c>
      <c r="I66">
        <v>74</v>
      </c>
      <c r="J66">
        <v>88</v>
      </c>
      <c r="K66">
        <v>9</v>
      </c>
      <c r="L66">
        <v>97</v>
      </c>
      <c r="M66" s="1">
        <f t="shared" si="1"/>
        <v>9.2783505154639179E-2</v>
      </c>
      <c r="O66">
        <v>74</v>
      </c>
      <c r="P66">
        <v>66</v>
      </c>
      <c r="Q66">
        <v>31</v>
      </c>
      <c r="R66">
        <v>0</v>
      </c>
      <c r="S66">
        <v>97</v>
      </c>
      <c r="T66">
        <f t="shared" si="2"/>
        <v>0.31958762886597936</v>
      </c>
    </row>
    <row r="67" spans="1:20" x14ac:dyDescent="0.3">
      <c r="A67">
        <v>75</v>
      </c>
      <c r="B67">
        <v>71</v>
      </c>
      <c r="C67">
        <v>64</v>
      </c>
      <c r="D67">
        <v>0</v>
      </c>
      <c r="E67">
        <v>0</v>
      </c>
      <c r="F67">
        <v>135</v>
      </c>
      <c r="G67" s="1">
        <f t="shared" ref="G67:G93" si="3">B67/(B67+C67)</f>
        <v>0.52592592592592591</v>
      </c>
      <c r="I67">
        <v>75</v>
      </c>
      <c r="J67">
        <v>126</v>
      </c>
      <c r="K67">
        <v>9</v>
      </c>
      <c r="L67">
        <v>135</v>
      </c>
      <c r="M67" s="1">
        <f t="shared" ref="M67:M93" si="4">K67/L67</f>
        <v>6.6666666666666666E-2</v>
      </c>
      <c r="O67">
        <v>75</v>
      </c>
      <c r="P67">
        <v>109</v>
      </c>
      <c r="Q67">
        <v>26</v>
      </c>
      <c r="R67">
        <v>0</v>
      </c>
      <c r="S67">
        <v>135</v>
      </c>
      <c r="T67">
        <f t="shared" ref="T67:T93" si="5">Q67/(S67-R67)</f>
        <v>0.19259259259259259</v>
      </c>
    </row>
    <row r="68" spans="1:20" x14ac:dyDescent="0.3">
      <c r="A68">
        <v>76</v>
      </c>
      <c r="B68">
        <v>37</v>
      </c>
      <c r="C68">
        <v>38</v>
      </c>
      <c r="D68">
        <v>0</v>
      </c>
      <c r="E68">
        <v>0</v>
      </c>
      <c r="F68">
        <v>75</v>
      </c>
      <c r="G68" s="1">
        <f t="shared" si="3"/>
        <v>0.49333333333333335</v>
      </c>
      <c r="I68">
        <v>76</v>
      </c>
      <c r="J68">
        <v>71</v>
      </c>
      <c r="K68">
        <v>4</v>
      </c>
      <c r="L68">
        <v>75</v>
      </c>
      <c r="M68" s="1">
        <f t="shared" si="4"/>
        <v>5.3333333333333337E-2</v>
      </c>
      <c r="O68">
        <v>76</v>
      </c>
      <c r="P68">
        <v>61</v>
      </c>
      <c r="Q68">
        <v>14</v>
      </c>
      <c r="R68">
        <v>0</v>
      </c>
      <c r="S68">
        <v>75</v>
      </c>
      <c r="T68">
        <f t="shared" si="5"/>
        <v>0.18666666666666668</v>
      </c>
    </row>
    <row r="69" spans="1:20" x14ac:dyDescent="0.3">
      <c r="A69">
        <v>77</v>
      </c>
      <c r="B69">
        <v>36</v>
      </c>
      <c r="C69">
        <v>45</v>
      </c>
      <c r="D69">
        <v>0</v>
      </c>
      <c r="E69">
        <v>0</v>
      </c>
      <c r="F69">
        <v>81</v>
      </c>
      <c r="G69" s="1">
        <f t="shared" si="3"/>
        <v>0.44444444444444442</v>
      </c>
      <c r="I69">
        <v>77</v>
      </c>
      <c r="J69">
        <v>78</v>
      </c>
      <c r="K69">
        <v>3</v>
      </c>
      <c r="L69">
        <v>81</v>
      </c>
      <c r="M69" s="1">
        <f t="shared" si="4"/>
        <v>3.7037037037037035E-2</v>
      </c>
      <c r="O69">
        <v>77</v>
      </c>
      <c r="P69">
        <v>65</v>
      </c>
      <c r="Q69">
        <v>16</v>
      </c>
      <c r="R69">
        <v>0</v>
      </c>
      <c r="S69">
        <v>81</v>
      </c>
      <c r="T69">
        <f t="shared" si="5"/>
        <v>0.19753086419753085</v>
      </c>
    </row>
    <row r="70" spans="1:20" x14ac:dyDescent="0.3">
      <c r="A70">
        <v>78</v>
      </c>
      <c r="B70">
        <v>47</v>
      </c>
      <c r="C70">
        <v>50</v>
      </c>
      <c r="D70">
        <v>0</v>
      </c>
      <c r="E70">
        <v>0</v>
      </c>
      <c r="F70">
        <v>97</v>
      </c>
      <c r="G70" s="1">
        <f t="shared" si="3"/>
        <v>0.4845360824742268</v>
      </c>
      <c r="I70">
        <v>78</v>
      </c>
      <c r="J70">
        <v>90</v>
      </c>
      <c r="K70">
        <v>7</v>
      </c>
      <c r="L70">
        <v>97</v>
      </c>
      <c r="M70" s="1">
        <f t="shared" si="4"/>
        <v>7.2164948453608241E-2</v>
      </c>
      <c r="O70">
        <v>78</v>
      </c>
      <c r="P70">
        <v>68</v>
      </c>
      <c r="Q70">
        <v>29</v>
      </c>
      <c r="R70">
        <v>0</v>
      </c>
      <c r="S70">
        <v>97</v>
      </c>
      <c r="T70">
        <f t="shared" si="5"/>
        <v>0.29896907216494845</v>
      </c>
    </row>
    <row r="71" spans="1:20" x14ac:dyDescent="0.3">
      <c r="A71">
        <v>79</v>
      </c>
      <c r="B71">
        <v>34</v>
      </c>
      <c r="C71">
        <v>56</v>
      </c>
      <c r="D71">
        <v>0</v>
      </c>
      <c r="E71">
        <v>0</v>
      </c>
      <c r="F71">
        <v>90</v>
      </c>
      <c r="G71" s="1">
        <f t="shared" si="3"/>
        <v>0.37777777777777777</v>
      </c>
      <c r="I71">
        <v>79</v>
      </c>
      <c r="J71">
        <v>84</v>
      </c>
      <c r="K71">
        <v>6</v>
      </c>
      <c r="L71">
        <v>90</v>
      </c>
      <c r="M71" s="1">
        <f t="shared" si="4"/>
        <v>6.6666666666666666E-2</v>
      </c>
      <c r="O71">
        <v>79</v>
      </c>
      <c r="P71">
        <v>78</v>
      </c>
      <c r="Q71">
        <v>12</v>
      </c>
      <c r="R71">
        <v>0</v>
      </c>
      <c r="S71">
        <v>90</v>
      </c>
      <c r="T71">
        <f t="shared" si="5"/>
        <v>0.13333333333333333</v>
      </c>
    </row>
    <row r="72" spans="1:20" x14ac:dyDescent="0.3">
      <c r="A72">
        <v>80</v>
      </c>
      <c r="B72">
        <v>37</v>
      </c>
      <c r="C72">
        <v>68</v>
      </c>
      <c r="D72">
        <v>0</v>
      </c>
      <c r="E72">
        <v>0</v>
      </c>
      <c r="F72">
        <v>105</v>
      </c>
      <c r="G72" s="1">
        <f t="shared" si="3"/>
        <v>0.35238095238095241</v>
      </c>
      <c r="I72">
        <v>80</v>
      </c>
      <c r="J72">
        <v>99</v>
      </c>
      <c r="K72">
        <v>6</v>
      </c>
      <c r="L72">
        <v>105</v>
      </c>
      <c r="M72" s="1">
        <f t="shared" si="4"/>
        <v>5.7142857142857141E-2</v>
      </c>
      <c r="O72">
        <v>80</v>
      </c>
      <c r="P72">
        <v>89</v>
      </c>
      <c r="Q72">
        <v>16</v>
      </c>
      <c r="R72">
        <v>0</v>
      </c>
      <c r="S72">
        <v>105</v>
      </c>
      <c r="T72">
        <f t="shared" si="5"/>
        <v>0.15238095238095239</v>
      </c>
    </row>
    <row r="73" spans="1:20" x14ac:dyDescent="0.3">
      <c r="A73">
        <v>81</v>
      </c>
      <c r="B73">
        <v>17</v>
      </c>
      <c r="C73">
        <v>26</v>
      </c>
      <c r="D73">
        <v>0</v>
      </c>
      <c r="E73">
        <v>0</v>
      </c>
      <c r="F73">
        <v>43</v>
      </c>
      <c r="G73" s="1">
        <f t="shared" si="3"/>
        <v>0.39534883720930231</v>
      </c>
      <c r="I73">
        <v>81</v>
      </c>
      <c r="J73">
        <v>42</v>
      </c>
      <c r="K73">
        <v>1</v>
      </c>
      <c r="L73">
        <v>43</v>
      </c>
      <c r="M73" s="1">
        <f t="shared" si="4"/>
        <v>2.3255813953488372E-2</v>
      </c>
      <c r="O73">
        <v>81</v>
      </c>
      <c r="P73">
        <v>33</v>
      </c>
      <c r="Q73">
        <v>10</v>
      </c>
      <c r="R73">
        <v>0</v>
      </c>
      <c r="S73">
        <v>43</v>
      </c>
      <c r="T73">
        <f t="shared" si="5"/>
        <v>0.23255813953488372</v>
      </c>
    </row>
    <row r="74" spans="1:20" x14ac:dyDescent="0.3">
      <c r="A74">
        <v>82</v>
      </c>
      <c r="B74">
        <v>27</v>
      </c>
      <c r="C74">
        <v>39</v>
      </c>
      <c r="D74">
        <v>0</v>
      </c>
      <c r="E74">
        <v>0</v>
      </c>
      <c r="F74">
        <v>66</v>
      </c>
      <c r="G74" s="1">
        <f t="shared" si="3"/>
        <v>0.40909090909090912</v>
      </c>
      <c r="I74">
        <v>82</v>
      </c>
      <c r="J74">
        <v>64</v>
      </c>
      <c r="K74">
        <v>2</v>
      </c>
      <c r="L74">
        <v>66</v>
      </c>
      <c r="M74" s="1">
        <f t="shared" si="4"/>
        <v>3.0303030303030304E-2</v>
      </c>
      <c r="O74">
        <v>82</v>
      </c>
      <c r="P74">
        <v>56</v>
      </c>
      <c r="Q74">
        <v>10</v>
      </c>
      <c r="R74">
        <v>0</v>
      </c>
      <c r="S74">
        <v>66</v>
      </c>
      <c r="T74">
        <f t="shared" si="5"/>
        <v>0.15151515151515152</v>
      </c>
    </row>
    <row r="75" spans="1:20" x14ac:dyDescent="0.3">
      <c r="A75">
        <v>83</v>
      </c>
      <c r="B75">
        <v>15</v>
      </c>
      <c r="C75">
        <v>26</v>
      </c>
      <c r="D75">
        <v>0</v>
      </c>
      <c r="E75">
        <v>0</v>
      </c>
      <c r="F75">
        <v>41</v>
      </c>
      <c r="G75" s="1">
        <f t="shared" si="3"/>
        <v>0.36585365853658536</v>
      </c>
      <c r="I75">
        <v>83</v>
      </c>
      <c r="J75">
        <v>41</v>
      </c>
      <c r="K75">
        <v>0</v>
      </c>
      <c r="L75">
        <v>41</v>
      </c>
      <c r="M75" s="1">
        <f t="shared" si="4"/>
        <v>0</v>
      </c>
      <c r="O75">
        <v>83</v>
      </c>
      <c r="P75">
        <v>36</v>
      </c>
      <c r="Q75">
        <v>5</v>
      </c>
      <c r="R75">
        <v>0</v>
      </c>
      <c r="S75">
        <v>41</v>
      </c>
      <c r="T75">
        <f t="shared" si="5"/>
        <v>0.12195121951219512</v>
      </c>
    </row>
    <row r="76" spans="1:20" x14ac:dyDescent="0.3">
      <c r="A76">
        <v>84</v>
      </c>
      <c r="B76">
        <v>14</v>
      </c>
      <c r="C76">
        <v>26</v>
      </c>
      <c r="D76">
        <v>0</v>
      </c>
      <c r="E76">
        <v>0</v>
      </c>
      <c r="F76">
        <v>40</v>
      </c>
      <c r="G76" s="1">
        <f t="shared" si="3"/>
        <v>0.35</v>
      </c>
      <c r="I76">
        <v>84</v>
      </c>
      <c r="J76">
        <v>36</v>
      </c>
      <c r="K76">
        <v>4</v>
      </c>
      <c r="L76">
        <v>40</v>
      </c>
      <c r="M76" s="1">
        <f t="shared" si="4"/>
        <v>0.1</v>
      </c>
      <c r="O76">
        <v>84</v>
      </c>
      <c r="P76">
        <v>35</v>
      </c>
      <c r="Q76">
        <v>5</v>
      </c>
      <c r="R76">
        <v>0</v>
      </c>
      <c r="S76">
        <v>40</v>
      </c>
      <c r="T76">
        <f t="shared" si="5"/>
        <v>0.125</v>
      </c>
    </row>
    <row r="77" spans="1:20" x14ac:dyDescent="0.3">
      <c r="A77">
        <v>85</v>
      </c>
      <c r="B77">
        <v>19</v>
      </c>
      <c r="C77">
        <v>18</v>
      </c>
      <c r="D77">
        <v>0</v>
      </c>
      <c r="E77">
        <v>0</v>
      </c>
      <c r="F77">
        <v>37</v>
      </c>
      <c r="G77" s="1">
        <f t="shared" si="3"/>
        <v>0.51351351351351349</v>
      </c>
      <c r="I77">
        <v>85</v>
      </c>
      <c r="J77">
        <v>35</v>
      </c>
      <c r="K77">
        <v>2</v>
      </c>
      <c r="L77">
        <v>37</v>
      </c>
      <c r="M77" s="1">
        <f t="shared" si="4"/>
        <v>5.4054054054054057E-2</v>
      </c>
      <c r="O77">
        <v>85</v>
      </c>
      <c r="P77">
        <v>26</v>
      </c>
      <c r="Q77">
        <v>11</v>
      </c>
      <c r="R77">
        <v>0</v>
      </c>
      <c r="S77">
        <v>37</v>
      </c>
      <c r="T77">
        <f t="shared" si="5"/>
        <v>0.29729729729729731</v>
      </c>
    </row>
    <row r="78" spans="1:20" x14ac:dyDescent="0.3">
      <c r="A78">
        <v>86</v>
      </c>
      <c r="B78">
        <v>6</v>
      </c>
      <c r="C78">
        <v>20</v>
      </c>
      <c r="D78">
        <v>0</v>
      </c>
      <c r="E78">
        <v>0</v>
      </c>
      <c r="F78">
        <v>26</v>
      </c>
      <c r="G78" s="1">
        <f t="shared" si="3"/>
        <v>0.23076923076923078</v>
      </c>
      <c r="I78">
        <v>86</v>
      </c>
      <c r="J78">
        <v>26</v>
      </c>
      <c r="K78">
        <v>0</v>
      </c>
      <c r="L78">
        <v>26</v>
      </c>
      <c r="M78" s="1">
        <f t="shared" si="4"/>
        <v>0</v>
      </c>
      <c r="O78">
        <v>86</v>
      </c>
      <c r="P78">
        <v>22</v>
      </c>
      <c r="Q78">
        <v>4</v>
      </c>
      <c r="R78">
        <v>0</v>
      </c>
      <c r="S78">
        <v>26</v>
      </c>
      <c r="T78">
        <f t="shared" si="5"/>
        <v>0.15384615384615385</v>
      </c>
    </row>
    <row r="79" spans="1:20" x14ac:dyDescent="0.3">
      <c r="A79">
        <v>87</v>
      </c>
      <c r="B79">
        <v>7</v>
      </c>
      <c r="C79">
        <v>25</v>
      </c>
      <c r="D79">
        <v>0</v>
      </c>
      <c r="E79">
        <v>0</v>
      </c>
      <c r="F79">
        <v>32</v>
      </c>
      <c r="G79" s="1">
        <f t="shared" si="3"/>
        <v>0.21875</v>
      </c>
      <c r="I79">
        <v>87</v>
      </c>
      <c r="J79">
        <v>31</v>
      </c>
      <c r="K79">
        <v>1</v>
      </c>
      <c r="L79">
        <v>32</v>
      </c>
      <c r="M79" s="1">
        <f t="shared" si="4"/>
        <v>3.125E-2</v>
      </c>
      <c r="O79">
        <v>87</v>
      </c>
      <c r="P79">
        <v>26</v>
      </c>
      <c r="Q79">
        <v>6</v>
      </c>
      <c r="R79">
        <v>0</v>
      </c>
      <c r="S79">
        <v>32</v>
      </c>
      <c r="T79">
        <f t="shared" si="5"/>
        <v>0.1875</v>
      </c>
    </row>
    <row r="80" spans="1:20" x14ac:dyDescent="0.3">
      <c r="A80">
        <v>88</v>
      </c>
      <c r="B80">
        <v>5</v>
      </c>
      <c r="C80">
        <v>17</v>
      </c>
      <c r="D80">
        <v>0</v>
      </c>
      <c r="E80">
        <v>0</v>
      </c>
      <c r="F80">
        <v>22</v>
      </c>
      <c r="G80" s="1">
        <f t="shared" si="3"/>
        <v>0.22727272727272727</v>
      </c>
      <c r="I80">
        <v>88</v>
      </c>
      <c r="J80">
        <v>21</v>
      </c>
      <c r="K80">
        <v>1</v>
      </c>
      <c r="L80">
        <v>22</v>
      </c>
      <c r="M80" s="1">
        <f t="shared" si="4"/>
        <v>4.5454545454545456E-2</v>
      </c>
      <c r="O80">
        <v>88</v>
      </c>
      <c r="P80">
        <v>19</v>
      </c>
      <c r="Q80">
        <v>3</v>
      </c>
      <c r="R80">
        <v>0</v>
      </c>
      <c r="S80">
        <v>22</v>
      </c>
      <c r="T80">
        <f t="shared" si="5"/>
        <v>0.13636363636363635</v>
      </c>
    </row>
    <row r="81" spans="1:20" x14ac:dyDescent="0.3">
      <c r="A81">
        <v>89</v>
      </c>
      <c r="B81">
        <v>4</v>
      </c>
      <c r="C81">
        <v>12</v>
      </c>
      <c r="D81">
        <v>0</v>
      </c>
      <c r="E81">
        <v>0</v>
      </c>
      <c r="F81">
        <v>16</v>
      </c>
      <c r="G81" s="1">
        <f t="shared" si="3"/>
        <v>0.25</v>
      </c>
      <c r="I81">
        <v>89</v>
      </c>
      <c r="J81">
        <v>15</v>
      </c>
      <c r="K81">
        <v>1</v>
      </c>
      <c r="L81">
        <v>16</v>
      </c>
      <c r="M81" s="1">
        <f t="shared" si="4"/>
        <v>6.25E-2</v>
      </c>
      <c r="O81">
        <v>89</v>
      </c>
      <c r="P81">
        <v>14</v>
      </c>
      <c r="Q81">
        <v>2</v>
      </c>
      <c r="R81">
        <v>0</v>
      </c>
      <c r="S81">
        <v>16</v>
      </c>
      <c r="T81">
        <f t="shared" si="5"/>
        <v>0.125</v>
      </c>
    </row>
    <row r="82" spans="1:20" x14ac:dyDescent="0.3">
      <c r="A82">
        <v>90</v>
      </c>
      <c r="B82">
        <v>3</v>
      </c>
      <c r="C82">
        <v>25</v>
      </c>
      <c r="D82">
        <v>0</v>
      </c>
      <c r="E82">
        <v>0</v>
      </c>
      <c r="F82">
        <v>28</v>
      </c>
      <c r="G82" s="1">
        <f t="shared" si="3"/>
        <v>0.10714285714285714</v>
      </c>
      <c r="I82">
        <v>90</v>
      </c>
      <c r="J82">
        <v>28</v>
      </c>
      <c r="K82">
        <v>0</v>
      </c>
      <c r="L82">
        <v>28</v>
      </c>
      <c r="M82" s="1">
        <f t="shared" si="4"/>
        <v>0</v>
      </c>
      <c r="O82">
        <v>90</v>
      </c>
      <c r="P82">
        <v>23</v>
      </c>
      <c r="Q82">
        <v>5</v>
      </c>
      <c r="R82">
        <v>0</v>
      </c>
      <c r="S82">
        <v>28</v>
      </c>
      <c r="T82">
        <f t="shared" si="5"/>
        <v>0.17857142857142858</v>
      </c>
    </row>
    <row r="83" spans="1:20" x14ac:dyDescent="0.3">
      <c r="A83">
        <v>91</v>
      </c>
      <c r="B83">
        <v>7</v>
      </c>
      <c r="C83">
        <v>13</v>
      </c>
      <c r="D83">
        <v>0</v>
      </c>
      <c r="E83">
        <v>0</v>
      </c>
      <c r="F83">
        <v>20</v>
      </c>
      <c r="G83" s="1">
        <f t="shared" si="3"/>
        <v>0.35</v>
      </c>
      <c r="I83">
        <v>91</v>
      </c>
      <c r="J83">
        <v>20</v>
      </c>
      <c r="K83">
        <v>0</v>
      </c>
      <c r="L83">
        <v>20</v>
      </c>
      <c r="M83" s="1">
        <f t="shared" si="4"/>
        <v>0</v>
      </c>
      <c r="O83">
        <v>91</v>
      </c>
      <c r="P83">
        <v>19</v>
      </c>
      <c r="Q83">
        <v>1</v>
      </c>
      <c r="R83">
        <v>0</v>
      </c>
      <c r="S83">
        <v>20</v>
      </c>
      <c r="T83">
        <f t="shared" si="5"/>
        <v>0.05</v>
      </c>
    </row>
    <row r="84" spans="1:20" x14ac:dyDescent="0.3">
      <c r="A84">
        <v>92</v>
      </c>
      <c r="B84">
        <v>1</v>
      </c>
      <c r="C84">
        <v>6</v>
      </c>
      <c r="D84">
        <v>0</v>
      </c>
      <c r="E84">
        <v>0</v>
      </c>
      <c r="F84">
        <v>7</v>
      </c>
      <c r="G84" s="1">
        <f t="shared" si="3"/>
        <v>0.14285714285714285</v>
      </c>
      <c r="I84">
        <v>92</v>
      </c>
      <c r="J84">
        <v>7</v>
      </c>
      <c r="K84">
        <v>0</v>
      </c>
      <c r="L84">
        <v>7</v>
      </c>
      <c r="M84" s="1">
        <f t="shared" si="4"/>
        <v>0</v>
      </c>
      <c r="O84">
        <v>92</v>
      </c>
      <c r="P84">
        <v>6</v>
      </c>
      <c r="Q84">
        <v>1</v>
      </c>
      <c r="R84">
        <v>0</v>
      </c>
      <c r="S84">
        <v>7</v>
      </c>
      <c r="T84">
        <f t="shared" si="5"/>
        <v>0.14285714285714285</v>
      </c>
    </row>
    <row r="85" spans="1:20" x14ac:dyDescent="0.3">
      <c r="A85">
        <v>93</v>
      </c>
      <c r="B85">
        <v>1</v>
      </c>
      <c r="C85">
        <v>4</v>
      </c>
      <c r="D85">
        <v>0</v>
      </c>
      <c r="E85">
        <v>0</v>
      </c>
      <c r="F85">
        <v>5</v>
      </c>
      <c r="G85" s="1">
        <f t="shared" si="3"/>
        <v>0.2</v>
      </c>
      <c r="I85">
        <v>93</v>
      </c>
      <c r="J85">
        <v>5</v>
      </c>
      <c r="K85">
        <v>0</v>
      </c>
      <c r="L85">
        <v>5</v>
      </c>
      <c r="M85" s="1">
        <f t="shared" si="4"/>
        <v>0</v>
      </c>
      <c r="O85">
        <v>93</v>
      </c>
      <c r="P85">
        <v>4</v>
      </c>
      <c r="Q85">
        <v>1</v>
      </c>
      <c r="R85">
        <v>0</v>
      </c>
      <c r="S85">
        <v>5</v>
      </c>
      <c r="T85">
        <f t="shared" si="5"/>
        <v>0.2</v>
      </c>
    </row>
    <row r="86" spans="1:20" x14ac:dyDescent="0.3">
      <c r="A86">
        <v>94</v>
      </c>
      <c r="B86">
        <v>1</v>
      </c>
      <c r="C86">
        <v>4</v>
      </c>
      <c r="D86">
        <v>0</v>
      </c>
      <c r="E86">
        <v>0</v>
      </c>
      <c r="F86">
        <v>5</v>
      </c>
      <c r="G86" s="1">
        <f t="shared" si="3"/>
        <v>0.2</v>
      </c>
      <c r="I86">
        <v>94</v>
      </c>
      <c r="J86">
        <v>5</v>
      </c>
      <c r="K86">
        <v>0</v>
      </c>
      <c r="L86">
        <v>5</v>
      </c>
      <c r="M86" s="1">
        <f t="shared" si="4"/>
        <v>0</v>
      </c>
      <c r="O86">
        <v>94</v>
      </c>
      <c r="P86">
        <v>4</v>
      </c>
      <c r="Q86">
        <v>1</v>
      </c>
      <c r="R86">
        <v>0</v>
      </c>
      <c r="S86">
        <v>5</v>
      </c>
      <c r="T86">
        <f t="shared" si="5"/>
        <v>0.2</v>
      </c>
    </row>
    <row r="87" spans="1:20" x14ac:dyDescent="0.3">
      <c r="A87">
        <v>95</v>
      </c>
      <c r="B87">
        <v>4</v>
      </c>
      <c r="C87">
        <v>2</v>
      </c>
      <c r="D87">
        <v>0</v>
      </c>
      <c r="E87">
        <v>0</v>
      </c>
      <c r="F87">
        <v>6</v>
      </c>
      <c r="G87" s="1">
        <f t="shared" si="3"/>
        <v>0.66666666666666663</v>
      </c>
      <c r="I87">
        <v>95</v>
      </c>
      <c r="J87">
        <v>6</v>
      </c>
      <c r="K87">
        <v>0</v>
      </c>
      <c r="L87">
        <v>6</v>
      </c>
      <c r="M87" s="1">
        <f t="shared" si="4"/>
        <v>0</v>
      </c>
      <c r="O87">
        <v>95</v>
      </c>
      <c r="P87">
        <v>6</v>
      </c>
      <c r="Q87">
        <v>0</v>
      </c>
      <c r="R87">
        <v>0</v>
      </c>
      <c r="S87">
        <v>6</v>
      </c>
      <c r="T87">
        <f t="shared" si="5"/>
        <v>0</v>
      </c>
    </row>
    <row r="88" spans="1:20" x14ac:dyDescent="0.3">
      <c r="A88">
        <v>96</v>
      </c>
      <c r="B88">
        <v>1</v>
      </c>
      <c r="C88">
        <v>4</v>
      </c>
      <c r="D88">
        <v>0</v>
      </c>
      <c r="E88">
        <v>0</v>
      </c>
      <c r="F88">
        <v>5</v>
      </c>
      <c r="G88" s="1">
        <f t="shared" si="3"/>
        <v>0.2</v>
      </c>
      <c r="I88">
        <v>96</v>
      </c>
      <c r="J88">
        <v>5</v>
      </c>
      <c r="K88">
        <v>0</v>
      </c>
      <c r="L88">
        <v>5</v>
      </c>
      <c r="M88" s="1">
        <f t="shared" si="4"/>
        <v>0</v>
      </c>
      <c r="O88">
        <v>96</v>
      </c>
      <c r="P88">
        <v>3</v>
      </c>
      <c r="Q88">
        <v>2</v>
      </c>
      <c r="R88">
        <v>0</v>
      </c>
      <c r="S88">
        <v>5</v>
      </c>
      <c r="T88">
        <f t="shared" si="5"/>
        <v>0.4</v>
      </c>
    </row>
    <row r="89" spans="1:20" x14ac:dyDescent="0.3">
      <c r="A89">
        <v>97</v>
      </c>
      <c r="B89">
        <v>0</v>
      </c>
      <c r="C89">
        <v>2</v>
      </c>
      <c r="D89">
        <v>0</v>
      </c>
      <c r="E89">
        <v>0</v>
      </c>
      <c r="F89">
        <v>2</v>
      </c>
      <c r="G89" s="1">
        <f t="shared" si="3"/>
        <v>0</v>
      </c>
      <c r="I89">
        <v>97</v>
      </c>
      <c r="J89">
        <v>2</v>
      </c>
      <c r="K89">
        <v>0</v>
      </c>
      <c r="L89">
        <v>2</v>
      </c>
      <c r="M89" s="1">
        <f t="shared" si="4"/>
        <v>0</v>
      </c>
      <c r="O89">
        <v>97</v>
      </c>
      <c r="P89">
        <v>2</v>
      </c>
      <c r="Q89">
        <v>0</v>
      </c>
      <c r="R89">
        <v>0</v>
      </c>
      <c r="S89">
        <v>2</v>
      </c>
      <c r="T89">
        <f t="shared" si="5"/>
        <v>0</v>
      </c>
    </row>
    <row r="90" spans="1:20" x14ac:dyDescent="0.3">
      <c r="A90">
        <v>98</v>
      </c>
      <c r="B90">
        <v>1</v>
      </c>
      <c r="C90">
        <v>1</v>
      </c>
      <c r="D90">
        <v>0</v>
      </c>
      <c r="E90">
        <v>0</v>
      </c>
      <c r="F90">
        <v>2</v>
      </c>
      <c r="G90" s="1">
        <f t="shared" si="3"/>
        <v>0.5</v>
      </c>
      <c r="I90">
        <v>98</v>
      </c>
      <c r="J90">
        <v>2</v>
      </c>
      <c r="K90">
        <v>0</v>
      </c>
      <c r="L90">
        <v>2</v>
      </c>
      <c r="M90" s="1">
        <f t="shared" si="4"/>
        <v>0</v>
      </c>
      <c r="O90">
        <v>98</v>
      </c>
      <c r="P90">
        <v>2</v>
      </c>
      <c r="Q90">
        <v>0</v>
      </c>
      <c r="R90">
        <v>0</v>
      </c>
      <c r="S90">
        <v>2</v>
      </c>
      <c r="T90">
        <f t="shared" si="5"/>
        <v>0</v>
      </c>
    </row>
    <row r="91" spans="1:20" x14ac:dyDescent="0.3">
      <c r="A91">
        <v>99</v>
      </c>
      <c r="B91">
        <v>1</v>
      </c>
      <c r="C91">
        <v>2</v>
      </c>
      <c r="D91">
        <v>0</v>
      </c>
      <c r="E91">
        <v>0</v>
      </c>
      <c r="F91">
        <v>3</v>
      </c>
      <c r="G91" s="1">
        <f t="shared" si="3"/>
        <v>0.33333333333333331</v>
      </c>
      <c r="I91">
        <v>99</v>
      </c>
      <c r="J91">
        <v>3</v>
      </c>
      <c r="K91">
        <v>0</v>
      </c>
      <c r="L91">
        <v>3</v>
      </c>
      <c r="M91" s="1">
        <f t="shared" si="4"/>
        <v>0</v>
      </c>
      <c r="O91">
        <v>99</v>
      </c>
      <c r="P91">
        <v>2</v>
      </c>
      <c r="Q91">
        <v>1</v>
      </c>
      <c r="R91">
        <v>0</v>
      </c>
      <c r="S91">
        <v>3</v>
      </c>
      <c r="T91">
        <f t="shared" si="5"/>
        <v>0.33333333333333331</v>
      </c>
    </row>
    <row r="92" spans="1:20" x14ac:dyDescent="0.3">
      <c r="A92">
        <v>100</v>
      </c>
      <c r="B92">
        <v>1</v>
      </c>
      <c r="C92">
        <v>5</v>
      </c>
      <c r="D92">
        <v>0</v>
      </c>
      <c r="E92">
        <v>0</v>
      </c>
      <c r="F92">
        <v>6</v>
      </c>
      <c r="G92" s="1">
        <f t="shared" si="3"/>
        <v>0.16666666666666666</v>
      </c>
      <c r="I92">
        <v>100</v>
      </c>
      <c r="J92">
        <v>6</v>
      </c>
      <c r="K92">
        <v>0</v>
      </c>
      <c r="L92">
        <v>6</v>
      </c>
      <c r="M92" s="1">
        <f t="shared" si="4"/>
        <v>0</v>
      </c>
      <c r="O92">
        <v>100</v>
      </c>
      <c r="P92">
        <v>6</v>
      </c>
      <c r="Q92">
        <v>0</v>
      </c>
      <c r="R92">
        <v>0</v>
      </c>
      <c r="S92">
        <v>6</v>
      </c>
      <c r="T92">
        <f t="shared" si="5"/>
        <v>0</v>
      </c>
    </row>
    <row r="93" spans="1:20" x14ac:dyDescent="0.3">
      <c r="A93">
        <v>105</v>
      </c>
      <c r="B93">
        <v>0</v>
      </c>
      <c r="C93">
        <v>3</v>
      </c>
      <c r="D93">
        <v>0</v>
      </c>
      <c r="E93">
        <v>0</v>
      </c>
      <c r="F93">
        <v>3</v>
      </c>
      <c r="G93" s="1">
        <f t="shared" si="3"/>
        <v>0</v>
      </c>
      <c r="I93">
        <v>105</v>
      </c>
      <c r="J93">
        <v>3</v>
      </c>
      <c r="K93">
        <v>0</v>
      </c>
      <c r="L93">
        <v>3</v>
      </c>
      <c r="M93" s="1">
        <f t="shared" si="4"/>
        <v>0</v>
      </c>
      <c r="O93">
        <v>105</v>
      </c>
      <c r="P93">
        <v>3</v>
      </c>
      <c r="Q93">
        <v>0</v>
      </c>
      <c r="R93">
        <v>0</v>
      </c>
      <c r="S93">
        <v>3</v>
      </c>
      <c r="T93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Feuille1</vt:lpstr>
      <vt:lpstr>Calculs et cartes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Gallegos</dc:creator>
  <cp:lastModifiedBy>Andrés Gallegos</cp:lastModifiedBy>
  <dcterms:created xsi:type="dcterms:W3CDTF">2023-04-03T23:02:01Z</dcterms:created>
  <dcterms:modified xsi:type="dcterms:W3CDTF">2023-04-20T23:06:34Z</dcterms:modified>
</cp:coreProperties>
</file>