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DC8AEA59-CA9A-4EF4-A956-F9A0FACA543C}" xr6:coauthVersionLast="47" xr6:coauthVersionMax="47" xr10:uidLastSave="{00000000-0000-0000-0000-000000000000}"/>
  <bookViews>
    <workbookView xWindow="-108" yWindow="-108" windowWidth="23256" windowHeight="12576" tabRatio="877" firstSheet="15"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tc={A98458B8-0C30-4C65-A8E7-6FD61B9F030C}</author>
    <author>tc={90DC1C33-96C7-4E12-B1AD-7B6A476042AD}</author>
    <author>tc={5E846C51-83D9-46C7-952C-B57999FB9D7D}</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I44"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<sst xmlns="http://schemas.openxmlformats.org/spreadsheetml/2006/main" xmlns:r="http://schemas.openxmlformats.org/officeDocument/2006/relationships" xmlns:xdr="http://schemas.openxmlformats.org/drawingml/2006/spreadsheetDrawing" count="68682" uniqueCount="9845">
  <si>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</si>
  <si>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</si>
  <si>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</si>
  <si>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</si>
  <si>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</si>
  <si>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</si>
  <si>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</si>
  <si>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</si>
  <si>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</si>
  <si>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</si>
  <si>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</si>
  <si>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</si>
  <si>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</si>
  <si>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</si>
  <si>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</si>
  <si>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</si>
  <si>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</si>
  <si>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</si>
  <si>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</si>
  <si>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</si>
  <si>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</si>
  <si>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</si>
  <si>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</si>
  <si>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</si>
  <si>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</si>
  <si>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</si>
  <si>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</si>
  <si>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</si>
  <si>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</si>
  <si>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</si>
  <si>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</si>
  <si>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</si>
  <si>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</si>
  <si>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</si>
  <si>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</si>
  <si>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</si>
  <si>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</si>
  <si>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</si>
  <si>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</si>
  <si>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</si>
  <si>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</si>
  <si>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</si>
  <si>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</si>
  <si>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</si>
  <si>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</si>
  <si>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</si>
  <si>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</si>
  <si>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</si>
  <si>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</si>
  <si>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</si>
  <si>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</si>
  <si>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</si>
  <si>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</si>
  <si>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</si>
  <si>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</si>
  <si>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</si>
  <si>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</si>
  <si>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</si>
  <si>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</si>
  <si>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</si>
  <si>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</si>
  <si>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</si>
  <si>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</si>
  <si>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</si>
  <si>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</si>
  <si>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</si>
  <si>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</si>
  <si>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</si>
  <si>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</si>
  <si>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</si>
  <si>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</si>
  <si>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</si>
  <si>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</si>
  <si>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</si>
  <si>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</si>
  <si>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</si>
  <si>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</si>
  <si>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</si>
  <si>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</si>
  <si>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</si>
  <si>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</si>
  <si>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</si>
  <si>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</si>
  <si>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</si>
  <si>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</si>
  <si>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</si>
  <si>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</si>
  <si>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</si>
  <si>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</si>
  <si>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</si>
  <si>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</si>
  <si>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</si>
  <si>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</si>
  <si>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</si>
  <si>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</si>
  <si>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</si>
  <si>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</si>
  <si>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</si>
  <si>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</si>
  <si>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</si>
  <si>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</si>
  <si>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</si>
  <si>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</si>
  <si>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</si>
  <si>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</si>
  <si>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</si>
  <si>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</si>
  <si>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</si>
  <si>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</si>
  <si>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</si>
  <si>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</si>
  <si>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</si>
  <si>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</si>
  <si>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</si>
  <si>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</si>
  <si>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</si>
  <si>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</si>
  <si>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</si>
  <si>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</si>
  <si>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</si>
  <si>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</si>
  <si>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</si>
  <si>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</si>
  <si>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</si>
  <si>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</si>
  <si>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</si>
  <si>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</si>
  <si>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</si>
  <si>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</si>
  <si>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</si>
  <si>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</si>
  <si>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</si>
  <si>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</si>
  <si>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</si>
  <si>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</si>
  <si>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</si>
  <si>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</si>
  <si>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</si>
  <si>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</si>
  <si>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</si>
  <si>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</si>
  <si>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</si>
  <si>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</si>
  <si>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</si>
  <si>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</si>
  <si>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</si>
  <si>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</si>
  <si>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</si>
  <si>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</si>
  <si>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</si>
  <si>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</si>
  <si>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</si>
  <si>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</si>
  <si>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</si>
  <si>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</si>
  <si>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</si>
  <si>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</si>
  <si>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</si>
  <si>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</si>
  <si>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</si>
  <si>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</si>
  <si>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</si>
  <si>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</si>
  <si>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</si>
  <si>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</si>
  <si>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</si>
  <si>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</si>
  <si>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</si>
  <si>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</si>
  <si>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</si>
  <si>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</si>
  <si>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</si>
  <si>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</si>
  <si>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</si>
  <si>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</si>
  <si>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</si>
  <si>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</si>
  <si>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</si>
  <si>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</si>
  <si>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</si>
  <si>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</si>
  <si>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</si>
  <si>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</si>
  <si>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</si>
  <si>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</si>
  <si>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</si>
  <si>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</si>
  <si>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</si>
  <si>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</si>
  <si>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</si>
  <si>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</si>
  <si>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</si>
  <si>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</si>
  <si>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</si>
  <si>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</si>
  <si>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</si>
  <si>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</si>
  <si>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</si>
  <si>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</si>
  <si>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</si>
  <si>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</si>
  <si>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</si>
  <si>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</si>
  <si>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</si>
  <si>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</si>
  <si>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</si>
  <si>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</si>
  <si>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</si>
  <si>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</si>
  <si>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</si>
  <si>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</si>
  <si>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</si>
  <si>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</si>
  <si>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</si>
  <si>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</si>
  <si>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</si>
  <si>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</si>
  <si>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</si>
  <si>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</si>
  <si>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</si>
  <si>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</si>
  <si>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</si>
  <si>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</si>
  <si>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</si>
  <si>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</si>
  <si>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</si>
  <si>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</si>
  <si>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</si>
  <si>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</si>
  <si>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</si>
  <si>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</si>
  <si>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</si>
  <si>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</si>
  <si>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</si>
  <si>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</si>
  <si>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</si>
  <si>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</si>
  <si>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</si>
  <si>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</si>
  <si>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</si>
  <si>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</si>
  <si>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</si>
  <si>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</si>
  <si>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</si>
  <si>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</si>
  <si>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</si>
  <si>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</si>
  <si>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</si>
  <si>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</si>
  <si>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</si>
  <si>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</si>
  <si>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</si>
  <si>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</si>
  <si>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</si>
  <si>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</si>
  <si>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</si>
  <si>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</si>
  <si>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</si>
  <si>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</si>
  <si>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</si>
  <si>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</si>
  <si>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</si>
  <si>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</si>
  <si>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</si>
  <si>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</si>
  <si>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</si>
  <si>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</si>
  <si>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</si>
  <si>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</si>
  <si>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</si>
  <si>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</si>
  <si>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</si>
  <si>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</si>
  <si>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</si>
  <si>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</si>
  <si>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</si>
  <si>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</si>
  <si>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</si>
  <si>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</si>
  <si>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</si>
  <si>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</si>
  <si>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</si>
  <si>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</si>
  <si>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</si>
  <si>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</si>
  <si>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</si>
  <si>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</si>
  <si>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</si>
  <si>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</si>
  <si>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</si>
  <si>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</si>
  <si>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</si>
  <si>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</si>
  <si>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</si>
  <si>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</si>
  <si>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</si>
  <si>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</si>
  <si>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</si>
  <si>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</si>
  <si>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</si>
  <si>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</si>
  <si>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</si>
  <si>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</si>
  <si>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</si>
  <si>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</si>
  <si>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</si>
  <si>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</si>
  <si>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</si>
  <si>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</si>
  <si>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</si>
  <si>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</si>
  <si>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</si>
  <si>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</si>
  <si>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</si>
  <si>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</si>
  <si>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</si>
  <si>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</si>
  <si>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</si>
  <si>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</si>
  <si>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</si>
  <si>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</si>
  <si>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</si>
  <si>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</si>
  <si>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</si>
  <si>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</si>
  <si>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</si>
  <si>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</si>
  <si>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</si>
  <si>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</si>
  <si>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</si>
  <si>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</si>
  <si>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</si>
  <si>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</si>
  <si>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</si>
  <si>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</si>
  <si>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</si>
  <si>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</si>
  <si>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</si>
  <si>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</si>
  <si>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</si>
  <si>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</si>
  <si>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</si>
  <si>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</si>
  <si>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</si>
  <si>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</si>
  <si>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</si>
  <si>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</si>
  <si>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</si>
  <si>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</si>
  <si>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</si>
  <si>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</si>
  <si>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</si>
  <si>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</si>
  <si>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</si>
  <si>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</si>
  <si>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</si>
  <si>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</si>
  <si>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</si>
  <si>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</si>
  <si>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</si>
  <si>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</si>
  <si>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</si>
  <si>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</si>
  <si>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</si>
  <si>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</si>
  <si>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</si>
  <si>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</si>
  <si>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</si>
  <si>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</si>
  <si>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</si>
  <si>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</si>
  <si>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</si>
  <si>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</si>
  <si>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</si>
  <si>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</si>
  <si>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</si>
  <si>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</si>
  <si>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</si>
  <si>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</si>
  <si>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</si>
  <si>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</si>
  <si>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</si>
  <si>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</si>
  <si>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</si>
  <si>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</si>
  <si>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</si>
  <si>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</si>
  <si>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</si>
  <si>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</si>
  <si>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</si>
  <si>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</si>
  <si>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</si>
  <si>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</si>
  <si>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</si>
  <si>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</si>
  <si>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</si>
  <si>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</si>
  <si>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</si>
  <si>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</si>
  <si>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</si>
  <si>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</si>
  <si>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</si>
  <si>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</si>
  <si>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</si>
  <si>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</si>
  <si>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</si>
  <si>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</si>
  <si>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</si>
  <si>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</si>
  <si>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</si>
  <si>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</si>
  <si>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</si>
  <si>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</si>
  <si>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</si>
  <si>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</si>
  <si>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</si>
  <si>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</si>
  <si>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</si>
  <si>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</si>
  <si>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</si>
  <si>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</si>
  <si>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</si>
  <si>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</si>
  <si>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</si>
  <si>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</si>
  <si>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</si>
  <si>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</si>
  <si>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</si>
  <si>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</si>
  <si>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</si>
  <si>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</si>
  <si>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</si>
  <si>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</si>
  <si>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</si>
  <si>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</si>
  <si>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</si>
  <si>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</si>
  <si>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</si>
  <si>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</si>
  <si>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</si>
  <si>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</si>
  <si>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</si>
  <si>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</si>
  <si>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</si>
  <si>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</si>
  <si>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</si>
  <si>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</si>
  <si>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</si>
  <si>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</si>
  <si>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</si>
  <si>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</si>
  <si>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</si>
  <si>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</si>
  <si>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</si>
  <si>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</si>
  <si>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</si>
  <si>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</si>
  <si>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</si>
  <si>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</si>
  <si>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</si>
  <si>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</si>
  <si>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</si>
  <si>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</si>
  <si>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</si>
  <si>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</si>
  <si>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</si>
  <si>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</si>
  <si>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</si>
  <si>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</si>
  <si>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</si>
  <si>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</si>
  <si>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</si>
  <si>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</si>
  <si>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</si>
  <si>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</si>
  <si>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</si>
  <si>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</si>
  <si>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</si>
  <si>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</si>
  <si>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</si>
  <si>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</si>
  <si>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</si>
  <si>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</si>
  <si>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</si>
  <si>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</si>
  <si>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</si>
  <si>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</si>
  <si>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</si>
  <si>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</si>
  <si>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</si>
  <si>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</si>
  <si>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</si>
  <si>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</si>
  <si>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</si>
  <si>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</si>
  <si>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</si>
  <si>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</si>
  <si>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</si>
  <si>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</si>
  <si>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</si>
  <si>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</si>
  <si>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</si>
  <si>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</si>
  <si>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</si>
  <si>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</si>
  <si>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</si>
  <si>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</si>
  <si>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</si>
  <si>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</si>
  <si>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</si>
  <si>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</si>
  <si>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</si>
  <si>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</si>
  <si>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</si>
  <si>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</si>
  <si>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</si>
  <si>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</si>
  <si>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</si>
  <si>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</si>
  <si>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</si>
  <si>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</si>
  <si>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</si>
  <si>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</si>
  <si>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</si>
  <si>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</si>
  <si>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</si>
  <si>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</si>
  <si>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</si>
  <si>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</si>
  <si>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</si>
  <si>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</si>
  <si>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</si>
  <si>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</si>
  <si>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</si>
  <si>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</si>
  <si>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</si>
  <si>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</si>
  <si>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</si>
  <si>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</si>
  <si>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</si>
  <si>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</si>
  <si>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</si>
  <si>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</si>
  <si>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</si>
  <si>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</si>
  <si>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</si>
  <si>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</si>
  <si>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</si>
  <si>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</si>
  <si>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</si>
  <si>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</si>
  <si>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</si>
  <si>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</si>
  <si>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</si>
  <si>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</si>
  <si>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</si>
  <si>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</si>
  <si>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</si>
  <si>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</si>
  <si>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</si>
  <si>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</si>
  <si>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</si>
  <si>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</si>
  <si>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</si>
  <si>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</si>
  <si>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</si>
  <si>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</si>
  <si>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</si>
  <si>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</si>
  <si>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</si>
  <si>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</si>
  <si>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</si>
  <si>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</si>
  <si>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</si>
  <si>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</si>
  <si>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</si>
  <si>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</si>
  <si>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</si>
  <si>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</si>
  <si>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</si>
  <si>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</si>
  <si>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</si>
  <si>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</si>
  <si>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</si>
  <si>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</si>
  <si>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</si>
  <si>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</si>
  <si>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</si>
  <si>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</si>
  <si>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</si>
  <si>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</si>
  <si>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</si>
  <si>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</si>
  <si>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</si>
  <si>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</si>
  <si>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</si>
  <si>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</si>
  <si>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</si>
  <si>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</si>
  <si>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</si>
  <si>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</si>
  <si>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</si>
  <si>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</si>
  <si>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</si>
  <si>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</si>
  <si>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</si>
  <si>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</si>
  <si>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</si>
  <si>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</si>
  <si>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</si>
  <si>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</si>
  <si>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</si>
  <si>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</si>
  <si>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</si>
  <si>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</si>
  <si>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</si>
  <si>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</si>
  <si>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</si>
  <si>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</si>
  <si>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</si>
  <si>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</si>
  <si>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</si>
  <si>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</si>
  <si>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</si>
  <si>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</si>
  <si>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</si>
  <si>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</si>
  <si>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</si>
  <si>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</si>
  <si>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</si>
  <si>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</si>
  <si>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</si>
  <si>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</si>
  <si>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</si>
  <si>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</si>
  <si>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</si>
  <si>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</si>
  <si>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</si>
  <si>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</si>
  <si>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</si>
  <si>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</si>
  <si>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</si>
  <si>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</si>
  <si>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</si>
  <si>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</si>
  <si>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</si>
  <si>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</si>
  <si>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</si>
  <si>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</si>
  <si>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</si>
  <si>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</si>
  <si>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</si>
  <si>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</si>
  <si>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</si>
  <si>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</si>
  <si>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</si>
  <si>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</si>
  <si>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</si>
  <si>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</si>
  <si>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</si>
  <si>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</si>
  <si>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</si>
  <si>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</si>
  <si>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</si>
  <si>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</si>
  <si>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</si>
  <si>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</si>
  <si>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</si>
  <si>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</si>
  <si>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</si>
  <si>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</si>
  <si>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</si>
  <si>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</si>
  <si>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</si>
  <si>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</si>
  <si>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</si>
  <si>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</si>
  <si>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</si>
  <si>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</si>
  <si>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</si>
  <si>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</si>
  <si>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</si>
  <si>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</si>
  <si>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</si>
  <si>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</si>
  <si>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</si>
  <si>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</si>
  <si>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</si>
  <si>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</si>
  <si>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</si>
  <si>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</si>
  <si>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</si>
  <si>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</si>
  <si>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</si>
  <si>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</si>
  <si>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</si>
  <si>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</si>
  <si>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</si>
  <si>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</si>
  <si>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</si>
  <si>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</si>
  <si>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</si>
  <si>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</si>
  <si>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</si>
  <si>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</si>
  <si>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</si>
  <si>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</si>
  <si>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</si>
  <si>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</si>
  <si>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</si>
  <si>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</si>
  <si>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</si>
  <si>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</si>
  <si>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</si>
  <si>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</si>
  <si>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</si>
  <si>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</si>
  <si>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</si>
  <si>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</si>
  <si>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</si>
  <si>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</si>
  <si>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</si>
  <si>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</si>
  <si>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</si>
  <si>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</si>
  <si>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</si>
  <si>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</si>
  <si>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</si>
  <si>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</si>
  <si>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</si>
  <si>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</si>
  <si>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</si>
  <si>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</si>
  <si>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</si>
  <si>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</si>
  <si>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</si>
  <si>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</si>
  <si>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</si>
  <si>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</si>
  <si>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</si>
  <si>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</si>
  <si>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</si>
  <si>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</si>
  <si>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</si>
  <si>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</si>
  <si>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</si>
  <si>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</si>
  <si>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</si>
  <si>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</si>
  <si>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</si>
  <si>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</si>
  <si>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</si>
  <si>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</si>
  <si>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</si>
  <si>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</si>
  <si>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</si>
  <si>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</si>
  <si>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</si>
  <si>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</si>
  <si>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</si>
  <si>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</si>
  <si>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</si>
  <si>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</si>
  <si>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</si>
  <si>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</si>
  <si>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</si>
  <si>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</si>
  <si>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</si>
  <si>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</si>
  <si>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</si>
  <si>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</si>
  <si>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</si>
  <si>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</si>
  <si>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</si>
  <si>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</si>
  <si>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</si>
  <si>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</si>
  <si>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</si>
  <si>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</si>
  <si>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</si>
  <si>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</si>
  <si>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</si>
  <si>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</si>
  <si>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</si>
  <si>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</si>
  <si>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</si>
  <si>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</si>
  <si>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</si>
  <si>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</si>
  <si>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</si>
  <si>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</si>
  <si>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</si>
  <si>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</si>
  <si>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</si>
  <si>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</si>
  <si>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</si>
  <si>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</si>
  <si>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</si>
  <si>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</si>
  <si>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</si>
  <si>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</si>
  <si>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</si>
  <si>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</si>
  <si>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</si>
  <si>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</si>
  <si>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</si>
  <si>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</si>
  <si>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</si>
  <si>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</si>
  <si>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</si>
  <si>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</si>
  <si>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</si>
  <si>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</si>
  <si>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</si>
  <si>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</si>
  <si>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</si>
  <si>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</si>
  <si>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</si>
  <si>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</si>
  <si>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</si>
  <si>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</si>
  <si>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</si>
  <si>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</si>
  <si>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</si>
  <si>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</si>
  <si>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</si>
  <si>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</si>
  <si>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</si>
  <si>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</si>
  <si>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</si>
  <si>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</si>
  <si>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</si>
  <si>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</si>
  <si>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</si>
  <si>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</si>
  <si>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</si>
  <si>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</si>
  <si>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</si>
  <si>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</si>
  <si>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</si>
  <si>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</si>
  <si>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</si>
  <si>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</si>
  <si>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</si>
  <si>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</si>
  <si>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</si>
  <si>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</si>
  <si>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</si>
  <si>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</si>
  <si>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</si>
  <si>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</si>
  <si>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</si>
  <si>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</si>
  <si>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</si>
  <si>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</si>
  <si>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</si>
  <si>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</si>
  <si>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</si>
  <si>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</si>
  <si>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</si>
  <si>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</si>
  <si>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</si>
  <si>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</si>
  <si>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</si>
  <si>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</si>
  <si>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</si>
  <si>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</si>
  <si>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</si>
  <si>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</si>
  <si>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</si>
  <si>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</si>
  <si>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</si>
  <si>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</si>
  <si>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</si>
  <si>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</si>
  <si>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</si>
  <si>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</si>
  <si>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</si>
  <si>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</si>
  <si>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</si>
  <si>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</si>
  <si>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</si>
  <si>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</si>
  <si>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</si>
  <si>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</si>
  <si>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</si>
  <si>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</si>
  <si>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</si>
  <si>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</si>
  <si>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</si>
  <si>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</si>
  <si>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</si>
  <si>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</si>
  <si>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</si>
  <si>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</si>
  <si>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</si>
  <si>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</si>
  <si>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</si>
  <si>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</si>
  <si>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</si>
  <si>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</si>
  <si>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</si>
  <si>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</si>
  <si>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</si>
  <si>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</si>
  <si>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</si>
  <si>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</si>
  <si>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</si>
  <si>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</si>
  <si>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</si>
  <si>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</si>
  <si>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</si>
  <si>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</si>
  <si>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</si>
  <si>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</si>
  <si>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</si>
  <si>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</si>
  <si>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</si>
  <si>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</si>
  <si>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</si>
  <si>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</si>
  <si>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</si>
  <si>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</si>
  <si>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</si>
  <si>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</si>
  <si>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</si>
  <si>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</si>
  <si>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</si>
  <si>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</si>
  <si>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</si>
  <si>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</si>
  <si>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</si>
  <si>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</si>
  <si>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</si>
  <si>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</si>
  <si>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</si>
  <si>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</si>
  <si>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</si>
  <si>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</si>
  <si>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</si>
  <si>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</si>
  <si>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</si>
  <si>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</si>
  <si>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</si>
  <si>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</si>
  <si>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</si>
  <si>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</si>
  <si>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</si>
  <si>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</si>
  <si>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</si>
  <si>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</si>
  <si>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</si>
  <si>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</si>
  <si>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</si>
  <si>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</si>
  <si>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</si>
  <si>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</si>
  <si>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</si>
  <si>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</si>
  <si>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</si>
  <si>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</si>
  <si>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</si>
  <si>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</si>
  <si>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</si>
  <si>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</si>
  <si>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</si>
  <si>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</si>
  <si>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</si>
  <si>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</si>
  <si>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</si>
  <si>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</si>
  <si>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</si>
  <si>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</si>
  <si>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</si>
  <si>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</si>
  <si>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</si>
  <si>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</si>
  <si>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</si>
  <si>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</si>
  <si>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</si>
  <si>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</si>
  <si>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</si>
  <si>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</si>
  <si>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</si>
  <si>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</si>
  <si>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</si>
  <si>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</si>
  <si>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</si>
  <si>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</si>
  <si>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</si>
  <si>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</si>
  <si>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</si>
  <si>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</si>
  <si>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</si>
  <si>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</si>
  <si>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</si>
  <si>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</si>
  <si>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</si>
  <si>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</si>
  <si>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</si>
  <si>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</si>
  <si>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</si>
  <si>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</si>
  <si>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</si>
  <si>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</si>
  <si>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</si>
  <si>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</si>
  <si>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</si>
  <si>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</si>
  <si>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</si>
  <si>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</si>
  <si>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</si>
  <si>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</si>
  <si>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</si>
  <si>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</si>
  <si>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</si>
  <si>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</si>
  <si>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</si>
  <si>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</si>
  <si>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</si>
  <si>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</si>
  <si>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</si>
  <si>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</si>
  <si>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</si>
  <si>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</si>
  <si>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</si>
  <si>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</si>
  <si>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</si>
  <si>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</si>
  <si>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</si>
  <si>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</si>
  <si>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</si>
  <si>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</si>
  <si>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</si>
  <si>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</si>
  <si>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</si>
  <si>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</si>
  <si>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</si>
  <si>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</si>
  <si>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</si>
  <si>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</si>
  <si>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</si>
  <si>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</si>
  <si>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</si>
  <si>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</si>
  <si>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</si>
  <si>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</si>
  <si>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</si>
  <si>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</si>
  <si>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</si>
  <si>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</si>
  <si>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</si>
  <si>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</si>
  <si>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</si>
  <si>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</si>
  <si>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</si>
  <si>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</si>
  <si>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</si>
  <si>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</si>
  <si>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</si>
  <si>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</si>
  <si>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</si>
  <si>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</si>
  <si>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</si>
  <si>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</si>
  <si>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</si>
  <si>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</si>
  <si>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</si>
  <si>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</si>
  <si>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</si>
  <si>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</si>
  <si>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</si>
  <si>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</si>
  <si>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</si>
  <si>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</si>
  <si>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</si>
  <si>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</si>
  <si>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</si>
  <si>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</si>
  <si>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</si>
  <si>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</si>
  <si>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</si>
  <si>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</si>
  <si>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</si>
  <si>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</si>
  <si>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</si>
  <si>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</si>
  <si>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</si>
  <si>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</si>
  <si>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</si>
  <si>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</si>
  <si>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</si>
  <si>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</si>
  <si>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</si>
  <si>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</si>
  <si>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</si>
  <si>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</si>
  <si>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</si>
  <si>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</si>
  <si>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</si>
  <si>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</si>
  <si>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</si>
  <si>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</si>
  <si>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</si>
  <si>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</si>
  <si>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</si>
  <si>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</si>
  <si>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</si>
  <si>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</si>
  <si>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</si>
  <si>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</si>
  <si>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</si>
  <si>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</si>
  <si>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</si>
  <si>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</si>
  <si>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</si>
  <si>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</si>
  <si>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</si>
  <si>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</si>
  <si>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</si>
  <si>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</si>
  <si>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</si>
  <si>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</si>
  <si>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</si>
  <si>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</si>
  <si>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</si>
  <si>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</si>
  <si>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</si>
  <si>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</si>
  <si>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</si>
  <si>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</si>
  <si>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</si>
  <si>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</si>
  <si>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</si>
  <si>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</si>
  <si>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</si>
  <si>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</si>
  <si>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</si>
  <si>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</si>
  <si>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</si>
  <si>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</si>
  <si>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</si>
  <si>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</si>
  <si>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</si>
  <si>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</si>
  <si>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</si>
  <si>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</si>
  <si>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</si>
  <si>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</si>
  <si>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</si>
  <si>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</si>
  <si>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</si>
  <si>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</si>
  <si>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</si>
  <si>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</si>
  <si>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</si>
  <si>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</si>
  <si>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</si>
  <si>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</si>
  <si>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</si>
  <si>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</si>
  <si>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</si>
  <si>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</si>
  <si>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</si>
  <si>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</si>
  <si>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</si>
  <si>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</si>
  <si>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</si>
  <si>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</si>
  <si>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</si>
  <si>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</si>
  <si>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</si>
  <si>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</si>
  <si>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</si>
  <si>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</si>
  <si>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</si>
  <si>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</si>
  <si>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</si>
  <si>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</si>
  <si>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</si>
  <si>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</si>
  <si>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</si>
  <si>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</si>
  <si>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</si>
  <si>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</si>
  <si>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</si>
  <si>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</si>
  <si>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</si>
  <si>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</si>
  <si>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</si>
  <si>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</si>
  <si>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</si>
  <si>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</si>
  <si>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</si>
  <si>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</si>
  <si>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</si>
  <si>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</si>
  <si>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</si>
  <si>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</si>
  <si>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</si>
  <si>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</si>
  <si>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</si>
  <si>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</si>
  <si>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</si>
  <si>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</si>
  <si>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</si>
  <si>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</si>
  <si>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</si>
  <si>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</si>
  <si>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</si>
  <si>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</si>
  <si>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</si>
  <si>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</si>
  <si>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</si>
  <si>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</si>
  <si>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</si>
  <si>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</si>
  <si>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</si>
  <si>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</si>
  <si>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</si>
  <si>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</si>
  <si>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</si>
  <si>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</si>
  <si>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</si>
  <si>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</si>
  <si>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</si>
  <si>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</si>
  <si>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</si>
  <si>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</si>
  <si>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</si>
  <si>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</si>
  <si>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</si>
  <si>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</si>
  <si>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</si>
  <si>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</si>
  <si>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</si>
  <si>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</si>
  <si>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</si>
  <si>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</si>
  <si>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</si>
  <si>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</si>
  <si>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</si>
  <si>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</si>
  <si>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</si>
  <si>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</si>
  <si>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</si>
  <si>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</si>
  <si>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</si>
  <si>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</si>
  <si>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</si>
  <si>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</si>
  <si>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</si>
  <si>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</si>
  <si>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</si>
  <si>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</si>
  <si>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</si>
  <si>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</si>
  <si>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</si>
  <si>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</si>
  <si>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</si>
  <si>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</si>
  <si>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</si>
  <si>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</si>
  <si>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</si>
  <si>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</si>
  <si>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</si>
  <si>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</si>
  <si>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</si>
  <si>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</si>
  <si>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</si>
  <si>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</si>
  <si>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</si>
  <si>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</si>
  <si>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</si>
  <si>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</si>
  <si>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</si>
  <si>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</si>
  <si>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</si>
  <si>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</si>
  <si>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</si>
  <si>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</si>
  <si>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</si>
  <si>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</si>
  <si>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</si>
  <si>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</si>
  <si>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</si>
  <si>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</si>
  <si>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</si>
  <si>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</si>
  <si>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</si>
  <si>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</si>
  <si>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</si>
  <si>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</si>
  <si>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</si>
  <si>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</si>
  <si>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</si>
  <si>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</si>
  <si>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</si>
  <si>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</si>
  <si>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</si>
  <si>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</si>
  <si>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</si>
  <si>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</si>
  <si>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</si>
  <si>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</si>
  <si>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</si>
  <si>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</si>
  <si>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</si>
  <si>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</si>
  <si>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</si>
  <si>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</si>
  <si>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</si>
  <si>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</si>
  <si>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</si>
  <si>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</si>
  <si>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</si>
  <si>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</si>
  <si>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</si>
  <si>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</si>
  <si>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</si>
  <si>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</si>
  <si>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</si>
  <si>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</si>
  <si>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</si>
  <si>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</si>
  <si>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</si>
  <si>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</si>
  <si>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</si>
  <si>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</si>
  <si>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</si>
  <si>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</si>
  <si>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</si>
  <si>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</si>
  <si>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</si>
  <si>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</si>
  <si>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</si>
  <si>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</si>
  <si>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</si>
  <si>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</si>
  <si>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</si>
  <si>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</si>
  <si>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</si>
  <si>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</si>
  <si>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</si>
  <si>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</si>
  <si>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</si>
  <si>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</si>
  <si>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</si>
  <si>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</si>
  <si>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</si>
  <si>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</si>
  <si>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</si>
  <si>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</si>
  <si>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</si>
  <si>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</si>
  <si>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</si>
  <si>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</si>
  <si>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</si>
  <si>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</si>
  <si>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</si>
  <si>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</si>
  <si>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</si>
  <si>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</si>
  <si>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</si>
  <si>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</si>
  <si>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</si>
  <si>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</si>
  <si>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</si>
  <si>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</si>
  <si>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</si>
  <si>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</si>
  <si>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</si>
  <si>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</si>
  <si>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</si>
  <si>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</si>
  <si>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</si>
  <si>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</si>
  <si>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</si>
  <si>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</si>
  <si>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</si>
  <si>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</si>
  <si>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</si>
  <si>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</si>
  <si>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</si>
  <si>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</si>
  <si>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</si>
  <si>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</si>
  <si>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</si>
  <si>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</si>
  <si>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</si>
  <si>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</si>
  <si>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</si>
  <si>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</si>
  <si>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</si>
  <si>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</si>
  <si>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</si>
  <si>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</si>
  <si>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</si>
  <si>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</si>
  <si>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</si>
  <si>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</si>
  <si>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</si>
  <si>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</si>
  <si>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</si>
  <si>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</si>
  <si>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</si>
  <si>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</si>
  <si>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</si>
  <si>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</si>
  <si>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</si>
  <si>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</si>
  <si>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</si>
  <si>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</si>
  <si>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</si>
  <si>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</si>
  <si>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</si>
  <si>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</si>
  <si>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</si>
  <si>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</si>
  <si>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</si>
  <si>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</si>
  <si>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</si>
  <si>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</si>
  <si>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</si>
  <si>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</si>
  <si>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</si>
  <si>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</si>
  <si>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</si>
  <si>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</si>
  <si>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</si>
  <si>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</si>
  <si>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</si>
  <si>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</si>
  <si>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</si>
  <si>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</si>
  <si>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</si>
  <si>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</si>
  <si>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</si>
  <si>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</si>
  <si>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</si>
  <si>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</si>
  <si>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</si>
  <si>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</si>
  <si>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</si>
  <si>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</si>
  <si>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</si>
  <si>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</si>
  <si>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</si>
  <si>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</si>
  <si>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</si>
  <si>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</si>
  <si>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</si>
  <si>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</si>
  <si>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</si>
  <si>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</si>
  <si>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</si>
  <si>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</si>
  <si>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</si>
  <si>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</si>
  <si>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</si>
  <si>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</si>
  <si>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</si>
  <si>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</si>
  <si>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</si>
  <si>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</si>
  <si>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</si>
  <si>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</si>
  <si>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</si>
  <si>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</si>
  <si>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</si>
  <si>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</si>
  <si>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</si>
  <si>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</si>
  <si>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</si>
  <si>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</si>
  <si>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</si>
  <si>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</si>
  <si>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</si>
  <si>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</si>
  <si>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</si>
  <si>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</si>
  <si>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</si>
  <si>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</si>
  <si>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</si>
  <si>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</si>
  <si>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</si>
  <si>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</si>
  <si>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</si>
  <si>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</si>
  <si>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</si>
  <si>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</si>
  <si>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</si>
  <si>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</si>
  <si>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</si>
  <si>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</si>
  <si>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</si>
  <si>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</si>
  <si>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</si>
  <si>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</si>
  <si>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</si>
  <si>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</si>
  <si>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</si>
  <si>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</si>
  <si>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</si>
  <si>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</si>
  <si>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</si>
  <si>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</si>
  <si>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</si>
  <si>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</si>
  <si>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</si>
  <si>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</si>
  <si>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</si>
  <si>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</si>
  <si>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</si>
  <si>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</si>
  <si>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</si>
  <si>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</si>
  <si>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</si>
  <si>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</si>
  <si>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</si>
  <si>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</si>
  <si>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</si>
  <si>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</si>
  <si>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</si>
  <si>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</si>
  <si>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</si>
  <si>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</si>
  <si>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</si>
  <si>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</si>
  <si>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</si>
  <si>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</si>
  <si>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</si>
  <si>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</si>
  <si>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</si>
  <si>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</si>
  <si>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</si>
  <si>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</si>
  <si>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</si>
  <si>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</si>
  <si>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</si>
  <si>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</si>
  <si>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</si>
  <si>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</si>
  <si>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</si>
  <si>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</si>
  <si>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</si>
  <si>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</si>
  <si>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</si>
  <si>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</si>
  <si>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</si>
  <si>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</si>
  <si>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</si>
  <si>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</si>
  <si>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</si>
  <si>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</si>
  <si>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</si>
  <si>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</si>
  <si>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</si>
  <si>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</si>
  <si>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</si>
  <si>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</si>
  <si>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</si>
  <si>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</si>
  <si>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</si>
  <si>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</si>
  <si>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</si>
  <si>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</si>
  <si>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</si>
  <si>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</si>
  <si>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</si>
  <si>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</si>
  <si>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</si>
  <si>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</si>
  <si>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</si>
  <si>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</si>
  <si>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</si>
  <si>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</si>
  <si>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</si>
  <si>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</si>
  <si>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</si>
  <si>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</si>
  <si>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</si>
  <si>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</si>
  <si>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</si>
  <si>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</si>
  <si>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</si>
  <si>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</si>
  <si>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</si>
  <si>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</si>
  <si>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</si>
  <si>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</si>
  <si>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</si>
  <si>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</si>
  <si>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</si>
  <si>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</si>
  <si>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</si>
  <si>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</si>
  <si>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</si>
  <si>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</si>
  <si>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</si>
  <si>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</si>
  <si>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</si>
  <si>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</si>
  <si>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</si>
  <si>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</si>
  <si>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</si>
  <si>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</si>
  <si>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</si>
  <si>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</si>
  <si>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</si>
  <si>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</si>
  <si>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</si>
  <si>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</si>
  <si>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</si>
  <si>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</si>
  <si>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</si>
  <si>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</si>
  <si>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</si>
  <si>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</si>
  <si>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</si>
  <si>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</si>
  <si>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</si>
  <si>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</si>
  <si>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</si>
  <si>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</si>
  <si>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</si>
  <si>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</si>
  <si>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</si>
  <si>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</si>
  <si>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</si>
  <si>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</si>
  <si>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</si>
  <si>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</si>
  <si>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</si>
  <si>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</si>
  <si>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</si>
  <si>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</si>
  <si>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</si>
  <si>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</si>
  <si>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</si>
  <si>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</si>
  <si>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</si>
  <si>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</si>
  <si>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</si>
  <si>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</si>
  <si>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</si>
  <si>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</si>
  <si>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</si>
  <si>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</si>
  <si>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</si>
  <si>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</si>
  <si>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</si>
  <si>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</si>
  <si>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</si>
  <si>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</si>
  <si>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</si>
  <si>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</si>
  <si>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</si>
  <si>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</si>
  <si>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</si>
  <si>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</si>
  <si>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</si>
  <si>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</si>
  <si>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</si>
  <si>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</si>
  <si>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</si>
  <si>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</si>
  <si>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</si>
  <si>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</si>
  <si>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</si>
  <si>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</si>
  <si>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</si>
  <si>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</si>
  <si>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</si>
  <si>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</si>
  <si>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</si>
  <si>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</si>
  <si>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</si>
  <si>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</si>
  <si>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</si>
  <si>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</si>
  <si>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</si>
  <si>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</si>
  <si>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</si>
  <si>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</si>
  <si>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</si>
  <si>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</si>
  <si>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</si>
  <si>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</si>
  <si>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</si>
  <si>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</si>
  <si>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</si>
  <si>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</si>
  <si>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</si>
  <si>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</si>
  <si>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</si>
  <si>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</si>
  <si>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</si>
  <si>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</si>
  <si>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</si>
  <si>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</si>
  <si>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</si>
  <si>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</si>
  <si>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</si>
  <si>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</si>
  <si>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</si>
  <si>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</si>
  <si>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</si>
  <si>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</si>
  <si>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</si>
  <si>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</si>
  <si>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</si>
  <si>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</si>
  <si>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</si>
  <si>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</si>
  <si>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</si>
  <si>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</si>
  <si>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</si>
  <si>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</si>
  <si>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</si>
  <si>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</si>
  <si>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</si>
  <si>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</si>
  <si>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</si>
  <si>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</si>
  <si>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</si>
  <si>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</si>
  <si>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</si>
  <si>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</si>
  <si>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</si>
  <si>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</si>
  <si>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</si>
  <si>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</si>
  <si>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</si>
  <si>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</si>
  <si>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</si>
  <si>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</si>
  <si>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</si>
  <si>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</si>
  <si>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</si>
  <si>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</si>
  <si>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</si>
  <si>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</si>
  <si>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</si>
  <si>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</si>
  <si>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</si>
  <si>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</si>
  <si>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</si>
  <si>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</si>
  <si>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</si>
  <si>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</si>
  <si>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</si>
  <si>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</si>
  <si>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</si>
  <si>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</si>
  <si>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</si>
  <si>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</si>
  <si>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</si>
  <si>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</si>
  <si>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</si>
  <si>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</si>
  <si>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</si>
  <si>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</si>
  <si>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</si>
  <si>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</si>
  <si>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</si>
  <si>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</si>
  <si>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</si>
  <si>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</si>
  <si>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</si>
  <si>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</si>
  <si>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</si>
  <si>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</si>
  <si>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</si>
  <si>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</si>
  <si>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</si>
  <si>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</si>
  <si>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</si>
  <si>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</si>
  <si>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</si>
  <si>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</si>
  <si>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</si>
  <si>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</si>
  <si>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</si>
  <si>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</si>
  <si>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</si>
  <si>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</si>
  <si>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</si>
  <si>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</si>
  <si>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</si>
  <si>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</si>
  <si>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</si>
  <si>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</si>
  <si>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</si>
  <si>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</si>
  <si>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</si>
  <si>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</si>
  <si>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</si>
  <si>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</si>
  <si>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</si>
  <si>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</si>
  <si>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</si>
  <si>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</si>
  <si>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</si>
  <si>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</si>
  <si>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</si>
  <si>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</si>
  <si>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</si>
  <si>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</si>
  <si>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</si>
  <si>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</si>
  <si>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</si>
  <si>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</si>
  <si>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</si>
  <si>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</si>
  <si>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</si>
  <si>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</si>
  <si>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</si>
  <si>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</si>
  <si>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</si>
  <si>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</si>
  <si>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</si>
  <si>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</si>
  <si>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</si>
  <si>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</si>
  <si>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</si>
  <si>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</si>
  <si>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</si>
  <si>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</si>
  <si>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</si>
  <si>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</si>
  <si>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</si>
  <si>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</si>
  <si>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</si>
  <si>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</si>
  <si>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</si>
  <si>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</si>
  <si>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</si>
  <si>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</si>
  <si>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</si>
  <si>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</si>
  <si>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</si>
  <si>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</si>
  <si>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</si>
  <si>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</si>
  <si>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</si>
  <si>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</si>
  <si>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</si>
  <si>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</si>
  <si>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</si>
  <si>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</si>
  <si>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</si>
  <si>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</si>
  <si>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</si>
  <si>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</si>
  <si>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</si>
  <si>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</si>
  <si>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</si>
  <si>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</si>
  <si>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</si>
  <si>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</si>
  <si>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</si>
  <si>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</si>
  <si>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</si>
  <si>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</si>
  <si>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</si>
  <si>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</si>
  <si>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</si>
  <si>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</si>
  <si>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</si>
  <si>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</si>
  <si>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</si>
  <si>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</si>
  <si>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</si>
  <si>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</si>
  <si>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</si>
  <si>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</si>
  <si>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</si>
  <si>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</si>
  <si>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</si>
  <si>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</si>
  <si>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</si>
  <si>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</si>
  <si>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</si>
  <si>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</si>
  <si>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</si>
  <si>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</si>
  <si>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</si>
  <si>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</si>
  <si>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</si>
  <si>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</si>
  <si>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</si>
  <si>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</si>
  <si>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</si>
  <si>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</si>
  <si>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</si>
  <si>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</si>
  <si>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</si>
  <si>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</si>
  <si>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</si>
  <si>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</si>
  <si>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</si>
  <si>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</si>
  <si>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</si>
  <si>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</si>
  <si>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</si>
  <si>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</si>
  <si>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</si>
  <si>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</si>
  <si>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</si>
  <si>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</si>
  <si>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</si>
  <si>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</si>
  <si>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</si>
  <si>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</si>
  <si>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</si>
  <si>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</si>
  <si>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</si>
  <si>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</si>
  <si>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</si>
  <si>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</si>
  <si>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</si>
  <si>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</si>
  <si>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</si>
  <si>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</si>
  <si>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</si>
  <si>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</si>
  <si>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</si>
  <si>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</si>
  <si>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</si>
  <si>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</si>
  <si>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</si>
  <si>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</si>
  <si>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</si>
  <si>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</si>
  <si>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</si>
  <si>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</si>
  <si>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</si>
  <si>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</si>
  <si>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</si>
  <si>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</si>
  <si>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</si>
  <si>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</si>
  <si>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</si>
  <si>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</si>
  <si>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</si>
  <si>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</si>
  <si>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</si>
  <si>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</si>
  <si>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</si>
  <si>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</si>
  <si>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</si>
  <si>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</si>
  <si>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</si>
  <si>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</si>
  <si>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</si>
  <si>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</si>
  <si>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</si>
  <si>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</si>
  <si>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</si>
  <si>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</si>
  <si>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</si>
  <si>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</si>
  <si>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</si>
  <si>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</si>
  <si>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</si>
  <si>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</si>
  <si>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</si>
  <si>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</si>
  <si>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</si>
  <si>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</si>
  <si>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</si>
  <si>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</si>
  <si>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</si>
  <si>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</si>
  <si>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</si>
  <si>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</si>
  <si>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</si>
  <si>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</si>
  <si>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</si>
  <si>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</si>
  <si>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</si>
  <si>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</si>
  <si>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</si>
  <si>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</si>
  <si>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</si>
  <si>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</si>
  <si>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</si>
  <si>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</si>
  <si>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</si>
  <si>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</si>
  <si>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</si>
  <si>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</si>
  <si>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</si>
  <si>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</si>
  <si>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</si>
  <si>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</si>
  <si>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</si>
  <si>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</si>
  <si>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</si>
  <si>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</si>
  <si>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</si>
  <si>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</si>
  <si>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</si>
  <si>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</si>
  <si>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</si>
  <si>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</si>
  <si>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</si>
  <si>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</si>
  <si>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</si>
  <si>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</si>
  <si>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</si>
  <si>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</si>
  <si>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</si>
  <si>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</si>
  <si>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</si>
  <si>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</si>
  <si>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</si>
  <si>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</si>
  <si>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</si>
  <si>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</si>
  <si>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</si>
  <si>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</si>
  <si>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</si>
  <si>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</si>
  <si>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</si>
  <si>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</si>
  <si>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</si>
  <si>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</si>
  <si>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</si>
  <si>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</si>
  <si>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</si>
  <si>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</si>
  <si>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</si>
  <si>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</si>
  <si>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</si>
  <si>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</si>
  <si>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</si>
  <si>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</si>
  <si>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</si>
  <si>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</si>
  <si>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</si>
  <si>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</si>
  <si>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</si>
  <si>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</si>
  <si>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</si>
  <si>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</si>
  <si>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</si>
  <si>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</si>
  <si>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</si>
  <si>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</si>
  <si>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</si>
  <si>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</si>
  <si>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</si>
  <si>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</si>
  <si>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</si>
  <si>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</si>
  <si>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</si>
  <si>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</si>
  <si>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</si>
  <si>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</si>
  <si>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</si>
  <si>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</si>
  <si>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</si>
  <si>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</si>
  <si>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</si>
  <si>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</si>
  <si>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</si>
  <si>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</si>
  <si>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</si>
  <si>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</si>
  <si>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</si>
  <si>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</si>
  <si>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</si>
  <si>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</si>
  <si>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</si>
  <si>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</si>
  <si>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</si>
  <si>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</si>
  <si>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</si>
  <si>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</si>
  <si>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</si>
  <si>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</si>
  <si>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</si>
  <si>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</si>
  <si>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</si>
  <si>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</si>
  <si>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</si>
  <si>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</si>
  <si>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</si>
  <si>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</si>
  <si>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</si>
  <si>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</si>
  <si>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</si>
  <si>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</si>
  <si>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</si>
  <si>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</si>
  <si>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</si>
  <si>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</si>
  <si>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</si>
  <si>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</si>
  <si>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</si>
  <si>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</si>
  <si>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</si>
  <si>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</si>
  <si>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</si>
  <si>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</si>
  <si>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</si>
  <si>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</si>
  <si>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</si>
  <si>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</si>
  <si>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</si>
  <si>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</si>
  <si>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</si>
  <si>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</si>
  <si>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</si>
  <si>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</si>
  <si>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</si>
  <si>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</si>
  <si>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</si>
  <si>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</si>
  <si>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</si>
  <si>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</si>
  <si>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</si>
  <si>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</si>
  <si>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</si>
  <si>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</si>
  <si>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</si>
  <si>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</si>
  <si>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</si>
  <si>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</si>
  <si>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</si>
  <si>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</si>
  <si>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</si>
  <si>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</si>
  <si>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</si>
  <si>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</si>
  <si>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</si>
  <si>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</si>
  <si>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</si>
  <si>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</si>
  <si>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</si>
  <si>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</si>
  <si>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</si>
  <si>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</si>
  <si>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</si>
  <si>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</si>
  <si>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</si>
  <si>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</si>
  <si>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</si>
  <si>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</si>
  <si>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</si>
  <si>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</si>
  <si>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</si>
  <si>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</si>
  <si>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</si>
  <si>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</si>
  <si>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</si>
  <si>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</si>
  <si>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</si>
  <si>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</si>
  <si>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</si>
  <si>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</si>
  <si>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</si>
  <si>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</si>
  <si>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</si>
  <si>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</si>
  <si>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</si>
  <si>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</si>
  <si>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</si>
  <si>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</si>
  <si>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</si>
  <si>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</si>
  <si>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</si>
  <si>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</si>
  <si>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</si>
  <si>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</si>
  <si>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</si>
  <si>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</si>
  <si>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</si>
  <si>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</si>
  <si>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</si>
  <si>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</si>
  <si>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</si>
  <si>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</si>
  <si>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</si>
  <si>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</si>
  <si>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</si>
  <si>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</si>
  <si>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</si>
  <si>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</si>
  <si>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</si>
  <si>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</si>
  <si>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</si>
  <si>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</si>
  <si>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</si>
  <si>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</si>
  <si>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</si>
  <si>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</si>
  <si>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</si>
  <si>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</si>
  <si>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</si>
  <si>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</si>
  <si>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</si>
  <si>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</si>
  <si>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</si>
  <si>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</si>
  <si>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</si>
  <si>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</si>
  <si>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</si>
  <si>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</si>
  <si>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</si>
  <si>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</si>
  <si>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</si>
  <si>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</si>
  <si>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</si>
  <si>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</si>
  <si>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</si>
  <si>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</si>
  <si>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</si>
  <si>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</si>
  <si>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</si>
  <si>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</si>
  <si>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</si>
  <si>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</si>
  <si>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</si>
  <si>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</si>
  <si>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</si>
  <si>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</si>
  <si>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</si>
  <si>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</si>
  <si>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</si>
  <si>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</si>
  <si>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</si>
  <si>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</si>
  <si>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</si>
  <si>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</si>
  <si>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</si>
  <si>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</si>
  <si>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</si>
  <si>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</si>
  <si>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</si>
  <si>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</si>
  <si>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</si>
  <si>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</si>
  <si>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</si>
  <si>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</si>
  <si>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</si>
  <si>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</si>
  <si>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</si>
  <si>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</si>
  <si>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</si>
  <si>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</si>
  <si>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</si>
  <si>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</si>
  <si>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</si>
  <si>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</si>
  <si>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</si>
  <si>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</si>
  <si>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</si>
  <si>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</si>
  <si>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</si>
  <si>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</si>
  <si>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</si>
  <si>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</si>
  <si>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</si>
  <si>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</si>
  <si>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</si>
  <si>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</si>
  <si>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</si>
  <si>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</si>
  <si>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</si>
  <si>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</si>
  <si>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</si>
  <si>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</si>
  <si>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</si>
  <si>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</si>
  <si>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</si>
  <si>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</si>
  <si>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</si>
  <si>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</si>
  <si>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</si>
  <si>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</si>
  <si>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</si>
  <si>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</si>
  <si>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</si>
  <si>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</si>
  <si>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</si>
  <si>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</si>
  <si>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</si>
  <si>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</si>
  <si>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</si>
  <si>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</si>
  <si>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</si>
  <si>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</si>
  <si>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</si>
  <si>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</si>
  <si>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</si>
  <si>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</si>
  <si>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</si>
  <si>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</si>
  <si>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</si>
  <si>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</si>
  <si>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</si>
  <si>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</si>
  <si>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</si>
  <si>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</si>
  <si>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</si>
  <si>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</si>
  <si>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</si>
  <si>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</si>
  <si>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</si>
  <si>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</si>
  <si>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</si>
  <si>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</si>
  <si>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</si>
  <si>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</si>
  <si>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</si>
  <si>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</si>
  <si>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</si>
  <si>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</si>
  <si>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</si>
  <si>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</si>
  <si>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</si>
  <si>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</si>
  <si>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</si>
  <si>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</si>
  <si>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</si>
  <si>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</si>
  <si>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</si>
  <si>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</si>
  <si>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</si>
  <si>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</si>
  <si>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</si>
  <si>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</si>
  <si>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</si>
  <si>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</si>
  <si>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</si>
  <si>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</si>
  <si>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</si>
  <si>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</si>
  <si>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</si>
  <si>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</si>
  <si>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</si>
  <si>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</si>
  <si>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</si>
  <si>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</si>
  <si>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</si>
  <si>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</si>
  <si>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</si>
  <si>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</si>
  <si>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</si>
  <si>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</si>
  <si>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</si>
  <si>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</si>
  <si>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</si>
  <si>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</si>
  <si>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</si>
  <si>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</si>
  <si>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</si>
  <si>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</si>
  <si>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</si>
  <si>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</si>
  <si>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</si>
  <si>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</si>
  <si>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</si>
  <si>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</si>
  <si>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</si>
  <si>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</si>
  <si>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</si>
  <si>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</si>
  <si>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</si>
  <si>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</si>
  <si>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</si>
  <si>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</si>
  <si>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</si>
  <si>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</si>
  <si>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</si>
  <si>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</si>
  <si>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</si>
  <si>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</si>
  <si>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</si>
  <si>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</si>
  <si>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</si>
  <si>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</si>
  <si>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</si>
  <si>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</si>
  <si>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</si>
  <si>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</si>
  <si>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</si>
  <si>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</si>
  <si>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</si>
  <si>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</si>
  <si>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</si>
  <si>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</si>
  <si>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</si>
  <si>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</si>
  <si>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</si>
  <si>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</si>
  <si>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</si>
  <si>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</si>
  <si>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</si>
  <si>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</si>
  <si>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</si>
  <si>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</si>
  <si>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</si>
  <si>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</si>
  <si>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</si>
  <si>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</si>
  <si>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</si>
  <si>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</si>
  <si>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</si>
  <si>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</si>
  <si>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</si>
  <si>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</si>
  <si>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</si>
  <si>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</si>
  <si>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</si>
  <si>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</si>
  <si>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</si>
  <si>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</si>
  <si>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</si>
  <si>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</si>
  <si>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</si>
  <si>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</si>
  <si>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</si>
  <si>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</si>
  <si>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</si>
  <si>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</si>
  <si>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</si>
  <si>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</si>
  <si>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</si>
  <si>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</si>
  <si>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</si>
  <si>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</si>
  <si>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</si>
  <si>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</si>
  <si>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</si>
  <si>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</si>
  <si>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</si>
  <si>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</si>
  <si>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</si>
  <si>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</si>
  <si>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</si>
  <si>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</si>
  <si>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</si>
  <si>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</si>
  <si>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</si>
  <si>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</si>
  <si>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</si>
  <si>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</si>
  <si>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</si>
  <si>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</si>
  <si>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</si>
  <si>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</si>
  <si>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</si>
  <si>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</si>
  <si>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</si>
  <si>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</si>
  <si>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</si>
  <si>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</si>
  <si>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</si>
  <si>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</si>
  <si>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</si>
  <si>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</si>
  <si>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</si>
  <si>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</si>
  <si>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</si>
  <si>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</si>
  <si>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</si>
  <si>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</si>
  <si>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</si>
  <si>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</si>
  <si>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</si>
  <si>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</si>
  <si>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</si>
  <si>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</si>
  <si>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</si>
  <si>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</si>
  <si>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</si>
  <si>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</si>
  <si>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</si>
  <si>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</si>
  <si>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</si>
  <si>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</si>
  <si>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</si>
  <si>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</si>
  <si>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</si>
  <si>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</si>
  <si>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</si>
  <si>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</si>
  <si>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</si>
  <si>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</si>
  <si>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</si>
  <si>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</si>
  <si>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</si>
  <si>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</si>
  <si>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</si>
  <si>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</si>
  <si>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</si>
  <si>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</si>
  <si>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</si>
  <si>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</si>
  <si>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</si>
  <si>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</si>
  <si>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</si>
  <si>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</si>
  <si>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</si>
  <si>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</si>
  <si>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</si>
  <si>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</si>
  <si>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</si>
  <si>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</si>
  <si>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</si>
  <si>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</si>
  <si>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</si>
  <si>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</si>
  <si>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</si>
  <si>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</si>
  <si>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</si>
  <si>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</si>
  <si>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</si>
  <si>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</si>
  <si>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</si>
  <si>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</si>
  <si>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</si>
  <si>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</si>
  <si>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</si>
  <si>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</si>
  <si>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</si>
  <si>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</si>
  <si>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</si>
  <si>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</si>
  <si>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</si>
  <si>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</si>
  <si>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</si>
  <si>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</si>
  <si>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</si>
  <si>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</si>
  <si>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</si>
  <si>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</si>
  <si>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</si>
  <si>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</si>
  <si>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</si>
  <si>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</si>
  <si>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</si>
  <si>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</si>
  <si>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</si>
  <si>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</si>
  <si>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</si>
  <si>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</si>
  <si>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</si>
  <si>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</si>
  <si>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</si>
  <si>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</si>
  <si>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</si>
  <si>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</si>
  <si>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</si>
  <si>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</si>
  <si>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</si>
  <si>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</si>
  <si>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</si>
  <si>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</si>
  <si>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</si>
  <si>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</si>
  <si>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</si>
  <si>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</si>
  <si>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</si>
  <si>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</si>
  <si>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</si>
  <si>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</si>
  <si>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</si>
  <si>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</si>
  <si>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</si>
  <si>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</si>
  <si>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</si>
  <si>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</si>
  <si>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</si>
  <si>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</si>
  <si>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</si>
  <si>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</si>
  <si>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</si>
  <si>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</si>
  <si>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</si>
  <si>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</si>
  <si>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</si>
  <si>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</si>
  <si>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</si>
  <si>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</si>
  <si>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</si>
  <si>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</si>
  <si>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</si>
  <si>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</si>
  <si>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</si>
  <si>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</si>
  <si>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</si>
  <si>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</si>
  <si>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</si>
  <si>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</si>
  <si>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</si>
  <si>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</si>
  <si>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</si>
  <si>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</si>
  <si>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</si>
  <si>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</si>
  <si>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</si>
  <si>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</si>
  <si>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</si>
  <si>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</si>
  <si>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</si>
  <si>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</si>
  <si>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</si>
  <si>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</si>
  <si>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</si>
  <si>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</si>
  <si>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</si>
  <si>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</si>
  <si>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</si>
  <si>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</si>
  <si>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</si>
  <si>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</si>
  <si>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</si>
  <si>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</si>
  <si>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</si>
  <si>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</si>
  <si>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</si>
  <si>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</si>
  <si>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</si>
  <si>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</si>
  <si>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</si>
  <si>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</si>
  <si>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</si>
  <si>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</si>
  <si>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</si>
  <si>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</si>
  <si>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</si>
  <si>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</si>
  <si>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</si>
  <si>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</si>
  <si>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</si>
  <si>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</si>
  <si>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</si>
  <si>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</si>
  <si>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</si>
  <si>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</si>
  <si>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</si>
  <si>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</si>
  <si>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</si>
  <si>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</si>
  <si>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</si>
  <si>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</si>
  <si>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</si>
  <si>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</si>
  <si>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</si>
  <si>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</si>
  <si>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</si>
  <si>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</si>
  <si>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</si>
  <si>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</si>
  <si>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</si>
  <si>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</si>
  <si>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</si>
  <si>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</si>
  <si>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</si>
  <si>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</si>
  <si>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</si>
  <si>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</si>
  <si>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</si>
  <si>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</si>
  <si>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</si>
  <si>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</si>
  <si>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</si>
  <si>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</si>
  <si>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</si>
  <si>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</si>
  <si>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</si>
  <si>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</si>
  <si>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</si>
  <si>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</si>
  <si>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</si>
  <si>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</si>
  <si>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</si>
  <si>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</si>
  <si>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</si>
  <si>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</si>
  <si>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</si>
  <si>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</si>
  <si>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</si>
  <si>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</si>
  <si>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</si>
  <si>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</si>
  <si>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</si>
  <si>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</si>
  <si>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</si>
  <si>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</si>
  <si>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</si>
  <si>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</si>
  <si>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</si>
  <si>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</si>
  <si>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</si>
  <si>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</si>
  <si>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</si>
  <si>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</si>
  <si>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</si>
  <si>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</si>
  <si>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</si>
  <si>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</si>
  <si>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</si>
  <si>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</si>
  <si>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</si>
  <si>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</si>
  <si>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</si>
  <si>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</si>
  <si>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</si>
  <si>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</si>
  <si>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</si>
  <si>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</si>
  <si>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</si>
  <si>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</si>
  <si>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</si>
  <si>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</si>
  <si>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</si>
  <si>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</si>
  <si>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</si>
  <si>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</si>
  <si>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</si>
  <si>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</si>
  <si>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</si>
  <si>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</si>
  <si>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</si>
  <si>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</si>
  <si>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</si>
  <si>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</si>
  <si>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</si>
  <si>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</si>
  <si>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</si>
  <si>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</si>
  <si>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</si>
  <si>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</si>
  <si>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</si>
  <si>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</si>
  <si>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</si>
  <si>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</si>
  <si>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</si>
  <si>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</si>
  <si>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</si>
  <si>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</si>
  <si>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</si>
  <si>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</si>
  <si>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</si>
  <si>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</si>
  <si>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</si>
  <si>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</si>
  <si>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</si>
  <si>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</si>
  <si>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</si>
  <si>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</si>
  <si>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</si>
  <si>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</si>
  <si>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</si>
  <si>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</si>
  <si>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</si>
  <si>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</si>
  <si>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</si>
  <si>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</si>
  <si>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</si>
  <si>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</si>
  <si>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</si>
  <si>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</si>
  <si>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</si>
  <si>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</si>
  <si>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</si>
  <si>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</si>
  <si>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</si>
  <si>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</si>
  <si>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</si>
  <si>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</si>
  <si>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</si>
  <si>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</si>
  <si>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</si>
  <si>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</si>
  <si>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</si>
  <si>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</si>
  <si>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</si>
  <si>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</si>
  <si>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</si>
  <si>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</si>
  <si>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</si>
  <si>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</si>
  <si>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</si>
  <si>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</si>
  <si>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</si>
  <si>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</si>
  <si>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</si>
  <si>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</si>
  <si>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</si>
  <si>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</si>
  <si>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</si>
  <si>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</si>
  <si>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</si>
  <si>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</si>
  <si>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</si>
  <si>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</si>
  <si>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</si>
  <si>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</si>
  <si>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</si>
  <si>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</si>
  <si>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</si>
  <si>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</si>
  <si>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</si>
  <si>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</si>
  <si>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</si>
  <si>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</si>
  <si>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</si>
  <si>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</si>
  <si>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</si>
  <si>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</si>
  <si>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</si>
  <si>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</si>
  <si>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</si>
  <si>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</si>
  <si>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</si>
  <si>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</si>
  <si>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</si>
  <si>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</si>
  <si>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</si>
  <si>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</si>
  <si>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</si>
  <si>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</si>
  <si>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</si>
  <si>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</si>
  <si>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</si>
  <si>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</si>
  <si>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</si>
  <si>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</si>
  <si>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</si>
  <si>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</si>
  <si>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</si>
  <si>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</si>
  <si>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</si>
  <si>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</si>
  <si>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</si>
  <si>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</si>
  <si>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</si>
  <si>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</si>
  <si>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</si>
  <si>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</si>
  <si>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</si>
  <si>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</si>
  <si>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</si>
  <si>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</si>
  <si>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</si>
  <si>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</si>
  <si>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</si>
  <si>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</si>
  <si>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</si>
  <si>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</si>
  <si>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</si>
  <si>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</si>
  <si>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</si>
  <si>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</si>
  <si>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</si>
  <si>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</si>
  <si>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</si>
  <si>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</si>
  <si>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</si>
  <si>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</si>
  <si>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</si>
  <si>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</si>
  <si>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</si>
  <si>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</si>
  <si>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</si>
  <si>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</si>
  <si>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</si>
  <si>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</si>
  <si>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</si>
  <si>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</si>
  <si>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</si>
  <si>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</si>
  <si>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</si>
  <si>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</si>
  <si>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</si>
  <si>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</si>
  <si>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</si>
  <si>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</si>
  <si>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</si>
  <si>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</si>
  <si>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</si>
  <si>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</si>
  <si>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</si>
  <si>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</si>
  <si>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</si>
  <si>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</si>
  <si>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</si>
  <si>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</si>
  <si>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</si>
  <si>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</si>
  <si>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</si>
  <si>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</si>
  <si>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</si>
  <si>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</si>
  <si>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</si>
  <si>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</si>
  <si>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</si>
  <si>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</si>
  <si>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</si>
  <si>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</si>
  <si>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</si>
  <si>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</si>
  <si>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</si>
  <si>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</si>
  <si>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</si>
  <si>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</si>
  <si>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</si>
  <si>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</si>
  <si>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</si>
  <si>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</si>
  <si>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</si>
  <si>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</si>
  <si>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</si>
  <si>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</si>
  <si>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</si>
  <si>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</si>
  <si>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</si>
  <si>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</si>
  <si>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</si>
  <si>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</si>
  <si>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</si>
  <si>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</si>
  <si>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</si>
  <si>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</si>
  <si>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</si>
  <si>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</si>
  <si>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</si>
  <si>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</si>
  <si>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</si>
  <si>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</si>
  <si>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</si>
  <si>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</si>
  <si>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</si>
  <si>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</si>
  <si>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</si>
  <si>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</si>
  <si>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</si>
  <si>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</si>
  <si>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</si>
  <si>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</si>
  <si>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</si>
  <si>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</si>
  <si>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</si>
  <si>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</si>
  <si>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</si>
  <si>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</si>
  <si>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</si>
  <si>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</si>
  <si>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</si>
  <si>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</si>
  <si>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</si>
  <si>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</si>
  <si>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</si>
  <si>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</si>
  <si>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</si>
  <si>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</si>
  <si>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</si>
  <si>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</si>
  <si>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</si>
  <si>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</si>
  <si>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</si>
  <si>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</si>
  <si>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</si>
  <si>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</si>
  <si>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</si>
  <si>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</si>
  <si>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</si>
  <si>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</si>
  <si>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</si>
  <si>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</si>
  <si>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</si>
  <si>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</si>
  <si>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</si>
  <si>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</si>
  <si>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</si>
  <si>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</si>
  <si>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</si>
  <si>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</si>
  <si>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</si>
  <si>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</si>
  <si>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</si>
  <si>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</si>
  <si>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</si>
  <si>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</si>
  <si>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</si>
  <si>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</si>
  <si>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</si>
  <si>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</si>
  <si>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</si>
  <si>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</si>
  <si>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</si>
  <si>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</si>
  <si>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</si>
  <si>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</si>
  <si>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</si>
  <si>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</si>
  <si>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</si>
  <si>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</si>
  <si>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</si>
  <si>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</si>
  <si>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</si>
  <si>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</si>
  <si>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</si>
  <si>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</si>
  <si>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</si>
  <si>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</si>
  <si>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</si>
  <si>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</si>
  <si>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</si>
  <si>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</si>
  <si>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</si>
  <si>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</si>
  <si>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</si>
  <si>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</si>
  <si>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</si>
  <si>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</si>
  <si>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</si>
  <si>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</si>
  <si>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</si>
  <si>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</si>
  <si>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</si>
  <si>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</si>
  <si>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</si>
  <si>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</si>
  <si>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</si>
  <si>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</si>
  <si>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</si>
  <si>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</si>
  <si>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</si>
  <si>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</si>
  <si>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</si>
  <si>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</si>
  <si>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</si>
  <si>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</si>
  <si>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</si>
  <si>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</si>
  <si>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</si>
  <si>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</si>
  <si>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</si>
  <si>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</si>
  <si>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</si>
  <si>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</si>
  <si>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</si>
  <si>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</si>
  <si>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</si>
  <si>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</si>
  <si>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</si>
  <si>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</si>
  <si>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</si>
  <si>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</si>
  <si>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</si>
  <si>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</si>
  <si>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</si>
  <si>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</si>
  <si>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</si>
  <si>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</si>
  <si>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</si>
  <si>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</si>
  <si>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</si>
  <si>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</si>
  <si>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</si>
  <si>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</si>
  <si>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</si>
  <si>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</si>
  <si>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</si>
  <si>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</si>
  <si>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</si>
  <si>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</si>
  <si>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</si>
  <si>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</si>
  <si>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</si>
  <si>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</si>
  <si>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</si>
  <si>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</si>
  <si>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</si>
  <si>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</si>
  <si>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</si>
  <si>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</si>
  <si>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</si>
  <si>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</si>
  <si>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</si>
  <si>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</si>
  <si>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</si>
  <si>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</si>
  <si>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</si>
  <si>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</si>
  <si>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</si>
  <si>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</si>
  <si>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</si>
  <si>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</si>
  <si>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</si>
  <si>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</si>
  <si>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</si>
  <si>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</si>
  <si>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</si>
  <si>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</si>
  <si>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</si>
  <si>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</si>
  <si>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</si>
  <si>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</si>
  <si>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</si>
  <si>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</si>
  <si>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</si>
  <si>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</si>
  <si>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</si>
  <si>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</si>
  <si>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</si>
  <si>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</si>
  <si>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</si>
  <si>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</si>
  <si>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</si>
  <si>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</si>
  <si>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</si>
  <si>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</si>
  <si>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</si>
  <si>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</si>
  <si>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</si>
  <si>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</si>
  <si>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</si>
  <si>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</si>
  <si>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</si>
  <si>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</si>
  <si>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</si>
  <si>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</si>
  <si>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</si>
  <si>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</si>
  <si>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</si>
  <si>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</si>
  <si>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</si>
  <si>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</si>
  <si>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</si>
  <si>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</si>
  <si>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</si>
  <si>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</si>
  <si>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</si>
  <si>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</si>
  <si>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</si>
  <si>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</si>
  <si>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</si>
  <si>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</si>
  <si>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</si>
  <si>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</si>
  <si>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</si>
  <si>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</si>
  <si>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</si>
  <si>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</si>
  <si>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</si>
  <si>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</si>
  <si>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</si>
  <si>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</si>
  <si>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</si>
  <si>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</si>
  <si>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</si>
  <si>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</si>
  <si>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</si>
  <si>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</si>
  <si>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</si>
  <si>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</si>
  <si>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</si>
  <si>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</si>
  <si>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</si>
  <si>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</si>
  <si>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</si>
  <si>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</si>
  <si>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</si>
  <si>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</si>
  <si>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</si>
  <si>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</si>
  <si>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</si>
  <si>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</si>
  <si>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</si>
  <si>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</si>
  <si>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</si>
  <si>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</si>
  <si>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</si>
  <si>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</si>
  <si>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</si>
  <si>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</si>
  <si>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</si>
  <si>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</si>
  <si>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</si>
  <si>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</si>
  <si>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</si>
  <si>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</si>
  <si>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</si>
  <si>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</si>
  <si>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</si>
  <si>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</si>
  <si>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</si>
  <si>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</si>
  <si>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</si>
  <si>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</si>
  <si>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</si>
  <si>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</si>
  <si>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</si>
  <si>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</si>
  <si>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</si>
  <si>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</si>
  <si>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</si>
  <si>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</si>
  <si>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</si>
  <si>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</si>
  <si>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</si>
  <si>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</si>
  <si>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</si>
  <si>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</si>
  <si>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</si>
  <si>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</si>
  <si>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</si>
  <si>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</si>
  <si>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</si>
  <si>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</si>
  <si>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</si>
  <si>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</si>
  <si>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</si>
  <si>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</si>
  <si>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</si>
  <si>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</si>
  <si>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</si>
  <si>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</si>
  <si>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</si>
  <si>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</si>
  <si>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</si>
  <si>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</si>
  <si>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</si>
  <si>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</si>
  <si>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</si>
  <si>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</si>
  <si>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</si>
  <si>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</si>
  <si>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</si>
  <si>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</si>
  <si>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</si>
  <si>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</si>
  <si>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</si>
  <si>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</si>
  <si>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</si>
  <si>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</si>
  <si>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</si>
  <si>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</si>
  <si>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</si>
  <si>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</si>
  <si>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</si>
  <si>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</si>
  <si>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</si>
  <si>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</si>
  <si>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</si>
  <si>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</si>
  <si>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</si>
  <si>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</si>
  <si>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</si>
  <si>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</si>
  <si>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</si>
  <si>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</si>
  <si>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</si>
  <si>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</si>
  <si>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</si>
  <si>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</si>
  <si>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</si>
  <si>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</si>
  <si>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</si>
  <si>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</si>
  <si>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</si>
  <si>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</si>
  <si>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</si>
  <si>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</si>
  <si>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</si>
  <si>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</si>
  <si>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</si>
  <si>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</si>
  <si>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</si>
  <si>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</si>
  <si>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</si>
  <si>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</si>
  <si>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</si>
  <si>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</si>
  <si>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</si>
  <si>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</si>
  <si>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</si>
  <si>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</si>
  <si>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</si>
  <si>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</si>
  <si>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</si>
  <si>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</si>
  <si>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</si>
  <si>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</si>
  <si>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</si>
  <si>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</si>
  <si>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</si>
  <si>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</si>
  <si>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</si>
  <si>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</si>
  <si>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</si>
  <si>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</si>
  <si>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</si>
  <si>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</si>
  <si>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</si>
  <si>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</si>
  <si>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</si>
  <si>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</si>
  <si>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</si>
  <si>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</si>
  <si>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</si>
  <si>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</si>
  <si>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</si>
  <si>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</si>
  <si>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</si>
  <si>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</si>
  <si>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</si>
  <si>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</si>
  <si>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</si>
  <si>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</si>
  <si>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</si>
  <si>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</si>
  <si>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</si>
  <si>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</si>
  <si>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</si>
  <si>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</si>
  <si>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</si>
  <si>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</si>
  <si>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</si>
  <si>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</si>
  <si>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</si>
  <si>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</si>
  <si>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</si>
  <si>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</si>
  <si>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</si>
  <si>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</si>
  <si>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</si>
  <si>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</si>
  <si>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</si>
  <si>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</si>
  <si>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</si>
  <si>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</si>
  <si>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</si>
  <si>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</si>
  <si>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</si>
  <si>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</si>
  <si>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</si>
  <si>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</si>
  <si>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</si>
  <si>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</si>
  <si>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</si>
  <si>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</si>
  <si>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</si>
  <si>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</si>
  <si>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</si>
  <si>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</si>
  <si>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</si>
  <si>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</si>
  <si>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</si>
  <si>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</si>
  <si>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</si>
  <si>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</si>
  <si>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</si>
  <si>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</si>
  <si>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</si>
  <si>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</si>
  <si>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</si>
  <si>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</si>
  <si>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</si>
  <si>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</si>
  <si>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</si>
  <si>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</si>
  <si>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</si>
  <si>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</si>
  <si>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</si>
  <si>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</si>
  <si>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</si>
  <si>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</si>
  <si>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</si>
  <si>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</si>
  <si>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</si>
  <si>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</si>
  <si>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</si>
  <si>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</si>
  <si>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</si>
  <si>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</si>
  <si>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</si>
  <si>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</si>
  <si>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</si>
  <si>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</si>
  <si>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</si>
  <si>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</si>
  <si>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</si>
  <si>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</si>
  <si>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</si>
  <si>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</si>
  <si>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</si>
  <si>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</si>
  <si>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</si>
  <si>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</si>
  <si>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</si>
  <si>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</si>
  <si>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</si>
  <si>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</si>
  <si>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</si>
  <si>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</si>
  <si>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</si>
  <si>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</si>
  <si>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</si>
  <si>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</si>
  <si>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</si>
  <si>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</si>
  <si>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</si>
  <si>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</si>
  <si>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</si>
  <si>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</si>
  <si>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</si>
  <si>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</si>
  <si>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</si>
  <si>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</si>
  <si>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</si>
  <si>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</si>
  <si>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</si>
  <si>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</si>
  <si>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</si>
  <si>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</si>
  <si>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</si>
  <si>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</si>
  <si>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</si>
  <si>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</si>
  <si>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</si>
  <si>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</si>
  <si>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</si>
  <si>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</si>
  <si>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</si>
  <si>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</si>
  <si>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</si>
  <si>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</si>
  <si>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</si>
  <si>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</si>
  <si>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</si>
  <si>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</si>
  <si>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</si>
  <si>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</si>
  <si>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</si>
  <si>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</si>
  <si>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</si>
  <si>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</si>
  <si>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</si>
  <si>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</si>
  <si>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</si>
  <si>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</si>
  <si>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</si>
  <si>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</si>
  <si>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</si>
  <si>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</si>
  <si>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</si>
  <si>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</si>
  <si>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</si>
  <si>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</si>
  <si>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</si>
  <si>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</si>
  <si>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</si>
  <si>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</si>
  <si>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</si>
  <si>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</si>
  <si>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</si>
  <si>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</si>
  <si>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</si>
  <si>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</si>
  <si>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</si>
  <si>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</si>
  <si>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</si>
  <si>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</si>
  <si>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</si>
  <si>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</si>
  <si>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</si>
  <si>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</si>
  <si>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</si>
  <si>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</si>
  <si>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</si>
  <si>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</si>
  <si>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</si>
  <si>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</si>
  <si>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</si>
  <si>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</si>
  <si>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</si>
  <si>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</si>
  <si>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</si>
  <si>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</si>
  <si>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</si>
  <si>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</si>
  <si>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</si>
  <si>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</si>
  <si>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</si>
  <si>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</si>
  <si>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</si>
  <si>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</si>
  <si>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</si>
  <si>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</si>
  <si>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</si>
  <si>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</si>
  <si>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</si>
  <si>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</si>
  <si>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</si>
  <si>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</si>
  <si>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</si>
  <si>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</si>
  <si>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</si>
  <si>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</si>
  <si>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</si>
  <si>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</si>
  <si>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</si>
  <si>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</si>
  <si>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</si>
  <si>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</si>
  <si>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</si>
  <si>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</si>
  <si>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</si>
  <si>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</si>
  <si>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</si>
  <si>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</si>
  <si>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</si>
  <si>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</si>
  <si>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</si>
  <si>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</si>
  <si>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</si>
  <si>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</si>
  <si>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</si>
  <si>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</si>
  <si>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</si>
  <si>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</si>
  <si>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</si>
  <si>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</si>
  <si>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</si>
  <si>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</si>
  <si>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</si>
  <si>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</si>
  <si>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</si>
  <si>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</si>
  <si>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</si>
  <si>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</si>
  <si>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</si>
  <si>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</si>
  <si>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</si>
  <si>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</si>
  <si>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</si>
  <si>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</si>
  <si>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</si>
  <si>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</si>
  <si>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</si>
  <si>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</si>
  <si>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</si>
  <si>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</si>
  <si>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</si>
  <si>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</si>
  <si>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</si>
  <si>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</si>
  <si>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</si>
  <si>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</si>
  <si>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</si>
  <si>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</si>
  <si>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</si>
  <si>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</si>
  <si>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</si>
  <si>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</si>
  <si>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</si>
  <si>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</si>
  <si>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</si>
  <si>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</si>
  <si>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</si>
  <si>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</si>
  <si>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</si>
  <si>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</si>
  <si>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</si>
  <si>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</si>
  <si>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</si>
  <si>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</si>
  <si>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</si>
  <si>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</si>
  <si>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</si>
  <si>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</si>
  <si>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</si>
  <si>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</si>
  <si>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</si>
  <si>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</si>
  <si>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</si>
  <si>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</si>
  <si>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</si>
  <si>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</si>
  <si>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</si>
  <si>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</si>
  <si>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</si>
  <si>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</si>
  <si>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</si>
  <si>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</si>
  <si>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</si>
  <si>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</si>
  <si>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</si>
  <si>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</si>
  <si>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</si>
  <si>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</si>
  <si>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</si>
  <si>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</si>
  <si>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</si>
  <si>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</si>
  <si>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</si>
  <si>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</si>
  <si>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</si>
  <si>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</si>
  <si>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</si>
  <si>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</si>
  <si>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</si>
  <si>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</si>
  <si>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</si>
  <si>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</si>
  <si>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</si>
  <si>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</si>
  <si>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</si>
  <si>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</si>
  <si>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</si>
  <si>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</si>
  <si>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</si>
  <si>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</si>
  <si>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</si>
  <si>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</si>
  <si>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</si>
  <si>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</si>
  <si>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</si>
  <si>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</si>
  <si>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</si>
  <si>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</si>
  <si>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</si>
  <si>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</si>
  <si>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</si>
  <si>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</si>
  <si>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</si>
  <si>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</si>
  <si>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</si>
  <si>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</si>
  <si>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</si>
  <si>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</si>
  <si>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</si>
  <si>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</si>
  <si>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</si>
  <si>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</si>
  <si>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</si>
  <si>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</si>
  <si>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</si>
  <si>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</si>
  <si>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</si>
  <si>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</si>
  <si>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</si>
  <si>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</si>
  <si>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</si>
  <si>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</si>
  <si>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</si>
  <si>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</si>
  <si>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</si>
  <si>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</si>
  <si>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</si>
  <si>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</si>
  <si>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</si>
  <si>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</si>
  <si>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</si>
  <si>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</si>
  <si>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</si>
  <si>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</si>
  <si>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</si>
  <si>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</si>
  <si>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</si>
  <si>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</si>
  <si>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</si>
  <si>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</si>
  <si>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</si>
  <si>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</si>
  <si>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</si>
  <si>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</si>
  <si>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</si>
  <si>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</si>
  <si>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</si>
  <si>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</si>
  <si>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</si>
  <si>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</si>
  <si>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</si>
  <si>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</si>
  <si>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</si>
  <si>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</si>
  <si>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</si>
  <si>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</si>
  <si>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</si>
  <si>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</si>
  <si>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</si>
  <si>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</si>
  <si>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</si>
  <si>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</si>
  <si>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</si>
  <si>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</si>
  <si>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</si>
  <si>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</si>
  <si>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</si>
  <si>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</si>
  <si>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</si>
  <si>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</si>
  <si>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</si>
  <si>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</si>
  <si>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</si>
  <si>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</si>
  <si>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</si>
  <si>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</si>
  <si>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</si>
  <si>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</si>
  <si>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</si>
  <si>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</si>
  <si>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</si>
  <si>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</si>
  <si>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</si>
  <si>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</si>
  <si>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</si>
  <si>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</si>
  <si>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</si>
  <si>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</si>
  <si>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</si>
  <si>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</si>
  <si>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</si>
  <si>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</si>
  <si>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</si>
  <si>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</si>
  <si>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</si>
  <si>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</si>
  <si>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</si>
  <si>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</si>
  <si>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</si>
  <si>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</si>
  <si>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</si>
  <si>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</si>
  <si>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</si>
  <si>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</si>
  <si>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</si>
  <si>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</si>
  <si>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</si>
  <si>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</si>
  <si>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</si>
  <si>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</si>
  <si>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</si>
  <si>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</si>
  <si>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</si>
  <si>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</si>
  <si>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</si>
  <si>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</si>
  <si>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</si>
  <si>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</si>
  <si>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</si>
  <si>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</si>
  <si>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</si>
  <si>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</si>
  <si>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</si>
  <si>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</si>
  <si>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</si>
  <si>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</si>
  <si>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</si>
  <si>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</si>
  <si>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</si>
  <si>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</si>
  <si>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</si>
  <si>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</si>
  <si>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</si>
  <si>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</si>
  <si>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</si>
  <si>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</si>
  <si>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</si>
  <si>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</si>
  <si>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</si>
  <si>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</si>
  <si>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</si>
  <si>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</si>
  <si>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</si>
  <si>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</si>
  <si>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</si>
  <si>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</si>
  <si>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</si>
  <si>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</si>
  <si>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</si>
  <si>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</si>
  <si>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</si>
  <si>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</si>
  <si>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</si>
  <si>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</si>
  <si>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</si>
  <si>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</si>
  <si>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</si>
  <si>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</si>
  <si>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</si>
  <si>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</si>
  <si>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</si>
  <si>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</si>
  <si>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</si>
  <si>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</si>
  <si>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</si>
  <si>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</si>
  <si>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</si>
  <si>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</si>
  <si>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</si>
  <si>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</si>
  <si>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</si>
  <si>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</si>
  <si>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</si>
  <si>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</si>
  <si>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</si>
  <si>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</si>
  <si>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</si>
  <si>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</si>
  <si>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</si>
  <si>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</si>
  <si>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</si>
  <si>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</si>
  <si>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</si>
  <si>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</si>
  <si>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</si>
  <si>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</si>
  <si>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</si>
  <si>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</si>
  <si>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</si>
  <si>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</si>
  <si>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</si>
  <si>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</si>
  <si>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</si>
  <si>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</si>
  <si>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</si>
  <si>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</si>
  <si>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</si>
  <si>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</si>
  <si>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</si>
  <si>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</si>
  <si>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</si>
  <si>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</si>
  <si>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</si>
  <si>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</si>
  <si>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</si>
  <si>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</si>
  <si>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</si>
  <si>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</si>
  <si>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</si>
  <si>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</si>
  <si>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</si>
  <si>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</si>
  <si>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</si>
  <si>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</si>
  <si>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</si>
  <si>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</si>
  <si>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</si>
  <si>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</si>
  <si>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</si>
  <si>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</si>
  <si>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</si>
  <si>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</si>
  <si>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</si>
  <si>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</si>
  <si>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</si>
  <si>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</si>
  <si>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</si>
  <si>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</si>
  <si>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</si>
  <si>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</si>
  <si>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</si>
  <si>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</si>
  <si>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</si>
  <si>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</si>
  <si>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</si>
  <si>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</si>
  <si>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</si>
  <si>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</si>
  <si>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</si>
  <si>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</si>
  <si>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</si>
  <si>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</si>
  <si>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</si>
  <si>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</si>
  <si>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</si>
  <si>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</si>
  <si>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</si>
  <si>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</si>
  <si>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</si>
  <si>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</si>
  <si>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</si>
  <si>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</si>
  <si>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</si>
  <si>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</si>
  <si>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</si>
  <si>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</si>
  <si>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</si>
  <si>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</si>
  <si>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</si>
  <si>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</si>
  <si>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</si>
  <si>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</si>
  <si>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</si>
  <si>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</si>
  <si>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</si>
  <si>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</si>
  <si>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</si>
  <si>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</si>
  <si>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</si>
  <si>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</si>
  <si>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</si>
  <si>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</si>
  <si>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</si>
  <si>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</si>
  <si>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</si>
  <si>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</si>
  <si>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</si>
  <si>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</si>
  <si>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</si>
  <si>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</si>
  <si>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</si>
  <si>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</si>
  <si>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</si>
  <si>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</si>
  <si>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</si>
  <si>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</si>
  <si>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</si>
  <si>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</si>
  <si>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</si>
  <si>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</si>
  <si>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</si>
  <si>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</si>
  <si>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</si>
  <si>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</si>
  <si>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</si>
  <si>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</si>
  <si>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</si>
  <si>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</si>
  <si>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</si>
  <si>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</si>
  <si>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</si>
  <si>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</si>
  <si>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</si>
  <si>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</si>
  <si>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</si>
  <si>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</si>
  <si>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</si>
  <si>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</si>
  <si>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</si>
  <si>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</si>
  <si>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</si>
  <si>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</si>
  <si>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</si>
  <si>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</si>
  <si>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</si>
  <si>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</si>
  <si>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</si>
  <si>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</si>
  <si>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</si>
  <si>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</si>
  <si>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</si>
  <si>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</si>
  <si>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</si>
  <si>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</si>
  <si>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</si>
  <si>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</si>
  <si>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</si>
  <si>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</si>
  <si>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</si>
  <si>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</si>
  <si>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</si>
  <si>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</si>
  <si>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</si>
  <si>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</si>
  <si>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</si>
  <si>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</si>
  <si>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</si>
  <si>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</si>
  <si>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</si>
  <si>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</si>
  <si>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</si>
  <si>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</si>
  <si>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</si>
  <si>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</si>
  <si>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</si>
  <si>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</si>
  <si>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</si>
  <si>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</si>
  <si>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</si>
  <si>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</si>
  <si>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</si>
  <si>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</si>
  <si>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</si>
  <si>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</si>
  <si>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</si>
  <si>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</si>
  <si>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</si>
  <si>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</si>
  <si>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</si>
  <si>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</si>
  <si>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</si>
  <si>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</si>
  <si>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</si>
  <si>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</si>
  <si>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</si>
  <si>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</si>
  <si>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</si>
  <si>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</si>
  <si>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</si>
  <si>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</si>
  <si>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</si>
  <si>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</si>
  <si>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</si>
  <si>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</si>
  <si>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</si>
  <si>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</si>
  <si>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</si>
  <si>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</si>
  <si>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</si>
  <si>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</si>
  <si>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</si>
  <si>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</si>
  <si>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</si>
  <si>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</si>
  <si>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</si>
  <si>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</si>
  <si>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</si>
  <si>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</si>
  <si>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</si>
  <si>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</si>
  <si>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</si>
  <si>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</si>
  <si>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</si>
  <si>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</si>
  <si>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</si>
  <si>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</si>
  <si>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</si>
  <si>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</si>
  <si>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</si>
  <si>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</si>
  <si>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</si>
  <si>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</si>
  <si>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</si>
  <si>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</si>
  <si>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</si>
  <si>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</si>
  <si>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</si>
  <si>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</si>
  <si>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</si>
  <si>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</si>
  <si>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</si>
  <si>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</si>
  <si>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</si>
  <si>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</si>
  <si>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</si>
  <si>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</si>
  <si>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</si>
  <si>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</si>
  <si>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</si>
  <si>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</si>
  <si>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</si>
  <si>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</si>
  <si>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</si>
  <si>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</si>
  <si>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</si>
  <si>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</si>
  <si>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</si>
  <si>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</si>
  <si>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</si>
  <si>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</si>
  <si>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</si>
  <si>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</si>
  <si>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</si>
  <si>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</si>
  <si>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</si>
  <si>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</si>
  <si>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</si>
  <si>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</si>
  <si>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</si>
  <si>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</si>
  <si>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</si>
  <si>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</si>
  <si>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</si>
  <si>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</si>
  <si>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</si>
  <si>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</si>
  <si>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</si>
  <si>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</si>
  <si>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</si>
  <si>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</si>
  <si>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</si>
  <si>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</si>
  <si>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</si>
  <si>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</si>
  <si>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</si>
  <si>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</si>
  <si>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</si>
  <si>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</si>
  <si>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</si>
  <si>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</si>
  <si>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</si>
  <si>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</si>
  <si>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</si>
  <si>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</si>
  <si>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</si>
  <si>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</si>
  <si>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</si>
  <si>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</si>
  <si>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</si>
  <si>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</si>
  <si>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</si>
  <si>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</si>
  <si>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</si>
  <si>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</si>
  <si>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</si>
  <si>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</si>
  <si>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</si>
  <si>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</si>
  <si>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</si>
  <si>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</si>
  <si>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</si>
  <si>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</si>
  <si>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</si>
  <si>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</si>
  <si>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</si>
  <si>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</si>
  <si>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</si>
  <si>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</si>
  <si>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</si>
  <si>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</si>
  <si>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</si>
  <si>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</si>
  <si>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</si>
  <si>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</si>
  <si>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</si>
  <si>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</si>
  <si>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</si>
  <si>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</si>
  <si>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</si>
  <si>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</si>
  <si>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</si>
  <si>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</si>
  <si>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</si>
  <si>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</si>
  <si>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</si>
  <si>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</si>
  <si>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</si>
  <si>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</si>
  <si>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</si>
  <si>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</si>
  <si>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</si>
  <si>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</si>
  <si>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</si>
  <si>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</si>
  <si>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</si>
  <si>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</si>
  <si>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</si>
  <si>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</si>
  <si>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</si>
  <si>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</si>
  <si>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</si>
  <si>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</si>
  <si>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</si>
  <si>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</si>
  <si>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</si>
  <si>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</si>
  <si>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</si>
  <si>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</si>
  <si>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</si>
  <si>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</si>
  <si>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</si>
  <si>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</si>
  <si>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</si>
  <si>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</si>
  <si>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</si>
  <si>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</si>
  <si>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</si>
  <si>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</si>
  <si>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</si>
  <si>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</si>
  <si>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</si>
  <si>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</si>
  <si>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</si>
  <si>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</si>
  <si>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</si>
  <si>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</si>
  <si>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</si>
  <si>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</si>
  <si>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</si>
  <si>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</si>
  <si>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</si>
  <si>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</si>
  <si>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</si>
  <si>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</si>
  <si>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</si>
  <si>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</si>
  <si>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</si>
  <si>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</si>
  <si>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</si>
  <si>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</si>
  <si>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</si>
  <si>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</si>
  <si>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</si>
  <si>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</si>
  <si>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</si>
  <si>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</si>
  <si>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</si>
  <si>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</si>
  <si>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</si>
  <si>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</si>
  <si>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</si>
  <si>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</si>
  <si>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</si>
  <si>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</si>
  <si>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</si>
  <si>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</si>
  <si>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</si>
  <si>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</si>
  <si>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</si>
  <si>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</si>
  <si>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</si>
  <si>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</si>
  <si>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</si>
  <si>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</si>
  <si>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</si>
  <si>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</si>
  <si>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</si>
  <si>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</si>
  <si>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</si>
  <si>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</si>
  <si>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</si>
  <si>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</si>
  <si>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</si>
  <si>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</si>
  <si>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</si>
  <si>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</si>
  <si>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</si>
  <si>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</si>
  <si>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</si>
  <si>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</si>
  <si>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</si>
  <si>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</si>
  <si>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</si>
  <si>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</si>
  <si>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</si>
  <si>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</si>
  <si>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</si>
  <si>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</si>
  <si>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</si>
  <si>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</si>
  <si>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</si>
  <si>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</si>
  <si>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</si>
  <si>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</si>
  <si>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</si>
  <si>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</si>
  <si>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</si>
  <si>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</si>
  <si>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</si>
  <si>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</si>
  <si>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</si>
  <si>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</si>
  <si>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</si>
  <si>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</si>
  <si>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</si>
  <si>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</si>
  <si>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</si>
  <si>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</si>
  <si>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</si>
  <si>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</si>
  <si>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</si>
  <si>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</si>
  <si>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</si>
  <si>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</si>
  <si>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</si>
  <si>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</si>
  <si>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</si>
  <si>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</si>
  <si>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</si>
  <si>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</si>
  <si>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</si>
  <si>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</si>
  <si>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</si>
  <si>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</si>
  <si>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</si>
  <si>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</si>
  <si>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</si>
  <si>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</si>
  <si>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</si>
  <si>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</si>
  <si>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</si>
  <si>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</si>
  <si>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</si>
  <si>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</si>
  <si>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</si>
  <si>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</si>
  <si>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</si>
  <si>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</si>
  <si>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</si>
  <si>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</si>
  <si>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</si>
  <si>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</si>
  <si>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</si>
  <si>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</si>
  <si>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</si>
  <si>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</si>
  <si>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</si>
  <si>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</si>
  <si>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</si>
  <si>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</si>
  <si>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</si>
  <si>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</si>
  <si>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</si>
  <si>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</si>
  <si>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</si>
  <si>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</si>
  <si>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</si>
  <si>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</si>
  <si>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</si>
  <si>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</si>
  <si>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</si>
  <si>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</si>
  <si>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</si>
  <si>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</si>
  <si>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</si>
  <si>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</si>
  <si>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</si>
  <si>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</si>
  <si>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</si>
  <si>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</si>
  <si>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</si>
  <si>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</si>
  <si>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</si>
  <si>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</si>
  <si>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</si>
  <si>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</si>
  <si>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</si>
  <si>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</si>
  <si>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</si>
  <si>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</si>
  <si>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</si>
  <si>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</si>
  <si>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</si>
  <si>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</si>
  <si>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</si>
  <si>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</si>
  <si>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</si>
  <si>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</si>
  <si>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</si>
  <si>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</si>
  <si>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</si>
  <si>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</si>
  <si>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</si>
  <si>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</si>
  <si>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</si>
  <si>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</si>
  <si>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</si>
  <si>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</si>
  <si>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</si>
  <si>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</si>
  <si>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</si>
  <si>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</si>
  <si>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</si>
  <si>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</si>
  <si>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</si>
  <si>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</si>
  <si>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</si>
  <si>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</si>
  <si>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</si>
  <si>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</si>
  <si>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</si>
  <si>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</si>
  <si>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</si>
  <si>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</si>
  <si>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</si>
  <si>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</si>
  <si>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</si>
  <si>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</si>
  <si>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</si>
  <si>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</si>
  <si>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</si>
  <si>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</si>
  <si>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</si>
  <si>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</si>
  <si>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</si>
  <si>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</si>
  <si>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</si>
  <si>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</si>
  <si>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</si>
  <si>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</si>
  <si>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</si>
  <si>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</si>
  <si>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</si>
  <si>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</si>
  <si>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</si>
  <si>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</si>
  <si>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</si>
  <si>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</si>
  <si>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</si>
  <si>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</si>
  <si>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</si>
  <si>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</si>
  <si>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</si>
  <si>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</si>
  <si>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</si>
  <si>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</si>
  <si>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</si>
  <si>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</si>
  <si>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</si>
  <si>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</si>
  <si>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</si>
  <si>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</si>
  <si>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</si>
  <si>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</si>
  <si>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</si>
  <si>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</si>
  <si>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</si>
  <si>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</si>
  <si>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</si>
  <si>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</si>
  <si>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</si>
  <si>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</si>
  <si>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</si>
  <si>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</si>
  <si>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</si>
  <si>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</si>
  <si>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</si>
  <si>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</si>
  <si>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</si>
  <si>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</si>
  <si>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</si>
  <si>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</si>
  <si>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</si>
  <si>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</si>
  <si>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</si>
  <si>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</si>
  <si>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</si>
  <si>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</si>
  <si>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</si>
  <si>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</si>
  <si>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</si>
  <si>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</si>
  <si>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</si>
  <si>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</si>
  <si>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</si>
  <si>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</si>
  <si>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</si>
  <si>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</si>
  <si>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</si>
  <si>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</si>
  <si>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</si>
  <si>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</si>
  <si>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</si>
  <si>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</si>
  <si>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</si>
  <si>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</si>
  <si>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</si>
  <si>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</si>
  <si>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</si>
  <si>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</si>
  <si>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</si>
  <si>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</si>
  <si>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</si>
  <si>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</si>
  <si>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</si>
  <si>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</si>
  <si>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</si>
  <si>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</si>
  <si>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</si>
  <si>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</si>
  <si>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</si>
  <si>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</si>
  <si>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</si>
  <si>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</si>
  <si>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</si>
  <si>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</si>
  <si>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</si>
  <si>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</si>
  <si>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</si>
  <si>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</si>
  <si>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</si>
  <si>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</si>
  <si>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</si>
  <si>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</si>
  <si>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</si>
  <si>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</si>
  <si>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</si>
  <si>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</si>
  <si>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</si>
  <si>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</si>
  <si>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</si>
  <si>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</si>
  <si>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</si>
  <si>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</si>
  <si>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</si>
  <si>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</si>
  <si>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</si>
  <si>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</si>
  <si>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</si>
  <si>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</si>
  <si>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</si>
  <si>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</si>
  <si>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</si>
  <si>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</si>
  <si>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</si>
  <si>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</si>
  <si>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</si>
  <si>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</si>
  <si>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</si>
  <si>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</si>
  <si>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</si>
  <si>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</si>
  <si>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</si>
  <si>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</si>
  <si>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</si>
  <si>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</si>
  <si>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</si>
  <si>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</si>
  <si>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</si>
  <si>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</si>
  <si>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</si>
  <si>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</si>
  <si>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</si>
  <si>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</si>
  <si>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</si>
  <si>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</si>
  <si>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</si>
  <si>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</si>
  <si>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</si>
  <si>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</si>
  <si>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</si>
  <si>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</si>
  <si>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</si>
  <si>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</si>
  <si>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</si>
  <si>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</si>
  <si>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</si>
  <si>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</si>
  <si>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</si>
  <si>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</si>
  <si>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</si>
  <si>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</si>
  <si>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</si>
  <si>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</si>
  <si>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</si>
  <si>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</si>
  <si>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</si>
  <si>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</si>
  <si>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</si>
  <si>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</si>
  <si>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</si>
  <si>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</si>
  <si>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</si>
  <si>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</si>
  <si>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</si>
  <si>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</si>
  <si>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</si>
  <si>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</si>
  <si>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</si>
  <si>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</si>
  <si>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</si>
  <si>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</si>
  <si>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</si>
  <si>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</si>
  <si>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</si>
  <si>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</si>
  <si>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</si>
  <si>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</si>
  <si>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</si>
  <si>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</si>
  <si>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</si>
  <si>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</si>
  <si>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</si>
  <si>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</si>
  <si>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</si>
  <si>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</si>
  <si>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</si>
  <si>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</si>
  <si>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</si>
  <si>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</si>
  <si>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</si>
  <si>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</si>
  <si>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</si>
  <si>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</si>
  <si>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</si>
  <si>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</si>
  <si>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</si>
  <si>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</si>
  <si>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</si>
  <si>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</si>
  <si>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</si>
  <si>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</si>
  <si>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</si>
  <si>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</si>
  <si>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</si>
  <si>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</si>
  <si>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</si>
  <si>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</si>
  <si>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</si>
  <si>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</si>
  <si>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</si>
  <si>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</si>
  <si>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</si>
  <si>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</si>
  <si>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</si>
  <si>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</si>
  <si>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</si>
  <si>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</si>
  <si>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</si>
  <si>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</si>
  <si>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</si>
  <si>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</si>
  <si>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</si>
  <si>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</si>
  <si>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</si>
  <si>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</si>
  <si>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</si>
  <si>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</si>
  <si>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</si>
  <si>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</si>
  <si>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</si>
  <si>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</si>
  <si>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</si>
  <si>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</si>
  <si>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</si>
  <si>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</si>
  <si>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</si>
  <si>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</si>
  <si>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</si>
  <si>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</si>
  <si>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</si>
  <si>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</si>
  <si>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</si>
  <si>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</si>
  <si>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</si>
  <si>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</si>
  <si>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</si>
  <si>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</si>
  <si>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</si>
  <si>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</si>
  <si>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</si>
  <si>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</si>
  <si>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</si>
  <si>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</si>
  <si>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</si>
  <si>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</si>
  <si>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</si>
  <si>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</si>
  <si>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</si>
  <si>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</si>
  <si>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</si>
  <si>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</si>
  <si>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</si>
  <si>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</si>
  <si>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</si>
  <si>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</si>
  <si>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</si>
  <si>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</si>
  <si>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</si>
  <si>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</si>
  <si>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</si>
  <si>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</si>
  <si>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</si>
  <si>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</si>
  <si>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</si>
  <si>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</si>
  <si>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</si>
  <si>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</si>
  <si>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</si>
  <si>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</si>
  <si>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</si>
  <si>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</si>
  <si>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</si>
  <si>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</si>
  <si>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</si>
  <si>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</si>
  <si>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</si>
  <si>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</si>
  <si>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</si>
  <si>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</si>
  <si>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</si>
  <si>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</si>
  <si>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</si>
  <si>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</si>
  <si>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</si>
  <si>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</si>
  <si>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</si>
  <si>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</si>
  <si>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</si>
  <si>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</si>
  <si>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</si>
  <si>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</si>
  <si>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</si>
  <si>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</si>
  <si>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</si>
  <si>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</si>
  <si>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</si>
  <si>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</si>
  <si>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</si>
  <si>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</si>
  <si>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</si>
  <si>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</si>
  <si>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</si>
  <si>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</si>
  <si>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</si>
  <si>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</si>
  <si>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</si>
  <si>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</si>
  <si>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</si>
  <si>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</si>
  <si>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</si>
  <si>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</si>
  <si>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</si>
  <si>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</si>
  <si>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</si>
  <si>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</si>
  <si>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</si>
  <si>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</si>
  <si>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</si>
  <si>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</si>
  <si>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</si>
  <si>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</si>
  <si>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</si>
  <si>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</si>
  <si>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</si>
  <si>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</si>
  <si>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</si>
  <si>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</si>
  <si>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</si>
  <si>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</si>
  <si>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</si>
  <si>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</si>
  <si>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</si>
  <si>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</si>
  <si>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</si>
  <si>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</si>
  <si>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</si>
  <si>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</si>
  <si>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</si>
  <si>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</si>
  <si>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</si>
  <si>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</si>
  <si>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</si>
  <si>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</si>
  <si>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</si>
  <si>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</si>
  <si>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</si>
  <si>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</si>
  <si>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</si>
  <si>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</si>
  <si>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</si>
  <si>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</si>
  <si>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</si>
  <si>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</si>
  <si>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</si>
  <si>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</si>
  <si>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</si>
  <si>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</si>
  <si>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</si>
  <si>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</si>
  <si>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</si>
  <si>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</si>
  <si>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</si>
  <si>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</si>
  <si>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</si>
  <si>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</si>
  <si>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</si>
  <si>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</si>
  <si>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</si>
  <si>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</si>
  <si>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</si>
  <si>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</si>
  <si>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</si>
  <si>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</si>
  <si>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</si>
  <si>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</si>
  <si>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</si>
  <si>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</si>
  <si>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</si>
  <si>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</si>
  <si>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</si>
  <si>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</si>
  <si>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</si>
  <si>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</si>
  <si>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</si>
  <si>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</si>
  <si>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</si>
  <si>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</si>
  <si>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</si>
  <si>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</si>
  <si>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</si>
  <si>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</si>
  <si>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</si>
  <si>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</si>
  <si>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</si>
  <si>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</si>
  <si>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</si>
  <si>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</si>
  <si>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</si>
  <si>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</si>
  <si>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</si>
  <si>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</si>
  <si>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</si>
  <si>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</si>
  <si>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</si>
  <si>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</si>
  <si>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</si>
  <si>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</si>
  <si>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</si>
  <si>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</si>
  <si>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</si>
  <si>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</si>
  <si>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</si>
  <si>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</si>
  <si>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</si>
  <si>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</si>
  <si>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</si>
  <si>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</si>
  <si>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</si>
  <si>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</si>
  <si>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</si>
  <si>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</si>
  <si>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</si>
  <si>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</si>
  <si>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</si>
  <si>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</si>
  <si>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</si>
  <si>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</si>
  <si>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</si>
  <si>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</si>
  <si>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</si>
  <si>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</si>
  <si>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</si>
  <si>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</si>
  <si>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</si>
  <si>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</si>
  <si>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</si>
  <si>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</si>
  <si>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</si>
  <si>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</si>
  <si>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</si>
  <si>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</si>
  <si>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</si>
  <si>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</si>
  <si>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</si>
  <si>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</si>
  <si>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</si>
  <si>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</si>
  <si>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</si>
  <si>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</si>
  <si>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</si>
  <si>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</si>
  <si>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</si>
  <si>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</si>
  <si>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</si>
  <si>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</si>
  <si>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</si>
  <si>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</si>
  <si>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</si>
  <si>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</si>
  <si>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</si>
  <si>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</si>
  <si>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</si>
  <si>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</si>
  <si>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</si>
  <si>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</si>
  <si>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</si>
  <si>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</si>
  <si>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</si>
  <si>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</si>
  <si>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</si>
  <si>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</si>
  <si>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</si>
  <si>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</si>
  <si>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</si>
  <si>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</si>
  <si>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</si>
  <si>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</si>
  <si>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</si>
  <si>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</si>
  <si>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</si>
  <si>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</si>
  <si>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</si>
  <si>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</si>
  <si>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</si>
  <si>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</si>
  <si>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</si>
  <si>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</si>
  <si>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</si>
  <si>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</si>
  <si>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</si>
  <si>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</si>
  <si>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</si>
  <si>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</si>
  <si>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</si>
  <si>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</si>
  <si>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</si>
  <si>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</si>
  <si>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</si>
  <si>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</si>
  <si>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</si>
  <si>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</si>
  <si>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</si>
  <si>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</si>
  <si>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</si>
  <si>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</si>
  <si>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</si>
  <si>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</si>
  <si>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</si>
  <si>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</si>
  <si>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</si>
  <si>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</si>
  <si>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</si>
  <si>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</si>
  <si>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</si>
  <si>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</si>
  <si>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</si>
  <si>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</si>
  <si>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</si>
  <si>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</si>
  <si>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</si>
  <si>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</si>
  <si>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</si>
  <si>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</si>
  <si>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</si>
  <si>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</si>
  <si>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</si>
  <si>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</si>
  <si>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</si>
  <si>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</si>
  <si>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</si>
  <si>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</si>
  <si>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</si>
  <si>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</si>
  <si>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</si>
  <si>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</si>
  <si>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</si>
  <si>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</si>
  <si>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</si>
  <si>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</si>
  <si>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</si>
  <si>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</si>
  <si>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</si>
  <si>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</si>
  <si>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</si>
  <si>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</si>
  <si>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</si>
  <si>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</si>
  <si>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</si>
  <si>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</si>
  <si>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</si>
  <si>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</si>
  <si>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</si>
  <si>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</si>
  <si>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</si>
  <si>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</si>
  <si>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</si>
  <si>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</si>
  <si>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</si>
  <si>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</si>
  <si>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</si>
  <si>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</si>
  <si>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</si>
  <si>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</si>
  <si>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</si>
  <si>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</si>
  <si>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</si>
  <si>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</si>
  <si>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</si>
  <si>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</si>
  <si>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</si>
  <si>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</si>
  <si>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</si>
  <si>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</si>
  <si>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</si>
  <si>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</si>
  <si>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</si>
  <si>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</si>
  <si>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</si>
  <si>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</si>
  <si>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</si>
  <si>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</si>
  <si>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</si>
  <si>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</si>
  <si>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</si>
  <si>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</si>
  <si>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</si>
  <si>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</si>
  <si>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</si>
  <si>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</si>
  <si>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</si>
  <si>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</si>
  <si>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</si>
  <si>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</si>
  <si>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</si>
  <si>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</si>
  <si>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</si>
  <si>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</si>
  <si>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</si>
  <si>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</si>
  <si>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</si>
  <si>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</si>
  <si>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</si>
  <si>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</si>
  <si>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</si>
  <si>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</si>
  <si>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</si>
  <si>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</si>
  <si>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</si>
  <si>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</si>
  <si>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</si>
  <si>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</si>
  <si>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</si>
  <si>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</si>
  <si>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</si>
  <si>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</si>
  <si>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</si>
  <si>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</si>
  <si>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</si>
  <si>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</si>
  <si>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</si>
  <si>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</si>
  <si>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</si>
  <si>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</si>
  <si>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</si>
  <si>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</si>
  <si>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</si>
  <si>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</si>
  <si>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</si>
  <si>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</si>
  <si>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</si>
  <si>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</si>
  <si>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</si>
  <si>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</si>
  <si>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</si>
  <si>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</si>
  <si>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</si>
  <si>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</si>
  <si>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</si>
  <si>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</si>
  <si>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</si>
  <si>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</si>
  <si>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</si>
  <si>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</si>
  <si>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</si>
  <si>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</si>
  <si>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</si>
  <si>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</si>
  <si>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</si>
  <si>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</si>
  <si>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</si>
  <si>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</si>
  <si>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</si>
  <si>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</si>
  <si>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</si>
  <si>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</si>
  <si>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</si>
  <si>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</si>
  <si>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</si>
  <si>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</si>
  <si>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</si>
  <si>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</si>
  <si>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</si>
  <si>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</si>
  <si>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</si>
  <si>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</si>
  <si>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</si>
  <si>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</si>
  <si>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</si>
  <si>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</si>
  <si>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</si>
  <si>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</si>
  <si>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</si>
  <si>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</si>
  <si>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</si>
  <si>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</si>
  <si>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</si>
  <si>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</si>
  <si>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</si>
  <si>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</si>
  <si>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</si>
  <si>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</si>
  <si>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</si>
  <si>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</si>
  <si>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</si>
  <si>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</si>
  <si>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</si>
  <si>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</si>
  <si>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</si>
  <si>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</si>
  <si>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</si>
  <si>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</si>
  <si>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</si>
  <si>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</si>
  <si>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</si>
  <si>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</si>
  <si>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</si>
  <si>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</si>
  <si>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</si>
  <si>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</si>
  <si>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</si>
  <si>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</si>
  <si>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</si>
  <si>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</si>
  <si>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</si>
  <si>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</si>
  <si>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</si>
  <si>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</si>
  <si>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</si>
  <si>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</si>
  <si>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</si>
  <si>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</si>
  <si>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</si>
  <si>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</si>
  <si>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</si>
  <si>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</si>
  <si>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</si>
  <si>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</si>
  <si>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</si>
  <si>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</si>
  <si>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</si>
  <si>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</si>
  <si>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</si>
  <si>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</si>
  <si>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</si>
  <si>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</si>
  <si>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</si>
  <si>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</si>
  <si>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</si>
  <si>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</si>
  <si>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</si>
  <si>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</si>
  <si>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</si>
  <si>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</si>
  <si>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</si>
  <si>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</si>
  <si>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</si>
  <si>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</si>
  <si>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</si>
  <si>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</si>
  <si>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</si>
  <si>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</si>
  <si>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</si>
  <si>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</si>
  <si>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</si>
  <si>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</si>
  <si>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</si>
  <si>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</si>
  <si>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</si>
  <si>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</si>
  <si>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</si>
  <si>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</si>
  <si>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</si>
  <si>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</si>
  <si>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</si>
  <si>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</si>
  <si>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</si>
  <si>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</si>
  <si>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</si>
  <si>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</si>
  <si>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</si>
  <si>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</si>
  <si>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</si>
  <si>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</si>
  <si>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</si>
  <si>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</si>
  <si>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</si>
  <si>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</si>
  <si>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</si>
  <si>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</si>
  <si>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</si>
  <si>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</si>
  <si>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</si>
  <si>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</si>
  <si>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</si>
  <si>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</si>
  <si>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</si>
  <si>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</si>
  <si>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</si>
  <si>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</si>
  <si>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</si>
  <si>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</si>
  <si>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</si>
  <si>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</si>
  <si>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</si>
  <si>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</si>
  <si>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</si>
  <si>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</si>
  <si>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</si>
  <si>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</si>
  <si>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</si>
  <si>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</si>
  <si>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</si>
  <si>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</si>
  <si>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</si>
  <si>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</si>
  <si>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</si>
  <si>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</si>
  <si>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</si>
  <si>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</si>
  <si>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</si>
  <si>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</si>
  <si>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</si>
  <si>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</si>
  <si>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</si>
  <si>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</si>
  <si>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</si>
  <si>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</si>
  <si>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</si>
  <si>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</si>
  <si>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</si>
  <si>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</si>
  <si>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</si>
  <si>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</si>
  <si>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</si>
  <si>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</si>
  <si>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</si>
  <si>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</si>
  <si>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</si>
  <si>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</si>
  <si>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</si>
  <si>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</si>
  <si>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</si>
  <si>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</si>
  <si>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</si>
  <si>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</si>
  <si>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</si>
  <si>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</si>
  <si>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</si>
  <si>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</si>
  <si>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</si>
  <si>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</si>
  <si>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</si>
  <si>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</si>
  <si>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</si>
  <si>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</si>
  <si>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</si>
  <si>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</si>
  <si>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</si>
  <si>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</si>
  <si>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</si>
  <si>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</si>
  <si>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</si>
  <si>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</si>
  <si>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</si>
  <si>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</si>
  <si>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</si>
  <si>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</si>
  <si>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</si>
  <si>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</si>
  <si>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</si>
  <si>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</si>
  <si>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</si>
  <si>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</si>
  <si>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</si>
  <si>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</si>
  <si>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</si>
  <si>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</si>
  <si>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</si>
  <si>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</si>
  <si>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</si>
  <si>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</si>
  <si>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</si>
  <si>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</si>
  <si>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</si>
  <si>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</si>
  <si>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</si>
  <si>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</si>
  <si>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</si>
  <si>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</si>
  <si>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</si>
  <si>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</si>
  <si>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</si>
  <si>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</si>
  <si>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</si>
  <si>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</si>
  <si>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</si>
  <si>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</si>
  <si>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</si>
  <si>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</si>
  <si>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</si>
  <si>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</si>
  <si>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</si>
  <si>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</si>
  <si>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</si>
  <si>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</si>
  <si>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</si>
  <si>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</si>
  <si>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</si>
  <si>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</si>
  <si>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</si>
  <si>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</si>
  <si>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</si>
  <si>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</si>
  <si>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</si>
  <si>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</si>
  <si>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</si>
  <si>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</si>
  <si>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</si>
  <si>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</si>
  <si>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</si>
  <si>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</si>
  <si>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</si>
  <si>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</si>
  <si>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</si>
  <si>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</si>
  <si>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</si>
  <si>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</si>
  <si>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</si>
  <si>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</si>
  <si>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</si>
  <si>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</si>
  <si>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</si>
  <si>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</si>
  <si>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</si>
  <si>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</si>
  <si>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</si>
  <si>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</si>
  <si>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</si>
  <si>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</si>
  <si>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</si>
  <si>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</si>
  <si>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</si>
  <si>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</si>
  <si>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</si>
  <si>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</si>
  <si>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</si>
  <si>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</si>
  <si>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</si>
  <si>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</si>
  <si>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</si>
  <si>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</si>
  <si>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</si>
  <si>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</si>
  <si>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</si>
  <si>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</si>
  <si>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</si>
  <si>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</si>
  <si>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</si>
  <si>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</si>
  <si>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</si>
  <si>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</si>
  <si>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</si>
  <si>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</si>
  <si>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</si>
  <si>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</si>
  <si>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</si>
  <si>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</si>
  <si>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</si>
  <si>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</si>
  <si>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</si>
  <si>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</si>
  <si>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</si>
  <si>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</si>
  <si>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</si>
  <si>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</si>
  <si>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</si>
  <si>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</si>
  <si>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</si>
  <si>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</si>
  <si>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</si>
  <si>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</si>
  <si>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</si>
  <si>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</si>
  <si>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</si>
  <si>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</si>
  <si>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</si>
  <si>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</si>
  <si>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</si>
  <si>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</si>
  <si>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</si>
  <si>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</si>
  <si>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</si>
  <si>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</si>
  <si>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</si>
  <si>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</si>
  <si>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</si>
  <si>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</si>
  <si>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</si>
  <si>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</si>
  <si>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</si>
  <si>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</si>
  <si>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</si>
  <si>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</si>
  <si>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</si>
  <si>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</si>
  <si>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</si>
  <si>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</si>
  <si>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</si>
  <si>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</si>
  <si>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</si>
  <si>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</si>
  <si>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</si>
  <si>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</si>
  <si>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</si>
  <si>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</si>
  <si>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</si>
  <si>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</si>
  <si>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</si>
  <si>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</si>
  <si>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</si>
  <si>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</si>
  <si>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</si>
  <si>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</si>
  <si>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</si>
  <si>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</si>
  <si>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</si>
  <si>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</si>
  <si>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</si>
  <si>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</si>
  <si>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</si>
  <si>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</si>
  <si>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</si>
  <si>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</si>
  <si>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</si>
  <si>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</si>
  <si>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</si>
  <si>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</si>
  <si>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</si>
  <si>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</si>
  <si>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</si>
  <si>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</si>
  <si>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</si>
  <si>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</si>
  <si>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</si>
  <si>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</si>
  <si>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</si>
  <si>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</si>
  <si>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</si>
  <si>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</si>
  <si>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</si>
  <si>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</si>
  <si>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</si>
  <si>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</si>
  <si>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</si>
  <si>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</si>
  <si>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</si>
  <si>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</si>
  <si>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</si>
  <si>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</si>
  <si>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</si>
  <si>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</si>
  <si>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</si>
  <si>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</si>
  <si>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</si>
  <si>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</si>
  <si>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</si>
  <si>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</si>
  <si>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</si>
  <si>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</si>
  <si>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</si>
  <si>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</si>
  <si>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</si>
  <si>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</si>
  <si>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</si>
  <si>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</si>
  <si>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</si>
  <si>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</si>
  <si>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</si>
  <si>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</si>
  <si>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</si>
  <si>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</si>
  <si>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</si>
  <si>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</si>
  <si>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</si>
  <si>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</si>
  <si>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</si>
  <si>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</si>
  <si>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</si>
  <si>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</si>
  <si>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</si>
  <si>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</si>
  <si>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</si>
  <si>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</si>
  <si>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</si>
  <si>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</si>
  <si>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</si>
  <si>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</si>
  <si>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</si>
  <si>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</si>
  <si>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</si>
  <si>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</si>
  <si>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</si>
  <si>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</si>
  <si>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</si>
  <si>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</si>
  <si>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</si>
  <si>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</si>
  <si>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</si>
  <si>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</si>
  <si>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</si>
  <si>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</si>
  <si>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</si>
  <si>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</si>
  <si>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</si>
  <si>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</si>
  <si>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</si>
  <si>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</si>
  <si>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</si>
  <si>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</si>
  <si>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</si>
  <si>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</si>
  <si>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</si>
  <si>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</si>
  <si>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</si>
  <si>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</si>
  <si>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</si>
  <si>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</si>
  <si>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</si>
  <si>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</si>
  <si>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</si>
  <si>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</si>
  <si>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</si>
  <si>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</si>
  <si>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</si>
  <si>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</si>
  <si>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</si>
  <si>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</si>
  <si>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</si>
  <si>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</si>
  <si>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</si>
  <si>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</si>
  <si>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</si>
  <si>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</si>
  <si>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</si>
  <si>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</si>
  <si>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</si>
  <si>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</si>
  <si>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</si>
  <si>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</si>
  <si>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</si>
  <si>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</si>
  <si>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</si>
  <si>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</si>
  <si>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</si>
  <si>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</si>
  <si>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</si>
  <si>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</si>
  <si>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</si>
  <si>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</si>
  <si>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</si>
  <si>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</si>
  <si>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</si>
  <si>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</si>
  <si>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</si>
  <si>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</si>
  <si>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</si>
  <si>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</si>
  <si>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</si>
  <si>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</si>
  <si>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</si>
  <si>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</si>
  <si>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</si>
  <si>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</si>
  <si>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</si>
  <si>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</si>
  <si>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</si>
  <si>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</si>
  <si>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</si>
  <si>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</si>
  <si>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</si>
  <si>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</si>
  <si>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</si>
  <si>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</si>
  <si>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</si>
  <si>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</si>
  <si>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</si>
  <si>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</si>
  <si>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</si>
  <si>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</si>
  <si>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</si>
  <si>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</si>
  <si>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</si>
  <si>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</si>
  <si>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</si>
  <si>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</si>
  <si>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</si>
  <si>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</si>
  <si>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</si>
  <si>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</si>
  <si>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</si>
  <si>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</si>
  <si>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</si>
  <si>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</si>
  <si>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</si>
  <si>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</si>
  <si>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</si>
  <si>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</si>
  <si>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</si>
  <si>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</si>
  <si>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</si>
  <si>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</si>
  <si>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</si>
  <si>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</si>
  <si>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</si>
  <si>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</si>
  <si>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</si>
  <si>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</si>
  <si>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</si>
  <si>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</si>
  <si>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</si>
  <si>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</si>
  <si>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</si>
  <si>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</si>
  <si>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</si>
  <si>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</si>
  <si>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</si>
  <si>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</si>
  <si>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</si>
  <si>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</si>
  <si>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</si>
  <si>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</si>
  <si>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</si>
  <si>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</si>
  <si>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</si>
  <si>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</si>
  <si>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</si>
  <si>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</si>
  <si>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</si>
  <si>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</si>
  <si>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</si>
  <si>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</si>
  <si>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</si>
  <si>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</si>
  <si>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</si>
  <si>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</si>
  <si>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</si>
  <si>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</si>
  <si>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</si>
  <si>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</si>
  <si>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</si>
  <si>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</si>
  <si>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</si>
  <si>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</si>
  <si>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</si>
  <si>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</si>
  <si>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</si>
  <si>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</si>
  <si>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</si>
  <si>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</si>
  <si>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</si>
  <si>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</si>
  <si>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</si>
  <si>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</si>
  <si>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</si>
  <si>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</si>
  <si>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</si>
  <si>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</si>
  <si>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</si>
  <si>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</si>
  <si>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</si>
  <si>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</si>
  <si>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</si>
  <si>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</si>
  <si>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</si>
  <si>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</si>
  <si>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</si>
  <si>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</si>
  <si>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</si>
  <si>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</si>
  <si>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</si>
  <si>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</si>
  <si>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</si>
  <si>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</si>
  <si>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</si>
  <si>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</si>
  <si>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</si>
  <si>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</si>
  <si>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</si>
  <si>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</si>
  <si>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</si>
  <si>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</si>
  <si>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</si>
  <si>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</si>
  <si>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</si>
  <si>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</si>
  <si>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</si>
  <si>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</si>
  <si>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</si>
  <si>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</si>
  <si>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</si>
  <si>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</si>
  <si>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</si>
  <si>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</si>
  <si>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</si>
  <si>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</si>
  <si>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</si>
  <si>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</si>
  <si>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</si>
  <si>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</si>
  <si>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</si>
  <si>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</si>
  <si>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</si>
  <si>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</si>
  <si>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</si>
  <si>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</si>
  <si>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</si>
  <si>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</si>
  <si>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</si>
  <si>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</si>
  <si>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</si>
  <si>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</si>
  <si>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</si>
  <si>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</si>
  <si>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</si>
  <si>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</si>
  <si>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</si>
  <si>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</si>
  <si>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</si>
  <si>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</si>
  <si>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</si>
  <si>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</si>
  <si>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</si>
  <si>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</si>
  <si>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</si>
  <si>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</si>
  <si>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</si>
  <si>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</si>
  <si>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</si>
  <si>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</si>
  <si>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</si>
  <si>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</si>
  <si>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</si>
  <si>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</si>
  <si>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</si>
  <si>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</si>
  <si>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</si>
  <si>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</si>
  <si>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</si>
  <si>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</si>
  <si>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</si>
  <si>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</si>
  <si>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</si>
  <si>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</si>
  <si>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</si>
  <si>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</si>
  <si>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</si>
  <si>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</si>
  <si>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</si>
  <si>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</si>
  <si>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</si>
  <si>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</si>
  <si>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</si>
  <si>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</si>
  <si>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</si>
  <si>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</si>
  <si>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</si>
  <si>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</si>
  <si>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</si>
  <si>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</si>
  <si>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</si>
  <si>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</si>
  <si>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</si>
  <si>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</si>
  <si>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</si>
  <si>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</si>
  <si>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</si>
  <si>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</si>
  <si>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</si>
  <si>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</si>
  <si>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</si>
  <si>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</si>
  <si>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</si>
  <si>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</si>
  <si>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</si>
  <si>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</si>
  <si>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</si>
  <si>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</si>
  <si>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</si>
  <si>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</si>
  <si>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</si>
  <si>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</si>
  <si>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</si>
  <si>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</si>
  <si>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</si>
  <si>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</si>
  <si>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</si>
  <si>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</si>
  <si>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</si>
  <si>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</si>
  <si>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</si>
  <si>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</si>
  <si>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</si>
  <si>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</si>
  <si>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</si>
  <si>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</si>
  <si>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</si>
  <si>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</si>
  <si>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</si>
  <si>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</si>
  <si>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</si>
  <si>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</si>
  <si>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</si>
  <si>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</si>
  <si>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</si>
  <si>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</si>
  <si>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</si>
  <si>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</si>
  <si>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</si>
  <si>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</si>
  <si>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</si>
  <si>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</si>
  <si>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</si>
  <si>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</si>
  <si>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</si>
  <si>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</si>
  <si>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</si>
  <si>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</si>
  <si>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</si>
  <si>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</si>
  <si>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</si>
  <si>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</si>
  <si>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</si>
  <si>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</si>
  <si>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</si>
  <si>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</si>
  <si>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</si>
  <si>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</si>
  <si>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</si>
  <si>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</si>
  <si>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</si>
  <si>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</si>
  <si>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</si>
  <si>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</si>
  <si>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</si>
  <si>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</si>
  <si>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</si>
  <si>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</si>
  <si>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</si>
  <si>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</si>
  <si>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</si>
  <si>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</si>
  <si>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</si>
  <si>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</si>
  <si>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</si>
  <si>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</si>
  <si>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</si>
  <si>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</si>
  <si>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</si>
  <si>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</si>
  <si>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</si>
  <si>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</si>
  <si>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</si>
  <si>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</si>
  <si>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</si>
  <si>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</si>
  <si>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</si>
  <si>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</si>
  <si>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</si>
  <si>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</si>
  <si>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</si>
  <si>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</si>
  <si>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</si>
  <si>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</si>
  <si>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</si>
  <si>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</si>
  <si>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</si>
  <si>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</si>
  <si>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</si>
  <si>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</si>
  <si>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</si>
  <si>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</si>
  <si>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</si>
  <si>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</si>
  <si>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</si>
  <si>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</si>
  <si>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</si>
  <si>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</si>
  <si>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</si>
  <si>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</si>
  <si>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</si>
  <si>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</si>
  <si>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</si>
  <si>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</si>
  <si>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</si>
  <si>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</si>
  <si>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</si>
  <si>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</si>
  <si>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</si>
  <si>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</si>
  <si>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</si>
  <si>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</si>
  <si>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</si>
  <si>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</si>
  <si>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</si>
  <si>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</si>
  <si>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</si>
  <si>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</si>
  <si>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</si>
  <si>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</si>
  <si>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</si>
  <si>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</si>
  <si>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</si>
  <si>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</si>
  <si>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</si>
  <si>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</si>
  <si>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</si>
  <si>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</si>
  <si>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</si>
  <si>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</si>
  <si>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</si>
  <si>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</si>
  <si>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</si>
  <si>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</si>
  <si>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</si>
  <si>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</si>
  <si>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</si>
  <si>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</si>
  <si>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</si>
  <si>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</si>
  <si>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</si>
  <si>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</si>
  <si>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</si>
  <si>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</si>
  <si>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</si>
  <si>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</si>
  <si>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</si>
  <si>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</si>
  <si>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</si>
  <si>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</si>
  <si>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</si>
  <si>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</si>
  <si>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</si>
  <si>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</si>
  <si>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</si>
  <si>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</si>
  <si>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</si>
  <si>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</si>
  <si>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</si>
  <si>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</si>
  <si>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</si>
  <si>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</si>
  <si>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</si>
  <si>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</si>
  <si>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</si>
  <si>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</si>
  <si>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</si>
  <si>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</si>
  <si>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</si>
  <si>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</si>
  <si>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</si>
  <si>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</si>
  <si>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</si>
  <si>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</si>
  <si>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</si>
  <si>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</si>
  <si>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</si>
  <si>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</si>
  <si>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</si>
  <si>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</si>
  <si>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</si>
  <si>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</si>
  <si>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</si>
  <si>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</si>
  <si>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</si>
  <si>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</si>
  <si>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</si>
  <si>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</si>
  <si>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</si>
  <si>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</si>
  <si>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</si>
  <si>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</si>
  <si>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</si>
  <si>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</si>
  <si>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</si>
  <si>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</si>
  <si>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</si>
  <si>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</si>
  <si>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</si>
  <si>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</si>
  <si>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</si>
  <si>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</si>
  <si>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</si>
  <si>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</si>
  <si>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</si>
  <si>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</si>
  <si>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</si>
  <si>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</si>
  <si>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</si>
  <si>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</si>
  <si>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</si>
  <si>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</si>
  <si>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</si>
  <si>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</si>
  <si>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</si>
  <si>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</si>
  <si>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</si>
  <si>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</si>
  <si>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</si>
  <si>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</si>
  <si>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</si>
  <si>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</si>
  <si>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</si>
  <si>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</si>
  <si>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</si>
  <si>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</si>
  <si>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</si>
  <si>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</si>
  <si>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</si>
  <si>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</si>
  <si>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</si>
  <si>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</si>
  <si>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</si>
  <si>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</si>
  <si>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</si>
  <si>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</si>
  <si>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</si>
  <si>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</si>
  <si>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</si>
  <si>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</si>
  <si>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</si>
  <si>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</si>
  <si>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</si>
  <si>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</si>
  <si>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</si>
  <si>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</si>
  <si>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</si>
  <si>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</si>
  <si>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</si>
  <si>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</si>
  <si>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</si>
  <si>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</si>
  <si>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</si>
  <si>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</si>
  <si>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</si>
  <si>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</si>
  <si>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</si>
  <si>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</si>
  <si>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</si>
  <si>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</si>
  <si>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</si>
  <si>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</si>
  <si>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</si>
  <si>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</si>
  <si>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</si>
  <si>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</si>
  <si>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</si>
  <si>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</si>
  <si>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</si>
  <si>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</si>
  <si>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</si>
  <si>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</si>
  <si>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</si>
  <si>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</si>
  <si>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</si>
  <si>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</si>
  <si>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</si>
  <si>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</si>
  <si>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</si>
  <si>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</si>
  <si>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</si>
  <si>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</si>
  <si>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</si>
  <si>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</si>
  <si>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</si>
  <si>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</si>
  <si>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</si>
  <si>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</si>
  <si>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</si>
  <si>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</si>
  <si>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</si>
  <si>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</si>
  <si>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</si>
  <si>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</si>
  <si>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</si>
  <si>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</si>
  <si>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</si>
  <si>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</si>
  <si>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</si>
  <si>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</si>
  <si>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</si>
  <si>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</si>
  <si>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</si>
  <si>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</si>
  <si>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</si>
  <si>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</si>
  <si>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</si>
  <si>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</si>
  <si>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</si>
  <si>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</si>
  <si>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</si>
  <si>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</si>
  <si>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</si>
  <si>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</si>
  <si>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</si>
  <si>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</si>
  <si>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</si>
  <si>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</si>
  <si>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</si>
  <si>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</si>
  <si>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</si>
  <si>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</si>
  <si>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</si>
  <si>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</si>
  <si>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</si>
  <si>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</si>
  <si>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</si>
  <si>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</si>
  <si>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</si>
  <si>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</si>
  <si>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</si>
  <si>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</si>
  <si>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</si>
  <si>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</si>
  <si>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</si>
  <si>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</si>
  <si>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</si>
  <si>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</si>
  <si>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</si>
  <si>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</si>
  <si>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</si>
  <si>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</si>
  <si>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</si>
  <si>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</si>
  <si>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</si>
  <si>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</si>
  <si>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</si>
  <si>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</si>
  <si>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</si>
  <si>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</si>
  <si>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</si>
  <si>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</si>
  <si>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</si>
  <si>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</si>
  <si>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</si>
  <si>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</si>
  <si>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</si>
  <si>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</si>
  <si>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</si>
  <si>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</si>
  <si>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</si>
  <si>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</si>
  <si>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</si>
  <si>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</si>
  <si>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</si>
  <si>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</si>
  <si>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</si>
  <si>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</si>
  <si>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</si>
  <si>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</si>
  <si>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</si>
  <si>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</si>
  <si>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</si>
  <si>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</si>
  <si>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</si>
  <si>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</si>
  <si>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</si>
  <si>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</si>
  <si>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</si>
  <si>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</si>
  <si>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</si>
  <si>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</si>
  <si>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</si>
  <si>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</si>
  <si>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</si>
  <si>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</si>
  <si>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</si>
  <si>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</si>
  <si>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</si>
  <si>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</si>
  <si>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</si>
  <si>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</si>
  <si>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</si>
  <si>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</si>
  <si>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</si>
  <si>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</si>
  <si>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</si>
  <si>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</si>
  <si>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</si>
  <si>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</si>
  <si>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</si>
  <si>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</si>
  <si>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</si>
  <si>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</si>
  <si>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</si>
  <si>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</si>
  <si>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</si>
  <si>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</si>
  <si>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</si>
  <si>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</si>
  <si>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</si>
  <si>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</si>
  <si>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</si>
  <si>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</si>
  <si>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</si>
  <si>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</si>
  <si>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</si>
  <si>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</si>
  <si>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</si>
  <si>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</si>
  <si>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</si>
  <si>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</si>
  <si>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</si>
  <si>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</si>
  <si>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</si>
  <si>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</si>
  <si>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</si>
  <si>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</si>
  <si>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</si>
  <si>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</si>
  <si>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</si>
  <si>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</si>
  <si>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</si>
  <si>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</si>
  <si>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</si>
  <si>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</si>
  <si>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</si>
  <si>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</si>
  <si>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</si>
  <si>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</si>
  <si>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</si>
  <si>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</si>
  <si>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</si>
  <si>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</si>
  <si>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</si>
  <si>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</si>
  <si>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</si>
  <si>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</si>
  <si>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</si>
  <si>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</si>
  <si>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</si>
  <si>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</si>
  <si>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</si>
  <si>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</si>
  <si>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</si>
  <si>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</si>
  <si>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</si>
  <si>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</si>
  <si>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</si>
  <si>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</si>
  <si>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</si>
  <si>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</si>
  <si>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</si>
  <si>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</si>
  <si>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</si>
  <si>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</si>
  <si>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</si>
  <si>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</si>
  <si>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</si>
  <si>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</si>
  <si>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</si>
  <si>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</si>
  <si>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</si>
  <si>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</si>
  <si>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</si>
  <si>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</si>
  <si>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</si>
  <si>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</si>
  <si>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</si>
  <si>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</si>
  <si>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</si>
  <si>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</si>
  <si>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</si>
  <si>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</si>
  <si>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</si>
  <si>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</si>
  <si>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</si>
  <si>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</si>
  <si>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</si>
  <si>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</si>
  <si>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</si>
  <si>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</si>
  <si>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</si>
  <si>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</si>
  <si>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</si>
  <si>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</si>
  <si>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</si>
  <si>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</si>
  <si>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</si>
  <si>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</si>
  <si>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</si>
  <si>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</si>
  <si>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</si>
  <si>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</si>
  <si>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</si>
  <si>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</si>
  <si>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</si>
  <si>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</si>
  <si>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</si>
  <si>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</si>
  <si>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</si>
  <si>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</si>
  <si>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</si>
  <si>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</si>
  <si>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</si>
  <si>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</si>
  <si>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</si>
  <si>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</si>
  <si>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</si>
  <si>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</si>
  <si>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</si>
  <si>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</si>
  <si>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</si>
  <si>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</si>
  <si>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</si>
  <si>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</si>
  <si>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</si>
  <si>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</si>
  <si>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</si>
  <si>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</si>
  <si>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</si>
  <si>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</si>
  <si>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</si>
  <si>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</si>
  <si>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</si>
  <si>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</si>
  <si>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</si>
  <si>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</si>
  <si>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</si>
  <si>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</si>
  <si>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</si>
  <si>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</si>
  <si>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</si>
  <si>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</si>
  <si>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</si>
  <si>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</si>
  <si>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</si>
  <si>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</si>
  <si>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</si>
  <si>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</si>
  <si>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</si>
  <si>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</si>
  <si>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</si>
  <si>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</si>
  <si>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</si>
  <si>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</si>
  <si>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</si>
  <si>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</si>
  <si>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</si>
  <si>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</si>
  <si>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</si>
  <si>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</si>
  <si>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</si>
  <si>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</si>
  <si>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</si>
  <si>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</si>
  <si>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</si>
  <si>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</si>
  <si>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</si>
  <si>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</si>
  <si>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</si>
  <si>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</si>
  <si>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</si>
  <si>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</si>
  <si>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</si>
  <si>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</si>
  <si>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</si>
  <si>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</si>
  <si>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</si>
  <si>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</si>
  <si>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</si>
  <si>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</si>
  <si>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</si>
  <si>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</si>
  <si>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</si>
  <si>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</si>
  <si>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</si>
  <si>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</si>
  <si>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</si>
  <si>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</si>
  <si>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</si>
  <si>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</si>
  <si>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</si>
  <si>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</si>
  <si>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</si>
  <si>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</si>
  <si>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</si>
  <si>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</si>
  <si>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</si>
  <si>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</si>
  <si>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</si>
  <si>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</si>
  <si>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</si>
  <si>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</si>
  <si>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</si>
  <si>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</si>
  <si>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</si>
  <si>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</si>
  <si>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</si>
  <si>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</si>
  <si>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</si>
  <si>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</si>
  <si>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</si>
  <si>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</si>
  <si>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</si>
  <si>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</si>
  <si>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</si>
  <si>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</si>
  <si>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</si>
  <si>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</si>
  <si>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</si>
  <si>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</si>
  <si>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</si>
  <si>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</si>
  <si>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</si>
  <si>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</si>
  <si>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</si>
  <si>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</si>
  <si>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</si>
  <si>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</si>
  <si>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</si>
  <si>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</si>
  <si>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</si>
  <si>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</si>
  <si>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</si>
  <si>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</si>
  <si>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</si>
  <si>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</si>
  <si>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</si>
  <si>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</si>
  <si>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</si>
  <si>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</si>
  <si>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</si>
  <si>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</si>
  <si>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</si>
  <si>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</si>
  <si>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</si>
  <si>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</si>
  <si>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</si>
  <si>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</si>
  <si>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</si>
  <si>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</si>
  <si>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</si>
  <si>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</si>
  <si>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</si>
  <si>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</si>
  <si>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</si>
  <si>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</si>
  <si>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</si>
  <si>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</si>
  <si>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</si>
  <si>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</si>
  <si>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</si>
  <si>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</si>
  <si>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</si>
  <si>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</si>
  <si>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</si>
  <si>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</si>
  <si>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</si>
  <si>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</si>
  <si>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</si>
  <si>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</si>
  <si>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</si>
  <si>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</si>
  <si>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</si>
  <si>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</si>
  <si>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</si>
  <si>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</si>
  <si>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</si>
  <si>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</si>
  <si>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</si>
  <si>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</si>
  <si>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</si>
  <si>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</si>
  <si>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</si>
  <si>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</si>
  <si>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</si>
  <si>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</si>
  <si>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</si>
  <si>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</si>
  <si>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</si>
  <si>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</si>
  <si>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</si>
  <si>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</si>
  <si>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</si>
  <si>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</si>
  <si>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</si>
  <si>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</si>
  <si>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</si>
  <si>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</si>
  <si>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</si>
  <si>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</si>
  <si>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</si>
  <si>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</si>
  <si>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</si>
  <si>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</si>
  <si>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</si>
  <si>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</si>
  <si>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</si>
  <si>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</si>
  <si>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</si>
  <si>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</si>
  <si>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</si>
  <si>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</si>
  <si>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</si>
  <si>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</si>
  <si>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</si>
  <si>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</si>
  <si>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</si>
  <si>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</si>
  <si>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</si>
  <si>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</si>
  <si>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</si>
  <si>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</si>
  <si>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</si>
  <si>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</si>
  <si>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</si>
  <si>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</si>
  <si>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</si>
  <si>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</si>
  <si>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</si>
  <si>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</si>
  <si>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</si>
  <si>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</si>
  <si>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</si>
  <si>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</si>
  <si>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</si>
  <si>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</si>
  <si>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</si>
  <si>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</si>
  <si>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</si>
  <si>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</si>
  <si>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</si>
  <si>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</si>
  <si>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</si>
  <si>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</si>
  <si>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</si>
  <si>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</si>
  <si>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</si>
  <si>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</si>
  <si>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</si>
  <si>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</si>
  <si>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</si>
  <si>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</si>
  <si>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</si>
  <si>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</si>
  <si>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</si>
  <si>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</si>
  <si>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</si>
  <si>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</si>
  <si>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</si>
  <si>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</si>
  <si>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</si>
  <si>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</si>
  <si>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</si>
  <si>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</si>
  <si>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</si>
  <si>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</si>
  <si>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</si>
  <si>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</si>
  <si>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</si>
  <si>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</si>
  <si>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</si>
  <si>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</si>
  <si>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</si>
  <si>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</si>
  <si>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</si>
  <si>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</si>
  <si>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</si>
  <si>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</si>
  <si>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</si>
  <si>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</si>
  <si>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</si>
  <si>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</si>
  <si>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</si>
  <si>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</si>
  <si>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</si>
  <si>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</si>
  <si>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</si>
  <si>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</si>
  <si>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</si>
  <si>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</si>
  <si>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</si>
  <si>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</si>
  <si>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</si>
  <si>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</si>
  <si>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</si>
  <si>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</si>
  <si>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</si>
  <si>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</si>
  <si>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</si>
  <si>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</si>
  <si>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</si>
  <si>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</si>
  <si>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</si>
  <si>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</si>
  <si>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</si>
  <si>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</si>
  <si>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</si>
  <si>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</si>
  <si>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</si>
  <si>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</si>
  <si>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</si>
  <si>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</si>
  <si>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</si>
  <si>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</si>
  <si>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</si>
  <si>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</si>
  <si>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</si>
  <si>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</si>
  <si>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</si>
  <si>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</si>
  <si>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</si>
  <si>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</si>
  <si>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</si>
  <si>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</si>
  <si>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</si>
  <si>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</si>
  <si>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</si>
  <si>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</si>
  <si>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</si>
  <si>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</si>
  <si>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</si>
  <si>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</si>
  <si>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</si>
  <si>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</si>
  <si>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</si>
  <si>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</si>
  <si>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</si>
  <si>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</si>
  <si>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</si>
  <si>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</si>
  <si>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</si>
  <si>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</si>
  <si>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</si>
  <si>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</si>
  <si>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</si>
  <si>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</si>
  <si>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</si>
  <si>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</si>
  <si>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</si>
  <si>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</si>
  <si>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</si>
  <si>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</si>
  <si>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</si>
  <si>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</si>
  <si>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</si>
  <si>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</si>
  <si>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</si>
  <si>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</si>
  <si>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</si>
  <si>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</si>
  <si>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</si>
  <si>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</si>
  <si>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</si>
  <si>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</si>
  <si>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</si>
  <si>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</si>
  <si>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</si>
  <si>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</si>
  <si>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</si>
  <si>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</si>
  <si>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</si>
  <si>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</si>
  <si>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</si>
  <si>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</si>
  <si>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</si>
  <si>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</si>
  <si>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</si>
  <si>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</si>
  <si>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</si>
  <si>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</si>
  <si>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</si>
  <si>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</si>
  <si>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</si>
  <si>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</si>
  <si>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</si>
  <si>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</si>
  <si>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</si>
  <si>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</si>
  <si>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</si>
  <si>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</si>
  <si>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</si>
  <si>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</si>
  <si>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</si>
  <si>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</si>
  <si>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</si>
  <si>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</si>
  <si>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</si>
  <si>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</si>
  <si>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</si>
  <si>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</si>
  <si>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</si>
  <si>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</si>
  <si>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</si>
  <si>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</si>
  <si>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</si>
  <si>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</si>
  <si>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</si>
  <si>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</si>
  <si>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</si>
  <si>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</si>
  <si>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</si>
  <si>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</si>
  <si>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</si>
  <si>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</si>
  <si>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</si>
  <si>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</si>
  <si>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</si>
  <si>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</si>
  <si>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</si>
  <si>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</si>
  <si>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</si>
  <si>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</si>
  <si>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</si>
  <si>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</si>
  <si>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</si>
  <si>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</si>
  <si>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</si>
  <si>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</si>
  <si>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</si>
  <si>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</si>
  <si>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</si>
  <si>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</si>
  <si>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</si>
  <si>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</si>
  <si>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</si>
  <si>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</si>
  <si>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</si>
  <si>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</si>
  <si>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</si>
  <si>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</si>
  <si>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</si>
  <si>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</si>
  <si>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</si>
  <si>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</si>
  <si>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</si>
  <si>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</si>
  <si>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</si>
  <si>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</si>
  <si>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</si>
  <si>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</si>
  <si>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</si>
  <si>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</si>
  <si>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</si>
  <si>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</si>
  <si>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</si>
  <si>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</si>
  <si>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</si>
  <si>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</si>
  <si>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</si>
  <si>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</si>
  <si>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</si>
  <si>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</si>
  <si>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</si>
  <si>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</si>
  <si>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</si>
  <si>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</si>
  <si>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</si>
  <si>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</si>
  <si>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</si>
  <si>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</si>
  <si>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</si>
  <si>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</si>
  <si>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</si>
  <si>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</si>
  <si>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</si>
  <si>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</si>
  <si>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</si>
  <si>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</si>
  <si>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</si>
  <si>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</si>
  <si>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</si>
  <si>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</si>
  <si>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</si>
  <si>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</si>
  <si>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</si>
  <si>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</si>
  <si>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</si>
  <si>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</si>
  <si>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</si>
  <si>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</si>
  <si>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</si>
  <si>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</si>
  <si>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</si>
  <si>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</si>
  <si>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</si>
  <si>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</si>
  <si>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</si>
  <si>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</si>
  <si>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</si>
  <si>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</si>
  <si>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</si>
  <si>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</si>
  <si>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</si>
  <si>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</si>
  <si>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</si>
  <si>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</si>
  <si>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</si>
  <si>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</si>
  <si>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</si>
  <si>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</si>
  <si>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</si>
  <si>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</si>
  <si>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</si>
  <si>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</si>
  <si>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</si>
  <si>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</si>
  <si>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</si>
  <si>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</si>
  <si>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</si>
  <si>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</si>
  <si>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</si>
  <si>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</si>
  <si>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</si>
  <si>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</si>
  <si>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</si>
  <si>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</si>
  <si>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</si>
  <si>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</si>
  <si>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</si>
  <si>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</si>
  <si>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</si>
  <si>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</si>
  <si>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</si>
  <si>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</si>
  <si>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</si>
  <si>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</si>
  <si>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</si>
  <si>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</si>
  <si>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</si>
  <si>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</si>
  <si>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</si>
  <si>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</si>
  <si>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</si>
  <si>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</si>
  <si>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</si>
  <si>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</si>
  <si>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</si>
  <si>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</si>
  <si>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</si>
  <si>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</si>
  <si>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</si>
  <si>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</si>
  <si>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</si>
  <si>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</si>
  <si>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</si>
  <si>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</si>
  <si>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</si>
  <si>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</si>
  <si>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</si>
  <si>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</si>
  <si>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</si>
  <si>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</si>
  <si>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</si>
  <si>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</si>
  <si>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</si>
  <si>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</si>
  <si>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</si>
  <si>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</si>
  <si>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</si>
  <si>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</si>
  <si>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</si>
  <si>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</si>
  <si>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</si>
  <si>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</si>
  <si>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</si>
  <si>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</si>
  <si>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</si>
  <si>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</si>
  <si>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</si>
  <si>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</si>
  <si>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</si>
  <si>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</si>
  <si>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</si>
  <si>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</si>
  <si>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</si>
  <si>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</si>
  <si>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</si>
  <si>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</si>
  <si>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</si>
  <si>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</si>
  <si>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</si>
  <si>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</si>
  <si>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</si>
  <si>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</si>
  <si>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</si>
  <si>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</si>
  <si>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</si>
  <si>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</si>
  <si>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</si>
  <si>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</si>
  <si>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</si>
  <si>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</si>
  <si>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</si>
  <si>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</si>
  <si>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</si>
  <si>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</si>
  <si>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</si>
  <si>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</si>
  <si>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</si>
  <si>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</si>
  <si>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</si>
  <si>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</si>
  <si>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</si>
  <si>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</si>
  <si>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</si>
  <si>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</si>
  <si>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</si>
  <si>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</si>
  <si>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</si>
  <si>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</si>
  <si>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</si>
  <si>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</si>
  <si>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</si>
  <si>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</si>
  <si>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</si>
  <si>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</si>
  <si>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</si>
  <si>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</si>
  <si>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</si>
  <si>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</si>
  <si>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</si>
  <si>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</si>
  <si>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</si>
  <si>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</si>
  <si>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</si>
  <si>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</si>
  <si>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</si>
  <si>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</si>
  <si>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</si>
  <si>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</si>
  <si>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</si>
  <si>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</si>
  <si>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</si>
  <si>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</si>
  <si>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</si>
  <si>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</si>
  <si>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</si>
  <si>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</si>
  <si>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</si>
  <si>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</si>
  <si>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</si>
  <si>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</si>
  <si>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</si>
  <si>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</si>
  <si>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</si>
  <si>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</si>
  <si>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</si>
  <si>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</si>
  <si>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</si>
  <si>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</si>
  <si>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</si>
  <si>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</si>
  <si>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</si>
  <si>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</si>
  <si>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</si>
  <si>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</si>
  <si>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</si>
  <si>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</si>
  <si>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</si>
  <si>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</si>
  <si>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</si>
  <si>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</si>
  <si>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</si>
  <si>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</si>
  <si>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</si>
  <si>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</si>
  <si>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</si>
  <si>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</si>
  <si>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</si>
  <si>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</si>
  <si>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</si>
  <si>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</si>
  <si>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</si>
  <si>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</si>
  <si>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</si>
  <si>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</si>
  <si>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</si>
  <si>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</si>
  <si>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</si>
  <si>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</si>
  <si>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</si>
  <si>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</si>
  <si>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</si>
  <si>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</si>
  <si>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</si>
  <si>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</si>
  <si>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</si>
  <si>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</si>
  <si>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</si>
  <si>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</si>
  <si>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</si>
  <si>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</si>
  <si>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</si>
  <si>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</si>
  <si>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</si>
  <si>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</si>
  <si>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</si>
  <si>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</si>
  <si>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</si>
  <si>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</si>
  <si>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</si>
  <si>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</si>
  <si>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</si>
  <si>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</si>
  <si>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</si>
  <si>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</si>
  <si>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</si>
  <si>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</si>
  <si>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</si>
  <si>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</si>
  <si>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</si>
  <si>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</si>
  <si>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</si>
  <si>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</si>
  <si>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</si>
  <si>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</si>
  <si>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</si>
  <si>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</si>
  <si>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</si>
  <si>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</si>
  <si>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</si>
  <si>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</si>
  <si>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</si>
  <si>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</si>
  <si>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</si>
  <si>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</si>
  <si>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</si>
  <si>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</si>
  <si>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</si>
  <si>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</si>
  <si>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</si>
  <si>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</si>
  <si>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</si>
  <si>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</si>
  <si>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</si>
  <si>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</si>
  <si>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</si>
  <si>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</si>
  <si>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</si>
  <si>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</si>
  <si>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</si>
  <si>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</si>
  <si>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</si>
  <si>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</si>
  <si>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</si>
  <si>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</si>
  <si>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</si>
  <si>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</si>
  <si>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</si>
  <si>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</si>
  <si>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</si>
  <si>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</si>
  <si>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</si>
  <si>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</si>
  <si>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</si>
  <si>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</si>
  <si>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</si>
  <si>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</si>
  <si>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</si>
  <si>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</si>
  <si>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</si>
  <si>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</si>
  <si>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</si>
  <si>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</si>
  <si>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</si>
  <si>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</si>
  <si>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</si>
  <si>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</si>
  <si>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</si>
  <si>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</si>
  <si>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</si>
  <si>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</si>
  <si>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</si>
  <si>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</si>
  <si>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</si>
  <si>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</si>
  <si>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</si>
  <si>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</si>
  <si>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</si>
  <si>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</si>
  <si>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</si>
  <si>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</si>
  <si>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</si>
  <si>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</si>
  <si>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</si>
  <si>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</si>
  <si>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</si>
  <si>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</si>
  <si>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</si>
  <si>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</si>
  <si>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</si>
  <si>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</si>
  <si>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</si>
  <si>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</si>
  <si>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</si>
  <si>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</si>
  <si>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</si>
  <si>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</si>
  <si>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</si>
  <si>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</si>
  <si>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</si>
  <si>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</si>
  <si>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</si>
  <si>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</si>
  <si>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</si>
  <si>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</si>
  <si>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</si>
  <si>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</si>
  <si>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</si>
  <si>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</si>
  <si>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</si>
  <si>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</si>
  <si>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</si>
  <si>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</si>
  <si>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</si>
  <si>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</si>
  <si>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</si>
  <si>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</si>
  <si>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</si>
  <si>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</si>
  <si>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</si>
  <si>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</si>
  <si>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</si>
  <si>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</si>
  <si>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</si>
  <si>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</si>
  <si>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</si>
  <si>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</si>
  <si>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</si>
  <si>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</si>
  <si>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</si>
  <si>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</si>
  <si>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</si>
  <si>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</si>
  <si>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</si>
  <si>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</si>
  <si>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</si>
  <si>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</si>
  <si>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</si>
  <si>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</si>
  <si>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</si>
  <si>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</si>
  <si>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</si>
  <si>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</si>
  <si>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</si>
  <si>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</si>
  <si>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</si>
  <si>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</si>
  <si>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</si>
  <si>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</si>
  <si>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</si>
  <si>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</si>
  <si>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</si>
  <si>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</si>
  <si>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</si>
  <si>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</si>
  <si>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</si>
  <si>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</si>
  <si>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</si>
  <si>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</si>
  <si>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</si>
  <si>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</si>
  <si>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</si>
  <si>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</si>
  <si>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</si>
  <si>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</si>
  <si>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</si>
  <si>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</si>
  <si>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</si>
  <si>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</si>
  <si>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</si>
  <si>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</si>
  <si>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</si>
  <si>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</si>
  <si>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</si>
  <si>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</si>
  <si>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</si>
  <si>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</si>
  <si>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</si>
  <si>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</si>
  <si>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</si>
  <si>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</si>
  <si>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</si>
  <si>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</si>
  <si>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</si>
  <si>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</si>
  <si>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</si>
  <si>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</si>
  <si>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</si>
  <si>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</si>
  <si>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</si>
  <si>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</si>
  <si>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</si>
  <si>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</si>
  <si>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</si>
  <si>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</si>
  <si>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</si>
  <si>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</si>
  <si>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</si>
  <si>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</si>
  <si>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</si>
  <si>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</si>
  <si>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</si>
  <si>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</si>
  <si>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</si>
  <si>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</si>
  <si>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</si>
  <si>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</si>
  <si>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</si>
  <si>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</si>
  <si>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</si>
  <si>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</si>
  <si>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</si>
  <si>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</si>
  <si>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</si>
  <si>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</si>
  <si>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</si>
  <si>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</si>
  <si>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</si>
  <si>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</si>
  <si>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</si>
  <si>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</si>
  <si>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</si>
  <si>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</si>
  <si>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</si>
  <si>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</si>
  <si>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</si>
  <si>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</si>
  <si>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</si>
  <si>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</si>
  <si>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</si>
  <si>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</si>
  <si>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</si>
  <si>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</si>
  <si>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</si>
  <si>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</si>
  <si>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</si>
  <si>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</si>
  <si>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</si>
  <si>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</si>
  <si>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</si>
  <si>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</si>
  <si>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</si>
  <si>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</si>
  <si>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</si>
  <si>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</si>
  <si>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</si>
  <si>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</si>
  <si>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</si>
  <si>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</si>
  <si>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</si>
  <si>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</si>
  <si>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</si>
  <si>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</si>
  <si>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</si>
  <si>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</si>
  <si>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</si>
  <si>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</si>
  <si>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</si>
  <si>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</si>
  <si>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</si>
  <si>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</si>
  <si>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</si>
  <si>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</si>
  <si>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</si>
  <si>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</si>
  <si>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</si>
  <si>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</si>
  <si>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</si>
  <si>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</si>
  <si>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</si>
  <si>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</si>
  <si>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</si>
  <si>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</si>
  <si>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</si>
  <si>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</si>
  <si>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</si>
  <si>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</si>
  <si>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</si>
  <si>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</si>
  <si>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</si>
  <si>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</si>
  <si>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</si>
  <si>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</si>
  <si>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</si>
  <si>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</si>
  <si>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</si>
  <si>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</si>
  <si>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</si>
  <si>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</si>
  <si>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</si>
  <si>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</si>
  <si>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</si>
  <si>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</si>
  <si>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</si>
  <si>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</si>
  <si>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</si>
  <si>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</si>
  <si>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</si>
  <si>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</si>
  <si>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</si>
  <si>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</si>
  <si>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</si>
  <si>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</si>
  <si>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</si>
  <si>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</si>
  <si>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</si>
  <si>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</si>
  <si>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</si>
  <si>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</si>
  <si>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</si>
  <si>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</si>
  <si>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</si>
  <si>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</si>
  <si>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</si>
  <si>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</si>
  <si>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</si>
  <si>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</si>
  <si>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</si>
  <si>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</si>
  <si>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</si>
  <si>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</si>
  <si>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</si>
  <si>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</si>
  <si>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</si>
  <si>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</si>
  <si>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</si>
  <si>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</si>
  <si>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</si>
  <si>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</si>
  <si>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</si>
  <si>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</si>
  <si>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</si>
  <si>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</si>
  <si>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</si>
  <si>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</si>
  <si>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</si>
  <si>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</si>
  <si>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</si>
  <si>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</si>
  <si>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</si>
  <si>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</si>
  <si>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</si>
  <si>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</si>
  <si>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</si>
  <si>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</si>
  <si>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</si>
  <si>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</si>
  <si>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</si>
  <si>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</si>
  <si>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</si>
  <si>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</si>
  <si>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</si>
  <si>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</si>
  <si>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</si>
  <si>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</si>
  <si>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</si>
  <si>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</si>
  <si>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</si>
  <si>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</si>
  <si>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</si>
  <si>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</si>
  <si>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</si>
  <si>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</si>
  <si>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</si>
  <si>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</si>
  <si>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</si>
  <si>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</si>
  <si>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</si>
  <si>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</si>
  <si>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</si>
  <si>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</si>
  <si>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</si>
  <si>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</si>
  <si>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</si>
  <si>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</si>
  <si>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</si>
  <si>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</si>
  <si>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</si>
  <si>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</si>
  <si>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</si>
  <si>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</si>
  <si>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</si>
  <si>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</si>
  <si>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</si>
  <si>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</si>
  <si>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</si>
  <si>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</si>
  <si>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</si>
  <si>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</si>
  <si>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</si>
  <si>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</si>
  <si>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</si>
  <si>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</si>
  <si>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</si>
  <si>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</si>
  <si>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</si>
  <si>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</si>
  <si>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</si>
  <si>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</si>
  <si>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</si>
  <si>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</si>
  <si>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</si>
  <si>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</si>
  <si>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</si>
  <si>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</si>
  <si>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</si>
  <si>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</si>
  <si>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</si>
  <si>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</si>
  <si>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</si>
  <si>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</si>
  <si>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</si>
  <si>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</si>
  <si>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</si>
  <si>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</si>
  <si>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</si>
  <si>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</si>
  <si>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</si>
  <si>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</si>
  <si>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</si>
  <si>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</si>
  <si>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</si>
  <si>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</si>
  <si>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</si>
  <si>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</si>
  <si>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</si>
  <si>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</si>
  <si>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</si>
  <si>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</si>
  <si>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</si>
  <si>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</si>
  <si>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</si>
  <si>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</si>
  <si>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</si>
  <si>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</si>
  <si>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</si>
  <si>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</si>
  <si>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</si>
  <si>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</si>
  <si>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</si>
  <si>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</si>
  <si>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</si>
  <si>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</si>
  <si>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</si>
  <si>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</si>
  <si>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</si>
  <si>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</si>
  <si>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</si>
  <si>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</si>
  <si>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</si>
  <si>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</si>
  <si>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</si>
  <si>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</si>
  <si>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</si>
  <si>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</si>
  <si>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</si>
  <si>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</si>
  <si>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</si>
  <si>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</si>
  <si>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</si>
  <si>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</si>
  <si>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</si>
  <si>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</si>
  <si>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</si>
  <si>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</si>
  <si>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</si>
  <si>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</si>
  <si>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</si>
  <si>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</si>
  <si>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</si>
  <si>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</si>
  <si>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</si>
  <si>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</si>
  <si>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</si>
  <si>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</si>
  <si>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</si>
  <si>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</si>
  <si>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</si>
  <si>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</si>
  <si>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</si>
  <si>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</si>
  <si>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</si>
  <si>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</si>
  <si>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</si>
  <si>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</si>
  <si>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</si>
  <si>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</si>
  <si>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</si>
  <si>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</si>
  <si>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</si>
  <si>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</si>
  <si>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</si>
  <si>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</si>
  <si>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</si>
  <si>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</si>
  <si>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</si>
  <si>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</si>
  <si>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</si>
  <si>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</si>
  <si>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</si>
  <si>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</si>
  <si>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</si>
  <si>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</si>
  <si>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</si>
  <si>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</si>
  <si>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</si>
  <si>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</si>
  <si>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</si>
  <si>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</si>
  <si>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</si>
  <si>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</si>
  <si>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</si>
  <si>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</si>
  <si>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</si>
  <si>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</si>
  <si>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</si>
  <si>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</si>
  <si>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</si>
  <si>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</si>
  <si>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</si>
  <si>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</si>
  <si>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</si>
  <si>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</si>
  <si>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</si>
  <si>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</si>
  <si>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</si>
  <si>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</si>
  <si>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</si>
  <si>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</si>
  <si>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</si>
  <si>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</si>
  <si>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</si>
  <si>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</si>
  <si>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</si>
  <si>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</si>
  <si>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</si>
  <si>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</si>
  <si>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</si>
  <si>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</si>
  <si>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</si>
  <si>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</si>
  <si>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</si>
  <si>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</si>
  <si>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</si>
  <si>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</si>
  <si>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</si>
  <si>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</si>
  <si>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</si>
  <si>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</si>
  <si>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</si>
  <si>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</si>
  <si>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</si>
  <si>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</si>
  <si>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</si>
  <si>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</si>
  <si>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</si>
  <si>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</si>
  <si>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</si>
  <si>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</si>
  <si>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</si>
  <si>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</si>
  <si>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</si>
  <si>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</si>
  <si>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</si>
  <si>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</si>
  <si>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</si>
  <si>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</si>
  <si>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</si>
  <si>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</si>
  <si>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</si>
  <si>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</si>
  <si>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</si>
  <si>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</si>
  <si>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</si>
  <si>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</si>
  <si>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</si>
  <si>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</si>
  <si>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</si>
  <si>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</si>
  <si>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</si>
  <si>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</si>
  <si>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</si>
  <si>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</si>
  <si>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</si>
  <si>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</si>
  <si>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</si>
  <si>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</si>
  <si>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</si>
  <si>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</si>
  <si>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</si>
  <si>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</si>
  <si>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</si>
  <si>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</si>
  <si>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</si>
  <si>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</si>
  <si>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</si>
  <si>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</si>
  <si>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</si>
  <si>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</si>
  <si>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</si>
  <si>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</si>
  <si>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</si>
  <si>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</si>
  <si>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</si>
  <si>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</si>
  <si>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</si>
  <si>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</si>
  <si>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</si>
  <si>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</si>
  <si>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</si>
  <si>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</si>
  <si>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</si>
  <si>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</si>
  <si>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</si>
  <si>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</si>
  <si>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</si>
  <si>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</si>
  <si>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</si>
  <si>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</si>
  <si>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</si>
  <si>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</si>
  <si>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</si>
  <si>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</si>
  <si>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</si>
  <si>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</si>
  <si>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</si>
  <si>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</si>
  <si>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</si>
  <si>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</si>
  <si>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</si>
  <si>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</si>
  <si>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</si>
  <si>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</si>
  <si>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</si>
  <si>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</si>
  <si>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</si>
  <si>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</si>
  <si>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</si>
  <si>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</si>
  <si>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</si>
  <si>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</si>
  <si>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</si>
  <si>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</si>
  <si>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</si>
  <si>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</si>
  <si>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</si>
  <si>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</si>
  <si>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</si>
  <si>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</si>
  <si>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</si>
  <si>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</si>
  <si>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</si>
  <si>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</si>
  <si>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</si>
  <si>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</si>
  <si>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</si>
  <si>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</si>
  <si>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</si>
  <si>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</si>
  <si>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</si>
  <si>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</si>
  <si>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</si>
  <si>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</si>
  <si>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</si>
  <si>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</si>
  <si>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</si>
  <si>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</si>
  <si>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</si>
  <si>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</si>
  <si>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</si>
  <si>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</si>
  <si>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</si>
  <si>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</si>
  <si>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</si>
  <si>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</si>
  <si>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</si>
  <si>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</si>
  <si>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</si>
  <si>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</si>
  <si>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</si>
  <si>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</si>
  <si>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</si>
  <si>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</si>
  <si>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</si>
  <si>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</si>
  <si>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</si>
  <si>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</si>
  <si>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</si>
  <si>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</si>
  <si>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</si>
  <si>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</si>
  <si>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</si>
  <si>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</si>
  <si>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</si>
  <si>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</si>
  <si>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</si>
  <si>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</si>
  <si>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</si>
  <si>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</si>
  <si>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</si>
  <si>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</si>
  <si>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</si>
  <si>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</si>
  <si>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</si>
  <si>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</si>
  <si>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</si>
  <si>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</si>
  <si>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</si>
  <si>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</si>
  <si>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</si>
  <si>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</si>
  <si>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</si>
  <si>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</si>
  <si>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</si>
  <si>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</si>
  <si>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</si>
  <si>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</si>
  <si>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</si>
  <si>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</si>
  <si>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</si>
  <si>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</si>
  <si>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</si>
  <si>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</si>
  <si>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</si>
  <si>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</si>
  <si>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</si>
  <si>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</si>
  <si>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</si>
  <si>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</si>
  <si>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</si>
  <si>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</si>
  <si>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</si>
  <si>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</si>
  <si>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</si>
  <si>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</si>
  <si>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</si>
  <si>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</si>
  <si>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</si>
  <si>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</si>
  <si>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</si>
  <si>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</si>
  <si>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</si>
  <si>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</si>
  <si>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</si>
  <si>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</si>
  <si>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</si>
  <si>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</si>
  <si>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</si>
  <si>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</si>
  <si>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</si>
  <si>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</si>
  <si>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</si>
  <si>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</si>
  <si>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</si>
  <si>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</si>
  <si>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</si>
  <si>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</si>
  <si>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</si>
  <si>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</si>
  <si>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</si>
  <si>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</si>
  <si>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</si>
  <si>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</si>
  <si>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</si>
  <si>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</si>
  <si>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</si>
  <si>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</si>
  <si>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</si>
  <si>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</si>
  <si>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</si>
  <si>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</si>
  <si>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</si>
  <si>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</si>
  <si>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</si>
  <si>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</si>
  <si>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</si>
  <si>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</si>
  <si>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</si>
  <si>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</si>
  <si>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</si>
  <si>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</si>
  <si>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</si>
  <si>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</si>
  <si>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</si>
  <si>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</si>
  <si>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</si>
  <si>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</si>
  <si>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</si>
  <si>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</si>
  <si>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</si>
  <si>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</si>
  <si>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</si>
  <si>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</si>
  <si>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</si>
  <si>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</si>
  <si>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</si>
  <si>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</si>
  <si>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</si>
  <si>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</si>
  <si>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</si>
  <si>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</si>
  <si>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</si>
  <si>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</si>
  <si>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</si>
  <si>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</si>
  <si>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</si>
  <si>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</si>
  <si>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</si>
  <si>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</si>
  <si>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</si>
  <si>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</si>
  <si>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</si>
  <si>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</si>
  <si>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</si>
  <si>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</si>
  <si>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</si>
  <si>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</si>
  <si>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</si>
  <si>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</si>
  <si>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</si>
  <si>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</si>
  <si>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</si>
  <si>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</si>
  <si>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</si>
  <si>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</si>
  <si>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</si>
  <si>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</si>
  <si>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</si>
  <si>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</si>
  <si>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</si>
  <si>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</si>
  <si>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</si>
  <si>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</si>
  <si>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</si>
  <si>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</si>
  <si>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</si>
  <si>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</si>
  <si>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</si>
  <si>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</si>
  <si>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</si>
  <si>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</si>
  <si>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</si>
  <si>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</si>
  <si>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</si>
  <si>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</si>
  <si>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</si>
  <si>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</si>
  <si>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</si>
  <si>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</si>
  <si>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</si>
  <si>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</si>
  <si>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</si>
  <si>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</si>
  <si>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</si>
  <si>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</si>
  <si>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</si>
  <si>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</si>
  <si>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</si>
  <si>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</si>
  <si>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</si>
  <si>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</si>
  <si>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</si>
  <si>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</si>
  <si>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</si>
  <si>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</si>
  <si>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</si>
  <si>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</si>
  <si>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</si>
  <si>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</si>
  <si>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</si>
  <si>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</si>
  <si>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</si>
  <si>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</si>
  <si>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</si>
  <si>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</si>
  <si>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</si>
  <si>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</si>
  <si>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</si>
  <si>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</si>
  <si>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</si>
  <si>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</si>
  <si>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</si>
  <si>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</si>
  <si>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</si>
  <si>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</si>
  <si>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</si>
  <si>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</si>
  <si>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</si>
  <si>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</si>
  <si>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</si>
  <si>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</si>
  <si>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</si>
  <si>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</si>
  <si>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</si>
  <si>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</si>
  <si>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</si>
  <si>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</si>
  <si>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</si>
  <si>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</si>
  <si>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</si>
  <si>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</si>
  <si>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</si>
  <si>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</si>
  <si>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</si>
  <si>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</si>
  <si>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</si>
  <si>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</si>
  <si>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</si>
  <si>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</si>
  <si>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</si>
  <si>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</si>
  <si>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</si>
  <si>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</si>
  <si>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</si>
  <si>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</si>
  <si>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</si>
  <si>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</si>
  <si>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</si>
  <si>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</si>
  <si>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</si>
  <si>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</si>
  <si>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</si>
  <si>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</si>
  <si>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</si>
  <si>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</si>
  <si>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</si>
  <si>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</si>
  <si>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</si>
  <si>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</si>
  <si>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</si>
  <si>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</si>
  <si>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</si>
  <si>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</si>
  <si>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</si>
  <si>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</si>
  <si>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</si>
  <si>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</si>
  <si>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</si>
  <si>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</si>
  <si>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</si>
  <si>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</si>
  <si>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</si>
  <si>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</si>
  <si>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</si>
  <si>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</si>
  <si>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</si>
  <si>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</si>
  <si>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</si>
  <si>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</si>
  <si>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</si>
  <si>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</si>
  <si>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</si>
  <si>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</si>
  <si>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</si>
  <si>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</si>
  <si>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</si>
  <si>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</si>
  <si>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</si>
  <si>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</si>
  <si>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</si>
  <si>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</si>
  <si>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</si>
  <si>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</si>
  <si>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</si>
  <si>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</si>
  <si>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</si>
  <si>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</si>
  <si>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</si>
  <si>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</si>
  <si>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</si>
  <si>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</si>
  <si>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</si>
  <si>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</si>
  <si>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</si>
  <si>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</si>
  <si>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</si>
  <si>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</si>
  <si>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</si>
  <si>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</si>
  <si>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</si>
  <si>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</si>
  <si>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</si>
  <si>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</si>
  <si>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</si>
  <si>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</si>
  <si>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</si>
  <si>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</si>
  <si>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</si>
  <si>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</si>
  <si>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</si>
  <si>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</si>
  <si>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</si>
  <si>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</si>
  <si>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</si>
  <si>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</si>
  <si>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</si>
  <si>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</si>
  <si>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</si>
  <si>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</si>
  <si>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</si>
  <si>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</si>
  <si>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</si>
  <si>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</si>
  <si>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</si>
  <si>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</si>
  <si>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</si>
  <si>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</si>
  <si>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</si>
  <si>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</si>
  <si>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</si>
  <si>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</si>
  <si>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</si>
  <si>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</si>
  <si>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</si>
  <si>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</si>
  <si>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</si>
  <si>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</si>
  <si>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</si>
  <si>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</si>
  <si>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</si>
  <si>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</si>
  <si>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</si>
  <si>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</si>
  <si>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</si>
  <si>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</si>
  <si>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</si>
  <si>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</si>
  <si>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</si>
  <si>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</si>
  <si>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</si>
  <si>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</si>
  <si>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</si>
  <si>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</si>
  <si>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</si>
  <si>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</si>
  <si>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</si>
  <si>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</si>
  <si>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</si>
  <si>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</si>
  <si>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</si>
  <si>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</si>
  <si>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</si>
  <si>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</si>
  <si>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</si>
  <si>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</si>
  <si>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</si>
  <si>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</si>
  <si>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</si>
  <si>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</si>
  <si>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</si>
  <si>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</si>
  <si>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</si>
  <si>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</si>
  <si>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</si>
  <si>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</si>
  <si>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</si>
  <si>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</si>
  <si>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</si>
  <si>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</si>
  <si>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</si>
  <si>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</si>
  <si>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</si>
  <si>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</si>
  <si>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</si>
  <si>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</si>
  <si>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</si>
  <si>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</si>
  <si>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</si>
  <si>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</si>
  <si>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</si>
  <si>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</si>
  <si>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</si>
  <si>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</si>
  <si>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</si>
  <si>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</si>
  <si>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</si>
  <si>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</si>
  <si>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</si>
  <si>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</si>
  <si>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</si>
  <si>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</si>
  <si>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</si>
  <si>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</si>
  <si>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</si>
  <si>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</si>
  <si>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</si>
  <si>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</si>
  <si>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</si>
  <si>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</si>
  <si>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</si>
  <si>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</si>
  <si>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</si>
  <si>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</si>
  <si>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</si>
  <si>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</si>
  <si>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</si>
  <si>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</si>
  <si>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</si>
  <si>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</si>
  <si>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</si>
  <si>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</si>
  <si>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</si>
  <si>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</si>
  <si>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</si>
  <si>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</si>
  <si>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</si>
  <si>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</si>
  <si>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</si>
  <si>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</si>
  <si>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</si>
  <si>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</si>
  <si>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</si>
  <si>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</si>
  <si>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</si>
  <si>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</si>
  <si>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</si>
  <si>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</si>
  <si>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</si>
  <si>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</si>
  <si>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</si>
  <si>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</si>
  <si>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</si>
  <si>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</si>
  <si>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</si>
  <si>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</si>
  <si>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</si>
  <si>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</si>
  <si>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</si>
  <si>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</si>
  <si>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</si>
  <si>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</si>
  <si>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</si>
  <si>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</si>
  <si>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</si>
  <si>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</si>
  <si>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</si>
  <si>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</si>
  <si>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</si>
  <si>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</si>
  <si>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</si>
  <si>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</si>
  <si>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</si>
  <si>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</si>
  <si>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</si>
  <si>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</si>
  <si>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</si>
  <si>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</si>
  <si>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</si>
  <si>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</si>
  <si>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</si>
  <si>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</si>
  <si>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</si>
  <si>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</si>
  <si>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</si>
  <si>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</si>
  <si>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</si>
  <si>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</si>
  <si>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</si>
  <si>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</si>
  <si>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</si>
  <si>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</si>
  <si>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</si>
  <si>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</si>
  <si>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</si>
  <si>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</si>
  <si>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</si>
  <si>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</si>
  <si>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</si>
  <si>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</si>
  <si>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</si>
  <si>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</si>
  <si>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</si>
  <si>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</si>
  <si>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</si>
  <si>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</si>
  <si>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</si>
  <si>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</si>
  <si>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</si>
  <si>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</si>
  <si>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</si>
  <si>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</si>
  <si>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</si>
  <si>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</si>
  <si>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</si>
  <si>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</si>
  <si>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</si>
  <si>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</si>
  <si>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</si>
  <si>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</si>
  <si>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</si>
  <si>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</si>
  <si>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</si>
  <si>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</si>
  <si>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</si>
  <si>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</si>
  <si>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</si>
  <si>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</si>
  <si>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</si>
  <si>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</si>
  <si>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</si>
  <si>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</si>
  <si>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</si>
  <si>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</si>
  <si>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</si>
  <si>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</si>
  <si>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</si>
  <si>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</si>
  <si>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</si>
  <si>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</si>
  <si>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</si>
  <si>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</si>
  <si>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</si>
  <si>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</si>
  <si>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</si>
  <si>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</si>
  <si>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</si>
  <si>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</si>
  <si>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</si>
  <si>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</si>
  <si>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</si>
  <si>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</si>
  <si>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</si>
  <si>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</si>
  <si>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</si>
  <si>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</si>
  <si>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</si>
  <si>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</si>
  <si>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</si>
  <si>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</si>
  <si>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</si>
  <si>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</si>
  <si>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</si>
  <si>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</si>
  <si>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</si>
  <si>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</si>
  <si>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</si>
  <si>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</si>
  <si>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</si>
  <si>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</si>
  <si>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</si>
  <si>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</si>
  <si>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</si>
  <si>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</si>
  <si>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</si>
  <si>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</si>
  <si>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</si>
  <si>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</si>
  <si>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</si>
  <si>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</si>
  <si>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</si>
  <si>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</si>
  <si>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</si>
  <si>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</si>
  <si>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</si>
  <si>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</si>
  <si>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</si>
  <si>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</si>
  <si>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</si>
  <si>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</si>
  <si>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</si>
  <si>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</si>
  <si>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</si>
  <si>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</si>
  <si>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</si>
  <si>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</si>
  <si>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</si>
  <si>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</si>
  <si>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</si>
  <si>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</si>
  <si>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</si>
  <si>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</si>
  <si>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</si>
  <si>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</si>
  <si>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</si>
  <si>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</si>
  <si>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</si>
  <si>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</si>
  <si>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</si>
  <si>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</si>
  <si>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</si>
  <si>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</si>
  <si>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</si>
  <si>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</si>
  <si>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</si>
  <si>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</si>
  <si>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</si>
  <si>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</si>
  <si>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</si>
  <si>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</si>
  <si>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</si>
  <si>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</si>
  <si>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</si>
  <si>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</si>
  <si>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</si>
  <si>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</si>
  <si>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</si>
  <si>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</si>
  <si>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</si>
  <si>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</si>
  <si>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</si>
  <si>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</si>
  <si>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</si>
  <si>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</si>
  <si>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</si>
  <si>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</si>
  <si>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</si>
  <si>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</si>
  <si>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</si>
  <si>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</si>
  <si>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</si>
  <si>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</si>
  <si>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</si>
  <si>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</si>
  <si>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</si>
  <si>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</si>
  <si>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</si>
  <si>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</si>
  <si>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</si>
  <si>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</si>
  <si>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</si>
  <si>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</si>
  <si>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</si>
  <si>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</si>
  <si>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</si>
  <si>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</si>
  <si>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</si>
  <si>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</si>
  <si>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</si>
  <si>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</si>
  <si>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</si>
  <si>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</si>
  <si>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</si>
  <si>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</si>
  <si>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</si>
  <si>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</si>
  <si>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</si>
  <si>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</si>
  <si>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</si>
  <si>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</si>
  <si>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</si>
  <si>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</si>
  <si>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</si>
  <si>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</si>
  <si>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</si>
  <si>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</si>
  <si>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</si>
  <si>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</si>
  <si>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</si>
  <si>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</si>
  <si>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</si>
  <si>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</si>
  <si>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</si>
  <si>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</si>
  <si>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</si>
  <si>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</si>
  <si>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</si>
  <si>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</si>
  <si>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</si>
  <si>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</si>
  <si>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</si>
  <si>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</si>
  <si>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</si>
  <si>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</si>
  <si>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</si>
  <si>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</si>
  <si>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</si>
  <si>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</si>
  <si>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</si>
  <si>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</si>
  <si>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</si>
  <si>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</si>
  <si>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</si>
  <si>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</si>
  <si>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</si>
  <si>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</si>
  <si>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</si>
  <si>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</si>
  <si>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</si>
  <si>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</si>
  <si>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</si>
  <si>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</si>
  <si>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</si>
  <si>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</si>
  <si>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</si>
  <si>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</si>
  <si>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</si>
  <si>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</si>
  <si>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</si>
  <si>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</si>
  <si>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</si>
  <si>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</si>
  <si>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</si>
  <si>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</si>
  <si>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</si>
  <si>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</si>
  <si>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</si>
  <si>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</si>
  <si>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</si>
  <si>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</si>
  <si>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</si>
  <si>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</si>
  <si>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</si>
  <si>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</si>
  <si>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</si>
  <si>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</si>
  <si>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</si>
  <si>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</si>
  <si>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</si>
  <si>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</si>
  <si>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</si>
  <si>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</si>
  <si>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</si>
  <si>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</si>
  <si>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</si>
  <si>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</si>
  <si>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</si>
  <si>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</si>
  <si>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</si>
  <si>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</si>
  <si>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</si>
  <si>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</si>
  <si>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</si>
  <si>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</si>
  <si>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</si>
  <si>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</si>
  <si>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</si>
  <si>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</si>
  <si>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</si>
  <si>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</si>
  <si>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</si>
  <si>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</si>
  <si>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</si>
  <si>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</si>
  <si>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</si>
  <si>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</si>
  <si>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</si>
  <si>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</si>
  <si>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</si>
  <si>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</si>
  <si>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</si>
  <si>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</si>
  <si>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</si>
  <si>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</si>
  <si>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</si>
  <si>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</si>
  <si>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</si>
  <si>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</si>
  <si>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</si>
  <si>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</si>
  <si>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</si>
  <si>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</si>
  <si>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</si>
  <si>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</si>
  <si>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</si>
  <si>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</si>
  <si>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</si>
  <si>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</si>
  <si>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</si>
  <si>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</si>
  <si>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</si>
  <si>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</si>
  <si>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</si>
  <si>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</si>
  <si>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</si>
  <si>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</si>
  <si>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</si>
  <si>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</si>
  <si>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</si>
  <si>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</si>
  <si>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</si>
  <si>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</si>
  <si>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</si>
  <si>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</si>
  <si>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</si>
  <si>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</si>
  <si>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</si>
  <si>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</si>
  <si>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</si>
  <si>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</si>
  <si>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</si>
  <si>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</si>
  <si>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</si>
  <si>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</si>
  <si>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</si>
  <si>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</si>
  <si>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</si>
  <si>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</si>
  <si>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</si>
  <si>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</si>
  <si>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</si>
  <si>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</si>
  <si>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</si>
  <si>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</si>
  <si>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</si>
  <si>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</si>
  <si>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</si>
  <si>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</si>
  <si>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</si>
  <si>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</si>
  <si>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</si>
  <si>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</si>
  <si>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</si>
  <si>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</si>
  <si>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</si>
  <si>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</si>
  <si>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</si>
  <si>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</si>
  <si>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</si>
  <si>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</si>
  <si>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</si>
  <si>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</si>
  <si>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</si>
  <si>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</si>
  <si>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</si>
  <si>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</si>
  <si>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</si>
  <si>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</si>
  <si>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</si>
  <si>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</si>
  <si>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</si>
  <si>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</si>
  <si>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</si>
  <si>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</si>
  <si>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</si>
  <si>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</si>
  <si>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</si>
  <si>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</si>
  <si>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</si>
  <si>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</si>
  <si>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</si>
  <si>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</si>
  <si>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</si>
  <si>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</si>
  <si>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</si>
  <si>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</si>
  <si>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</si>
  <si>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</si>
  <si>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</si>
  <si>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</si>
  <si>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</si>
  <si>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</si>
  <si>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</si>
  <si>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</si>
  <si>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</si>
  <si>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</si>
  <si>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</si>
  <si>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</si>
  <si>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</si>
  <si>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</si>
  <si>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</si>
  <si>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</si>
  <si>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</si>
  <si>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</si>
  <si>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</si>
  <si>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</si>
  <si>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</si>
  <si>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</si>
  <si>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</si>
  <si>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</si>
  <si>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</si>
  <si>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</si>
  <si>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</si>
  <si>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</si>
  <si>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</si>
  <si>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</si>
  <si>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</si>
  <si>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</si>
  <si>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</si>
  <si>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</si>
  <si>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</si>
  <si>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</si>
  <si>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</si>
  <si>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</si>
  <si>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</si>
  <si>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</si>
  <si>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</si>
  <si>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</si>
  <si>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</si>
  <si>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</si>
  <si>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</si>
  <si>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</si>
  <si>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</si>
  <si>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</si>
  <si>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</si>
  <si>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</si>
  <si>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</si>
  <si>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</si>
  <si>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</si>
  <si>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</si>
  <si>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</si>
  <si>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</si>
  <si>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</si>
  <si>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</si>
  <si>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</si>
  <si>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</si>
  <si>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</si>
  <si>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</si>
  <si>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</si>
  <si>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</si>
  <si>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</si>
  <si>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</si>
  <si>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</si>
  <si>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</si>
  <si>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</si>
  <si>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</si>
  <si>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</si>
  <si>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</si>
  <si>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</si>
  <si>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</si>
  <si>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</si>
  <si>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</si>
  <si>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</si>
  <si>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</si>
  <si>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</si>
  <si>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</si>
  <si>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</si>
  <si>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</si>
  <si>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</si>
  <si>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</si>
  <si>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</si>
  <si>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</si>
  <si>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</si>
  <si>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</si>
  <si>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</si>
  <si>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</si>
  <si>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</si>
  <si>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</si>
  <si>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</si>
  <si>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</si>
  <si>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</si>
  <si>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</si>
  <si>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</si>
  <si>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</si>
  <si>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</si>
  <si>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</si>
  <si>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</si>
  <si>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</si>
  <si>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</si>
  <si>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</si>
  <si>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</si>
  <si>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</si>
  <si>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</si>
  <si>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</si>
  <si>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</si>
  <si>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</si>
  <si>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</si>
  <si>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</si>
  <si>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</si>
  <si>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</si>
  <si>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</si>
  <si>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</si>
  <si>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</si>
  <si>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</si>
  <si>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</si>
  <si>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</si>
  <si>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</si>
  <si>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</si>
  <si>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</si>
  <si>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</si>
  <si>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</si>
  <si>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</si>
  <si>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</si>
  <si>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</si>
  <si>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</si>
  <si>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</si>
  <si>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</si>
  <si>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</si>
  <si>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</si>
  <si>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</si>
  <si>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</si>
  <si>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</si>
  <si>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</si>
  <si>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</si>
  <si>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</si>
  <si>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</si>
  <si>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</si>
  <si>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</si>
  <si>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</si>
  <si>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</si>
  <si>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</si>
  <si>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</si>
  <si>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</si>
  <si>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</si>
  <si>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</si>
  <si>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</si>
  <si>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</si>
  <si>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</si>
  <si>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</si>
  <si>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</si>
  <si>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</si>
  <si>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</si>
  <si>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</si>
  <si>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</si>
  <si>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</si>
  <si>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</si>
  <si>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</si>
  <si>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</si>
  <si>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</si>
  <si>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</si>
  <si>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</si>
  <si>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</si>
  <si>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</si>
  <si>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</si>
  <si>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</si>
  <si>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</si>
  <si>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</si>
  <si>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</si>
  <si>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</si>
  <si>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</si>
  <si>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</si>
  <si>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</si>
  <si>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</si>
  <si>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</si>
  <si>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</si>
  <si>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</si>
  <si>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</si>
  <si>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</si>
  <si>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</si>
  <si>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</si>
  <si>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</si>
  <si>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</si>
  <si>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</si>
  <si>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</si>
  <si>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</si>
  <si>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</si>
  <si>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</si>
  <si>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</si>
  <si>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</si>
  <si>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</si>
  <si>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</si>
  <si>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</si>
  <si>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</si>
  <si>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</si>
  <si>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</si>
  <si>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</si>
  <si>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</si>
  <si>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</si>
  <si>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</si>
  <si>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</si>
  <si>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</si>
  <si>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</si>
  <si>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</si>
  <si>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</si>
  <si>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</si>
  <si>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</si>
  <si>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</si>
  <si>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</si>
  <si>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</si>
  <si>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</si>
  <si>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</si>
  <si>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</si>
  <si>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</si>
  <si>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</si>
  <si>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</si>
  <si>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</si>
  <si>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</si>
  <si>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</si>
  <si>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</si>
  <si>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</si>
  <si>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</si>
  <si>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</si>
  <si>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</si>
  <si>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</si>
  <si>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</si>
  <si>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</si>
  <si>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</si>
  <si>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</si>
  <si>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</si>
  <si>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</si>
  <si>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</si>
  <si>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</si>
  <si>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</si>
  <si>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</si>
  <si>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</si>
  <si>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</si>
  <si>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</si>
  <si>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</si>
  <si>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</si>
  <si>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</si>
  <si>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</si>
  <si>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</si>
  <si>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</si>
  <si>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</si>
  <si>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</si>
  <si>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</si>
  <si>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</si>
  <si>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</si>
  <si>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</si>
  <si>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</si>
  <si>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</si>
  <si>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</si>
  <si>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</si>
  <si>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</si>
  <si>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</si>
  <si>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</si>
  <si>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</si>
  <si>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</si>
  <si>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</si>
  <si>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</si>
  <si>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</si>
  <si>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</si>
  <si>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</si>
  <si>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</si>
  <si>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</si>
  <si>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</si>
  <si>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</si>
  <si>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</si>
  <si>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</si>
  <si>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</si>
  <si>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</si>
  <si>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</si>
  <si>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</si>
  <si>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</si>
  <si>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</si>
  <si>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</si>
  <si>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</si>
  <si>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</si>
  <si>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</si>
  <si>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</si>
  <si>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</si>
  <si>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</si>
  <si>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</si>
  <si>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</si>
  <si>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</si>
  <si>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</si>
  <si>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</si>
  <si>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</si>
  <si>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</si>
  <si>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</si>
  <si>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</si>
  <si>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</si>
  <si>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</si>
  <si>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</si>
  <si>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</si>
  <si>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</si>
  <si>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</si>
  <si>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</si>
  <si>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</si>
  <si>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</si>
  <si>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</si>
  <si>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</si>
  <si>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</si>
  <si>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</si>
  <si>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</si>
  <si>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</si>
  <si>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</si>
  <si>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</si>
  <si>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</si>
  <si>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</si>
  <si>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</si>
  <si>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</si>
  <si>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</si>
  <si>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</si>
  <si>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</si>
  <si>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</si>
  <si>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</si>
  <si>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</si>
  <si>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</si>
  <si>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</si>
  <si>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</si>
  <si>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</si>
  <si>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</si>
  <si>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</si>
  <si>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</si>
  <si>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</si>
  <si>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</si>
  <si>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</si>
  <si>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</si>
  <si>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</si>
  <si>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</si>
  <si>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</si>
  <si>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</si>
  <si>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</si>
  <si>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</si>
  <si>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</si>
  <si>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</si>
  <si>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</si>
  <si>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</si>
  <si>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</si>
  <si>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</si>
  <si>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</si>
  <si>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</si>
  <si>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</si>
  <si>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</si>
  <si>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</si>
  <si>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</si>
  <si>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</si>
  <si>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</si>
  <si>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</si>
  <si>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</si>
  <si>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</si>
  <si>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</si>
  <si>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</si>
  <si>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</si>
  <si>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</si>
  <si>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</si>
  <si>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</si>
  <si>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</si>
  <si>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</si>
  <si>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</si>
  <si>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</si>
  <si>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</si>
  <si>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</si>
  <si>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</si>
  <si>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</si>
  <si>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</si>
  <si>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</si>
  <si>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</si>
  <si>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</si>
  <si>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</si>
  <si>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</si>
  <si>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</si>
  <si>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</si>
  <si>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</si>
  <si>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</si>
  <si>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</si>
  <si>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</si>
  <si>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</si>
  <si>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</si>
  <si>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</si>
  <si>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</si>
  <si>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</si>
  <si>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</si>
  <si>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</si>
  <si>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</si>
  <si>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</si>
  <si>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</si>
  <si>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</si>
  <si>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</si>
  <si>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</si>
  <si>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</si>
  <si>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</si>
  <si>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</si>
  <si>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</si>
  <si>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</si>
  <si>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</si>
  <si>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</si>
  <si>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</si>
  <si>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</si>
  <si>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</si>
  <si>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</si>
  <si>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</si>
  <si>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</si>
  <si>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</si>
  <si>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</si>
  <si>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</si>
  <si>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</si>
  <si>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</si>
  <si>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</si>
  <si>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</si>
  <si>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</si>
  <si>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</si>
  <si>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</si>
  <si>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</si>
  <si>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</si>
  <si>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</si>
  <si>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</si>
  <si>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</si>
  <si>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</si>
  <si>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</si>
  <si>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</si>
  <si>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</si>
  <si>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</si>
  <si>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</si>
  <si>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</si>
  <si>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</si>
  <si>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</si>
  <si>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</si>
  <si>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</si>
  <si>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</si>
  <si>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</si>
  <si>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</si>
  <si>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</si>
  <si>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</si>
  <si>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</si>
  <si>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</si>
  <si>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</si>
  <si>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</si>
  <si>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</si>
  <si>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</si>
  <si>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</si>
  <si>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</si>
  <si>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</si>
  <si>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</si>
  <si>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</si>
  <si>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</si>
  <si>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</si>
  <si>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</si>
  <si>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</si>
  <si>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</si>
  <si>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</si>
  <si>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</si>
  <si>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</si>
  <si>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</si>
  <si>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</si>
  <si>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</si>
  <si>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</si>
  <si>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</si>
  <si>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</si>
  <si>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</si>
  <si>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</si>
  <si>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</si>
  <si>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</si>
  <si>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</si>
  <si>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</si>
  <si>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</si>
  <si>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</si>
  <si>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</si>
  <si>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</si>
  <si>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</si>
  <si>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</si>
  <si>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</si>
  <si>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</si>
  <si>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</si>
  <si>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</si>
  <si>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</si>
  <si>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</si>
  <si>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</si>
  <si>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</si>
  <si>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</si>
  <si>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</si>
  <si>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</si>
  <si>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</si>
  <si>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</si>
  <si>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</si>
  <si>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</si>
  <si>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</si>
  <si>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</si>
  <si>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</si>
  <si>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</si>
  <si>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</si>
  <si>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</si>
  <si>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</si>
  <si>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</si>
  <si>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</si>
  <si>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</si>
  <si>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</si>
  <si>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</si>
  <si>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</si>
  <si>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</si>
  <si>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</si>
  <si>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</si>
  <si>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</si>
  <si>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</si>
  <si>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</si>
  <si>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</si>
  <si>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</si>
  <si>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</si>
  <si>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</si>
  <si>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</si>
  <si>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</si>
  <si>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</si>
  <si>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</si>
  <si>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</si>
  <si>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</si>
  <si>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</si>
  <si>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</si>
  <si>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</si>
  <si>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</si>
  <si>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</si>
  <si>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</si>
  <si>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</si>
  <si>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</si>
  <si>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</si>
  <si>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</si>
  <si>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</si>
  <si>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</si>
  <si>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</si>
  <si>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</si>
  <si>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</si>
  <si>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</si>
  <si>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</si>
  <si>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</si>
  <si>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</si>
  <si>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</si>
  <si>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</si>
  <si>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</si>
  <si>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</si>
  <si>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</si>
  <si>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</si>
  <si>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</si>
  <si>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</si>
  <si>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</si>
  <si>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</si>
  <si>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</si>
  <si>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</si>
  <si>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</si>
  <si>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</si>
  <si>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</si>
  <si>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</si>
  <si>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</si>
  <si>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</si>
  <si>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</si>
  <si>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</si>
  <si>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</si>
  <si>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</si>
  <si>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</si>
  <si>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</si>
  <si>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</si>
  <si>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</si>
  <si>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</si>
  <si>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</si>
  <si>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</si>
  <si>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</si>
  <si>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</si>
  <si>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</si>
  <si>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</si>
  <si>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</si>
  <si>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</si>
  <si>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</si>
  <si>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</si>
  <si>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</si>
  <si>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</si>
  <si>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</si>
  <si>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</si>
  <si>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</si>
  <si>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</si>
  <si>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</si>
  <si>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</si>
  <si>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</si>
  <si>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</si>
  <si>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</si>
  <si>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</si>
  <si>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</si>
  <si>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</si>
  <si>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</si>
  <si>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</si>
  <si>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</si>
  <si>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</si>
  <si>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</si>
  <si>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</si>
  <si>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</si>
  <si>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</si>
  <si>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</si>
  <si>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</si>
  <si>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</si>
  <si>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</si>
  <si>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</si>
  <si>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</si>
  <si>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</si>
  <si>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</si>
  <si>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</si>
  <si>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</si>
  <si>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</si>
  <si>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</si>
  <si>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</si>
  <si>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</si>
  <si>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</si>
  <si>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</si>
  <si>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</si>
  <si>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</si>
  <si>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</si>
  <si>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</si>
  <si>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</si>
  <si>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</si>
  <si>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</si>
  <si>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</si>
  <si>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</si>
  <si>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</si>
  <si>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</si>
  <si>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</si>
  <si>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</si>
  <si>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</si>
  <si>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</si>
  <si>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</si>
  <si>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</si>
  <si>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</si>
  <si>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</si>
  <si>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</si>
  <si>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</si>
  <si>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</si>
  <si>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</si>
  <si>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</si>
  <si>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</si>
  <si>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</si>
  <si>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</si>
  <si>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</si>
  <si>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</si>
  <si>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</si>
  <si>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</si>
  <si>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</si>
  <si>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</si>
  <si>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</si>
  <si>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</si>
  <si>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</si>
  <si>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</si>
  <si>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</si>
  <si>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</si>
  <si>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</si>
  <si>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</si>
  <si>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</si>
  <si>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</si>
  <si>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</si>
  <si>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</si>
  <si>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</si>
  <si>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</si>
  <si>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</si>
  <si>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</si>
  <si>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</si>
  <si>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</si>
  <si>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</si>
  <si>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</si>
  <si>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</si>
  <si>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</si>
  <si>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</si>
  <si>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</si>
  <si>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</si>
  <si>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</si>
  <si>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</si>
  <si>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</si>
  <si>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</si>
  <si>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</si>
  <si>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</si>
  <si>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</si>
  <si>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</si>
  <si>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</si>
  <si>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</si>
  <si>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</si>
  <si>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</si>
  <si>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</si>
  <si>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</si>
  <si>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</si>
  <si>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</si>
  <si>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</si>
  <si>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</si>
  <si>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</si>
  <si>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</si>
  <si>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</si>
  <si>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</si>
  <si>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</si>
  <si>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</si>
  <si>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</si>
  <si>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</si>
  <si>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</si>
  <si>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</si>
  <si>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</si>
  <si>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</si>
  <si>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</si>
  <si>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</si>
  <si>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</si>
  <si>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</si>
  <si>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</si>
  <si>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</si>
  <si>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</si>
  <si>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</si>
  <si>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</si>
  <si>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</si>
  <si>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</si>
  <si>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</si>
  <si>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</si>
  <si>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</si>
  <si>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</si>
  <si>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</si>
  <si>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</si>
  <si>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</si>
  <si>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</si>
  <si>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</si>
  <si>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</si>
  <si>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</si>
  <si>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</si>
  <si>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</si>
  <si>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</si>
  <si>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</si>
  <si>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</si>
  <si>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</si>
  <si>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</si>
  <si>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</si>
  <si>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</si>
  <si>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</si>
  <si>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</si>
  <si>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</si>
  <si>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</si>
  <si>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</si>
  <si>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</si>
  <si>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</si>
  <si>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</si>
  <si>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</si>
  <si>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</si>
  <si>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</si>
  <si>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</si>
  <si>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</si>
  <si>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</si>
  <si>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</si>
  <si>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</si>
  <si>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</si>
  <si>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</si>
  <si>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</si>
  <si>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</si>
  <si>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</si>
  <si>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</si>
  <si>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</si>
  <si>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</si>
  <si>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</si>
  <si>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</si>
  <si>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</si>
  <si>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</si>
  <si>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</si>
  <si>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</si>
  <si>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</si>
  <si>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</si>
  <si>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</si>
  <si>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</si>
  <si>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</si>
  <si>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</si>
  <si>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</si>
  <si>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</si>
  <si>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</si>
  <si>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</si>
  <si>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</si>
  <si>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</si>
  <si>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</si>
  <si>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</si>
  <si>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</si>
  <si>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</si>
  <si>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</si>
  <si>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</si>
  <si>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</si>
  <si>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</si>
  <si>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</si>
  <si>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</si>
  <si>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</si>
  <si>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</si>
  <si>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</si>
  <si>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</si>
  <si>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</si>
  <si>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</si>
  <si>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</si>
  <si>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</si>
  <si>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</si>
  <si>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</si>
  <si>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</si>
  <si>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</si>
  <si>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</si>
  <si>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</si>
  <si>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</si>
  <si>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</si>
  <si>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</si>
  <si>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</si>
  <si>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</si>
  <si>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</si>
  <si>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</si>
  <si>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</si>
  <si>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</si>
  <si>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</si>
  <si>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</si>
  <si>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</si>
  <si>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</si>
  <si>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</si>
  <si>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</si>
  <si>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</si>
  <si>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</si>
  <si>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</si>
  <si>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</si>
  <si>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</si>
  <si>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</si>
  <si>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</si>
  <si>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</si>
  <si>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</si>
  <si>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</si>
  <si>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</si>
  <si>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</si>
  <si>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</si>
  <si>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</si>
  <si>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</si>
  <si>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</si>
  <si>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</si>
  <si>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</si>
  <si>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</si>
  <si>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</si>
  <si>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</si>
  <si>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</si>
  <si>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</si>
  <si>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</si>
  <si>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</si>
  <si>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</si>
  <si>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</si>
  <si>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</si>
  <si>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</si>
  <si>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</si>
  <si>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</si>
  <si>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</si>
  <si>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</si>
  <si>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</si>
  <si>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</si>
  <si>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</si>
  <si>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</si>
  <si>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</si>
  <si>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</si>
  <si>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</si>
  <si>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</si>
  <si>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</si>
  <si>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</si>
  <si>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</si>
  <si>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</si>
  <si>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</si>
  <si>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</si>
  <si>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</si>
  <si>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</si>
  <si>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</si>
  <si>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</si>
  <si>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</si>
  <si>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</si>
  <si>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</si>
  <si>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</si>
  <si>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</si>
  <si>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</si>
  <si>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</si>
  <si>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</si>
  <si>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</si>
  <si>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</si>
  <si>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</si>
  <si>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</si>
  <si>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</si>
  <si>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</si>
  <si>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</si>
  <si>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</si>
  <si>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</si>
  <si>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</si>
  <si>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</si>
  <si>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</si>
  <si>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</si>
  <si>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</si>
  <si>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</si>
  <si>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</si>
  <si>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</si>
  <si>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</si>
  <si>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</si>
  <si>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</si>
  <si>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</si>
  <si>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</si>
  <si>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</si>
  <si>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</si>
  <si>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</si>
  <si>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</si>
  <si>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</si>
  <si>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</si>
  <si>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</si>
  <si>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</si>
  <si>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</si>
  <si>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</si>
  <si>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</si>
  <si>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</si>
  <si>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</si>
  <si>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</si>
  <si>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</si>
  <si>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</si>
  <si>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</si>
  <si>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</si>
  <si>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</si>
  <si>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</si>
  <si>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</si>
  <si>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</si>
  <si>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</si>
  <si>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</si>
  <si>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</si>
  <si>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</si>
  <si>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</si>
  <si>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</si>
  <si>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</si>
  <si>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</si>
  <si>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</si>
  <si>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</si>
  <si>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</si>
  <si>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</si>
  <si>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</si>
  <si>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</si>
  <si>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</si>
  <si>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</si>
  <si>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</si>
  <si>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</si>
  <si>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</si>
  <si>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</si>
  <si>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</si>
  <si>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</si>
  <si>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</si>
  <si>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</si>
  <si>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</si>
  <si>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</si>
  <si>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</si>
  <si>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</si>
  <si>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</si>
  <si>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</si>
  <si>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</si>
  <si>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</si>
  <si>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</si>
  <si>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</si>
  <si>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</si>
  <si>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</si>
  <si>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</si>
  <si>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</si>
  <si>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</si>
  <si>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</si>
  <si>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</si>
  <si>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</si>
  <si>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</si>
  <si>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</si>
  <si>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</si>
  <si>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</si>
  <si>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</si>
  <si>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</si>
  <si>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</si>
  <si>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</si>
  <si>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</si>
  <si>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</si>
  <si>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</si>
  <si>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</si>
  <si>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</si>
  <si>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</si>
  <si>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</si>
  <si>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</si>
  <si>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</si>
  <si>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</si>
  <si>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</si>
  <si>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</si>
  <si>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</si>
  <si>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</si>
  <si>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</si>
  <si>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</si>
  <si>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</si>
  <si>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</si>
  <si>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</si>
  <si>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</si>
  <si>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</si>
  <si>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</si>
  <si>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</si>
  <si>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</si>
  <si>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</si>
  <si>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</si>
  <si>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</si>
  <si>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</si>
  <si>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</si>
  <si>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</si>
  <si>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</si>
  <si>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</si>
  <si>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</si>
  <si>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</si>
  <si>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</si>
  <si>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</si>
  <si>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</si>
  <si>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</si>
  <si>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</si>
  <si>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</si>
  <si>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</si>
  <si>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</si>
  <si>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</si>
  <si>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</si>
  <si>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</si>
  <si>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</si>
  <si>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</si>
  <si>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</si>
  <si>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</si>
  <si>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</si>
  <si>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</si>
  <si>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</si>
  <si>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</si>
  <si>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</si>
  <si>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</si>
  <si>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</si>
  <si>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</si>
  <si>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</si>
  <si>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</si>
  <si>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</si>
  <si>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</si>
  <si>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</si>
  <si>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</si>
  <si>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</si>
  <si>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</si>
  <si>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</si>
  <si>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</si>
  <si>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</si>
  <si>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</si>
  <si>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</si>
  <si>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</si>
  <si>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</si>
  <si>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</si>
  <si>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</si>
  <si>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</si>
  <si>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</si>
  <si>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</si>
  <si>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</si>
  <si>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</si>
  <si>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</si>
  <si>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</si>
  <si>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</si>
  <si>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</si>
  <si>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</si>
  <si>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</si>
  <si>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</si>
  <si>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</si>
  <si>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</si>
  <si>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</si>
  <si>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</si>
  <si>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</si>
  <si>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</si>
  <si>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</si>
  <si>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</si>
  <si>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</si>
  <si>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</si>
  <si>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</si>
  <si>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</si>
  <si>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</si>
  <si>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</si>
  <si>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</si>
  <si>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</si>
  <si>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</si>
  <si>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</si>
  <si>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</si>
  <si>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</si>
  <si>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</si>
  <si>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</si>
  <si>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</si>
  <si>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</si>
  <si>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</si>
  <si>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</si>
  <si>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</si>
  <si>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</si>
  <si>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</si>
  <si>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</si>
  <si>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</si>
  <si>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</si>
  <si>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</si>
  <si>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</si>
  <si>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</si>
  <si>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</si>
  <si>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</si>
  <si>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</si>
  <si>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</si>
  <si>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</si>
  <si>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</si>
  <si>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</si>
  <si>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</si>
  <si>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</si>
  <si>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</si>
  <si>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</si>
  <si>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</si>
  <si>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</si>
  <si>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</si>
  <si>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</si>
  <si>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</si>
  <si>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</si>
  <si>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</si>
  <si>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</si>
  <si>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</si>
  <si>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</si>
  <si>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</si>
  <si>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</si>
  <si>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</si>
  <si>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</si>
  <si>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</si>
  <si>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</si>
  <si>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</si>
  <si>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</si>
  <si>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</si>
  <si>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</si>
  <si>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</si>
  <si>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</si>
  <si>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</si>
  <si>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</si>
  <si>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</si>
  <si>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</si>
  <si>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</si>
  <si>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</si>
  <si>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</si>
  <si>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</si>
  <si>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</si>
  <si>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</si>
  <si>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</si>
  <si>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</si>
  <si>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</si>
  <si>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</si>
  <si>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</si>
  <si>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</si>
  <si>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</si>
  <si>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</si>
  <si>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</si>
  <si>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</si>
  <si>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</si>
  <si>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</si>
  <si>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</si>
  <si>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</si>
  <si>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</si>
  <si>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</si>
  <si>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</si>
  <si>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</si>
  <si>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</si>
  <si>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</si>
  <si>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</si>
  <si>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</si>
  <si>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</si>
  <si>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</si>
  <si>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</si>
  <si>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</si>
  <si>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</si>
  <si>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</si>
  <si>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</si>
  <si>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</si>
  <si>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</si>
  <si>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</si>
  <si>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</si>
  <si>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</si>
  <si>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</si>
  <si>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</si>
  <si>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</si>
  <si>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</si>
  <si>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</si>
  <si>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</si>
  <si>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</si>
  <si>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</si>
  <si>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</si>
  <si>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</si>
  <si>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</si>
  <si>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</si>
  <si>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</si>
  <si>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</si>
  <si>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</si>
  <si>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</si>
  <si>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</si>
  <si>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</si>
  <si>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</si>
  <si>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</si>
  <si>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</si>
  <si>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</si>
  <si>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</si>
  <si>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</si>
  <si>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</si>
  <si>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</si>
  <si>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</si>
  <si>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</si>
  <si>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</si>
  <si>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</si>
  <si>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</si>
  <si>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</si>
  <si>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</si>
  <si>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</si>
  <si>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</si>
  <si>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</si>
  <si>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</si>
  <si>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</si>
  <si>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</si>
  <si>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</si>
  <si>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</si>
  <si>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</si>
  <si>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</si>
  <si>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</si>
  <si>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</si>
  <si>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</si>
  <si>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</si>
  <si>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</si>
  <si>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</si>
  <si>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</si>
  <si>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</si>
  <si>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</si>
  <si>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</si>
  <si>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</si>
  <si>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</si>
  <si>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</si>
  <si>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</si>
  <si>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</si>
  <si>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</si>
  <si>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</si>
  <si>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</si>
  <si>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</si>
  <si>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</si>
  <si>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</si>
  <si>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</si>
  <si>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</si>
  <si>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</si>
  <si>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</si>
  <si>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</si>
  <si>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</si>
  <si>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</si>
  <si>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</si>
  <si>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</si>
  <si>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</si>
  <si>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</si>
  <si>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</si>
  <si>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</si>
  <si>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</si>
  <si>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</si>
  <si>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</si>
  <si>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</si>
  <si>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</si>
  <si>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</si>
  <si>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</si>
  <si>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</si>
  <si>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</si>
  <si>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</si>
  <si>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</si>
  <si>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</si>
  <si>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</si>
  <si>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</si>
  <si>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</si>
  <si>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</si>
  <si>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</si>
  <si>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</si>
  <si>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</si>
  <si>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</si>
  <si>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</si>
  <si>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</si>
  <si>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</si>
  <si>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</si>
  <si>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</si>
  <si>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</si>
  <si>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</si>
  <si>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</si>
  <si>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</si>
  <si>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</si>
  <si>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</si>
  <si>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</si>
  <si>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</si>
  <si>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</si>
  <si>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</si>
  <si>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</si>
  <si>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</si>
  <si>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</si>
  <si>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</si>
  <si>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</si>
  <si>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</si>
  <si>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</si>
  <si>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</si>
  <si>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</si>
  <si>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</si>
  <si>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</si>
  <si>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</si>
  <si>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</si>
  <si>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</si>
  <si>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</si>
  <si>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</si>
  <si>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</si>
  <si>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</si>
  <si>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</si>
  <si>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</si>
  <si>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</si>
  <si>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</si>
  <si>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</si>
  <si>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</si>
  <si>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</si>
  <si>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</si>
  <si>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</si>
  <si>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</si>
  <si>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</si>
  <si>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</si>
  <si>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</si>
  <si>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</si>
  <si>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</si>
  <si>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</si>
  <si>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</si>
  <si>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</si>
  <si>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</si>
  <si>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</si>
  <si>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</si>
  <si>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</si>
  <si>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</si>
  <si>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</si>
  <si>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</si>
  <si>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</si>
  <si>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</si>
  <si>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</si>
  <si>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</si>
  <si>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</si>
  <si>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</si>
  <si>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</si>
  <si>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A</t>
  </si>
  <si>
    <t>B</t>
  </si>
  <si>
    <t xml:space="preserve"> </t>
  </si>
  <si>
    <t>Poverty (disposable income)</t>
  </si>
  <si>
    <t>Poverty (after elec. &amp; fuel)</t>
  </si>
  <si>
    <t>Ineq (disposable income)</t>
  </si>
  <si>
    <t>Ineq (after elec. &amp; fuel)</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</si>
</sst>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s>
  <fills count="53">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theme="9" tint="0.59996337778863"/>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5">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0" fontId="0" fillId="43" borderId="0" xfId="0" applyFill="true" applyAlignment="true">
      <alignment horizontal="center" vertical="center" wrapText="true"/>
    </xf>
    <xf numFmtId="0" fontId="0" fillId="44"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6" borderId="0" xfId="0" applyNumberFormat="true" applyFill="true" applyAlignment="true">
      <alignment horizontal="center" vertical="center"/>
    </xf>
    <xf numFmtId="2" fontId="0" fillId="46" borderId="2" xfId="0" applyNumberFormat="true" applyFill="true" applyBorder="true" applyAlignment="true">
      <alignment horizontal="center" vertical="center"/>
    </xf>
    <xf numFmtId="177" fontId="0" fillId="46"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7" borderId="0" xfId="0" applyFill="true"/>
    <xf numFmtId="0" fontId="0" fillId="48" borderId="0" xfId="0" applyFill="true"/>
    <xf numFmtId="0" fontId="0" fillId="49"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1" borderId="0" xfId="0" applyFont="true" applyFill="true" applyAlignment="true">
      <alignment horizontal="center" vertical="center"/>
    </xf>
    <xf numFmtId="0" fontId="45" fillId="51" borderId="0" xfId="0" applyFont="true" applyFill="true" applyAlignment="true">
      <alignment horizontal="center" vertical="center" wrapText="true"/>
    </xf>
    <xf numFmtId="0" fontId="45" fillId="51" borderId="31" xfId="0" applyFont="true" applyFill="true" applyBorder="true" applyAlignment="true">
      <alignment horizontal="center" vertical="center"/>
    </xf>
    <xf numFmtId="0" fontId="45" fillId="51"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0" fontId="88" fillId="2" borderId="0" xfId="0" applyFont="true" applyFill="true" applyAlignment="true">
      <alignment vertical="center" wrapText="true"/>
    </xf>
    <xf numFmtId="0" fontId="100" fillId="2" borderId="0" xfId="0" applyFont="true" applyFill="true"/>
    <xf numFmtId="3" fontId="1" fillId="2" borderId="5" xfId="2" applyNumberFormat="true" applyFill="true" applyBorder="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0" fontId="0" fillId="2" borderId="0" xfId="0" applyFill="true" applyAlignment="true">
      <alignment horizontal="left"/>
    </xf>
    <xf numFmtId="0" fontId="0" fillId="52" borderId="0" xfId="0" applyFill="true"/>
    <xf numFmtId="0" fontId="0" fillId="7" borderId="0" xfId="0" applyFill="true" applyAlignment="true">
      <alignment horizontal="right"/>
    </xf>
    <xf numFmtId="0" fontId="0" fillId="7" borderId="0" xfId="0" applyFill="true" applyAlignment="true">
      <alignment horizontal="left"/>
    </xf>
    <xf numFmtId="176" fontId="0" fillId="7" borderId="0" xfId="0" applyNumberFormat="true" applyFill="true" applyAlignment="true">
      <alignment horizontal="righ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0" borderId="44" xfId="0" applyFont="true" applyFill="true" applyBorder="true" applyAlignment="true">
      <alignment horizontal="center" vertical="center" wrapText="true"/>
    </xf>
    <xf numFmtId="0" fontId="97" fillId="50" borderId="37" xfId="0" applyFont="true" applyFill="true" applyBorder="true" applyAlignment="true">
      <alignment horizontal="center" vertical="center" wrapText="true"/>
    </xf>
    <xf numFmtId="0" fontId="97" fillId="50"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5" borderId="0" xfId="0" applyFont="true" applyFill="true" applyAlignment="true">
      <alignment horizontal="center" vertical="center"/>
    </xf>
    <xf numFmtId="0" fontId="5" fillId="41"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2" borderId="0" xfId="0" applyFont="true" applyFill="true" applyAlignment="true">
      <alignment horizontal="center" vertical="center"/>
    </xf>
    <xf numFmtId="0" fontId="5" fillId="40" borderId="0" xfId="0" applyFont="true" applyFill="true" applyAlignment="true">
      <alignment horizontal="center"/>
    </xf>
    <xf numFmtId="0" fontId="5" fillId="37" borderId="0" xfId="0" applyFont="true" applyFill="true" applyAlignment="true">
      <alignment horizontal="center"/>
    </xf>
    <xf numFmtId="0" fontId="0" fillId="39" borderId="0" xfId="0" applyFill="true" applyAlignment="true">
      <alignment horizontal="center"/>
    </xf>
    <xf numFmtId="0" fontId="5" fillId="38"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xf numFmtId="0" fontId="92" fillId="0" borderId="0" xfId="0" applyFont="true" applyAlignment="true">
      <alignment horizontal="center" vertical="center" wrapText="true"/>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66.521004201219895</c:v>
                </c:pt>
                <c:pt idx="9">
                  <c:v>64.923653269989018</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22.95656995368515</c:v>
                </c:pt>
                <c:pt idx="9">
                  <c:v>27.099482699524419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2.6810470890211344</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0.6290724935595905</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10.132157494995731</c:v>
                </c:pt>
                <c:pt idx="9">
                  <c:v>4.6506431877588739</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28.535931583053198</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27.060477753512963</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0.76686190318746872</c:v>
                </c:pt>
                <c:pt idx="1">
                  <c:v>2.9531644926110148</c:v>
                </c:pt>
                <c:pt idx="2">
                  <c:v>4.5691762567891443</c:v>
                </c:pt>
                <c:pt idx="3">
                  <c:v>7.2725211458015595</c:v>
                </c:pt>
                <c:pt idx="4">
                  <c:v>6.5560969983995703</c:v>
                </c:pt>
                <c:pt idx="5">
                  <c:v>14.761317698094887</c:v>
                </c:pt>
                <c:pt idx="6">
                  <c:v>10.682031807658984</c:v>
                </c:pt>
                <c:pt idx="7">
                  <c:v>22.147584677217473</c:v>
                </c:pt>
                <c:pt idx="8">
                  <c:v>30.291354446152731</c:v>
                </c:pt>
                <c:pt idx="9">
                  <c:v>44.653102138895825</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66.521004201219895</c:v>
                </c:pt>
                <c:pt idx="9">
                  <c:v>64.923653269989018</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22.95656995368515</c:v>
                </c:pt>
                <c:pt idx="9">
                  <c:v>27.099482699524419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2.6810470890211344</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0.6290724935595905</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10.132157494995731</c:v>
                </c:pt>
                <c:pt idx="9">
                  <c:v>4.6506431877588739</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28.535931583053198</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27.060477753512963</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0.76686190318746872</c:v>
                </c:pt>
                <c:pt idx="1">
                  <c:v>2.9531644926110148</c:v>
                </c:pt>
                <c:pt idx="2">
                  <c:v>4.5691762567891443</c:v>
                </c:pt>
                <c:pt idx="3">
                  <c:v>7.2725211458015595</c:v>
                </c:pt>
                <c:pt idx="4">
                  <c:v>6.5560969983995703</c:v>
                </c:pt>
                <c:pt idx="5">
                  <c:v>14.761317698094887</c:v>
                </c:pt>
                <c:pt idx="6">
                  <c:v>10.682031807658984</c:v>
                </c:pt>
                <c:pt idx="7">
                  <c:v>22.147584677217473</c:v>
                </c:pt>
                <c:pt idx="8">
                  <c:v>30.291354446152731</c:v>
                </c:pt>
                <c:pt idx="9">
                  <c:v>44.653102138895825</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66.521004201219895</c:v>
                </c:pt>
                <c:pt idx="9">
                  <c:v>64.923653269989018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22.95656995368515</c:v>
                </c:pt>
                <c:pt idx="9">
                  <c:v>27.099482699524419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2.6810470890211344</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0.6290724935595905</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10.132157494995731</c:v>
                </c:pt>
                <c:pt idx="9">
                  <c:v>4.6506431877588739</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28.535931583053198</c:v>
                </c:pt>
                <c:pt idx="9">
                  <c:v>23.545160522997275</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27.060477753512963</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0.76686190318746872</c:v>
                </c:pt>
                <c:pt idx="1">
                  <c:v>2.9531644926110148</c:v>
                </c:pt>
                <c:pt idx="2">
                  <c:v>4.5691762567891443</c:v>
                </c:pt>
                <c:pt idx="3">
                  <c:v>7.2725211458015595</c:v>
                </c:pt>
                <c:pt idx="4">
                  <c:v>6.5560969983995703</c:v>
                </c:pt>
                <c:pt idx="5">
                  <c:v>14.761317698094887</c:v>
                </c:pt>
                <c:pt idx="6">
                  <c:v>10.682031807658984</c:v>
                </c:pt>
                <c:pt idx="7">
                  <c:v>22.147584677217473</c:v>
                </c:pt>
                <c:pt idx="8">
                  <c:v>30.291354446152731</c:v>
                </c:pt>
                <c:pt idx="9">
                  <c:v>44.653102138895825</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66.521004201219895</c:v>
                </c:pt>
                <c:pt idx="9">
                  <c:v>64.923653269989018</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22.95656995368515</c:v>
                </c:pt>
                <c:pt idx="9">
                  <c:v>27.099482699524419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2.6810470890211344</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0.6290724935595905</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10.132157494995731</c:v>
                </c:pt>
                <c:pt idx="9">
                  <c:v>4.6506431877588739</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28.535931583053198</c:v>
                </c:pt>
                <c:pt idx="9">
                  <c:v>23.545160522997275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27.060477753512963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0.76686190318746872</c:v>
                </c:pt>
                <c:pt idx="1">
                  <c:v>2.9531644926110148</c:v>
                </c:pt>
                <c:pt idx="2">
                  <c:v>4.5691762567891443</c:v>
                </c:pt>
                <c:pt idx="3">
                  <c:v>7.2725211458015595</c:v>
                </c:pt>
                <c:pt idx="4">
                  <c:v>6.5560969983995703</c:v>
                </c:pt>
                <c:pt idx="5">
                  <c:v>14.761317698094887</c:v>
                </c:pt>
                <c:pt idx="6">
                  <c:v>10.682031807658984</c:v>
                </c:pt>
                <c:pt idx="7">
                  <c:v>22.147584677217473</c:v>
                </c:pt>
                <c:pt idx="8">
                  <c:v>30.291354446152731</c:v>
                </c:pt>
                <c:pt idx="9">
                  <c:v>44.653102138895825</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Distrb_elec_cost!$E$2:$E$61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648361.64807128906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55825.751434326172</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244770.37366104126</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Distrb_elec_cost!$E$62:$E$121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648361.64807128906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55825.751434326172</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244770.37366104126</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Distrb_elec_cost!$E$122:$E$181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648361.64807128906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55825.751434326172</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244770.37366104126</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Distrb_elec_cost!$E$182:$E$241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648361.64807128906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55825.751434326172</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244770.37366104126</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0.76686190318746872</c:v>
                </c:pt>
                <c:pt idx="1">
                  <c:v>2.9531644926110148</c:v>
                </c:pt>
                <c:pt idx="2">
                  <c:v>4.5691762567891443</c:v>
                </c:pt>
                <c:pt idx="3">
                  <c:v>7.2725211458015595</c:v>
                </c:pt>
                <c:pt idx="4">
                  <c:v>6.6324267122319478</c:v>
                </c:pt>
                <c:pt idx="5">
                  <c:v>14.853262304415708</c:v>
                </c:pt>
                <c:pt idx="6">
                  <c:v>10.961962276361616</c:v>
                </c:pt>
                <c:pt idx="7">
                  <c:v>22.147584677217473</c:v>
                </c:pt>
                <c:pt idx="8">
                  <c:v>30.291354446152731</c:v>
                </c:pt>
                <c:pt idx="9">
                  <c:v>44.669203399042786</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16.413494015900611</c:v>
                </c:pt>
                <c:pt idx="1">
                  <c:v>26.988947492262067</c:v>
                </c:pt>
                <c:pt idx="2">
                  <c:v>35.245421917434768</c:v>
                </c:pt>
                <c:pt idx="3">
                  <c:v>47.621752480336006</c:v>
                </c:pt>
                <c:pt idx="4">
                  <c:v>54.913350098507976</c:v>
                </c:pt>
                <c:pt idx="5">
                  <c:v>65.547714153249743</c:v>
                </c:pt>
                <c:pt idx="6">
                  <c:v>75.987984474976628</c:v>
                </c:pt>
                <c:pt idx="7">
                  <c:v>84.09317175000723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-1.2636449157518494E-2</c:v>
                </c:pt>
                <c:pt idx="1">
                  <c:v>-3.3823925160503518E-2</c:v>
                </c:pt>
                <c:pt idx="2">
                  <c:v>-5.8737576403926815E-2</c:v>
                </c:pt>
                <c:pt idx="3">
                  <c:v>-5.8931280267343587E-2</c:v>
                </c:pt>
                <c:pt idx="4">
                  <c:v>-4.2150413861509237E-2</c:v>
                </c:pt>
                <c:pt idx="5">
                  <c:v>-0.10604762780727986</c:v>
                </c:pt>
                <c:pt idx="6">
                  <c:v>-9.0871367941608411E-2</c:v>
                </c:pt>
                <c:pt idx="7">
                  <c:v>-0.15074426060368809</c:v>
                </c:pt>
                <c:pt idx="8">
                  <c:v>-0.19231630020927018</c:v>
                </c:pt>
                <c:pt idx="9">
                  <c:v>-0.27303816359367211</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-1.2855178505458431</c:v>
                </c:pt>
                <c:pt idx="3">
                  <c:v>-0.81032807036064436</c:v>
                </c:pt>
                <c:pt idx="4">
                  <c:v>-0.63552023550856185</c:v>
                </c:pt>
                <c:pt idx="5">
                  <c:v>-0.71396859244688027</c:v>
                </c:pt>
                <c:pt idx="6">
                  <c:v>-0.828969902018031</c:v>
                </c:pt>
                <c:pt idx="7">
                  <c:v>-0.68063521508399061</c:v>
                </c:pt>
                <c:pt idx="8">
                  <c:v>-0.63488841527750195</c:v>
                </c:pt>
                <c:pt idx="9">
                  <c:v>-0.61124475660455357</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0.61395151835723538</c:v>
                </c:pt>
                <c:pt idx="1">
                  <c:v>0.80239293499737019</c:v>
                </c:pt>
                <c:pt idx="2">
                  <c:v>0.9854600131255119</c:v>
                </c:pt>
                <c:pt idx="3">
                  <c:v>1.169491423170788</c:v>
                </c:pt>
                <c:pt idx="4">
                  <c:v>1.2331608933260325</c:v>
                </c:pt>
                <c:pt idx="5">
                  <c:v>1.512058369148866</c:v>
                </c:pt>
                <c:pt idx="6">
                  <c:v>1.7160801352087467</c:v>
                </c:pt>
                <c:pt idx="7">
                  <c:v>1.8436295112077647</c:v>
                </c:pt>
                <c:pt idx="8">
                  <c:v>1.9681973794555427</c:v>
                </c:pt>
                <c:pt idx="9">
                  <c:v>1.9875705937959065</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2.3043383106357349</c:v>
                </c:pt>
                <c:pt idx="1">
                  <c:v>2.027755028906685</c:v>
                </c:pt>
                <c:pt idx="2">
                  <c:v>2.0687106830537636</c:v>
                </c:pt>
                <c:pt idx="3">
                  <c:v>1.9041821280743438</c:v>
                </c:pt>
                <c:pt idx="4">
                  <c:v>1.7470020460444795</c:v>
                </c:pt>
                <c:pt idx="5">
                  <c:v>1.8893401284778055</c:v>
                </c:pt>
                <c:pt idx="6">
                  <c:v>1.8916244957147204</c:v>
                </c:pt>
                <c:pt idx="7">
                  <c:v>1.8470197389424805</c:v>
                </c:pt>
                <c:pt idx="8">
                  <c:v>1.8723518662087764</c:v>
                </c:pt>
                <c:pt idx="9">
                  <c:v>1.7849612183934593</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0.23572908763493369</c:v>
                </c:pt>
                <c:pt idx="1">
                  <c:v>0.25512319497404157</c:v>
                </c:pt>
                <c:pt idx="2">
                  <c:v>0.25633420463216622</c:v>
                </c:pt>
                <c:pt idx="3">
                  <c:v>0.26268652336442927</c:v>
                </c:pt>
                <c:pt idx="4">
                  <c:v>0.27382354355352967</c:v>
                </c:pt>
                <c:pt idx="5">
                  <c:v>0.27363910235159267</c:v>
                </c:pt>
                <c:pt idx="6">
                  <c:v>0.27867280708019021</c:v>
                </c:pt>
                <c:pt idx="7">
                  <c:v>0.29041202988233</c:v>
                </c:pt>
                <c:pt idx="8">
                  <c:v>0.28748923824129652</c:v>
                </c:pt>
                <c:pt idx="9">
                  <c:v>0.28695161900151611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2.3043383106357349</c:v>
                </c:pt>
                <c:pt idx="1">
                  <c:v>2.027755028906685</c:v>
                </c:pt>
                <c:pt idx="2">
                  <c:v>2.0687106830537636</c:v>
                </c:pt>
                <c:pt idx="3">
                  <c:v>1.9041821280743438</c:v>
                </c:pt>
                <c:pt idx="4">
                  <c:v>1.7470020460444795</c:v>
                </c:pt>
                <c:pt idx="5">
                  <c:v>1.8893401284778055</c:v>
                </c:pt>
                <c:pt idx="6">
                  <c:v>1.8916244957147204</c:v>
                </c:pt>
                <c:pt idx="7">
                  <c:v>1.8470197389424805</c:v>
                </c:pt>
                <c:pt idx="8">
                  <c:v>1.8723518662087764</c:v>
                </c:pt>
                <c:pt idx="9">
                  <c:v>1.7849612183934593</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655</c:v>
                </c:pt>
                <c:pt idx="3">
                  <c:v>664.9997800000001</c:v>
                </c:pt>
                <c:pt idx="4">
                  <c:v>496.99964</c:v>
                </c:pt>
                <c:pt idx="5">
                  <c:v>890</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0</c:v>
                </c:pt>
                <c:pt idx="1">
                  <c:v>0</c:v>
                </c:pt>
                <c:pt idx="2">
                  <c:v>0</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12.569581226852137</c:v>
                </c:pt>
                <c:pt idx="1">
                  <c:v>0</c:v>
                </c:pt>
                <c:pt idx="2">
                  <c:v>12.569581226852108</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12.569581226852108</c:v>
                </c:pt>
                <c:pt idx="1">
                  <c:v>0</c:v>
                </c:pt>
                <c:pt idx="2">
                  <c:v>12.569581226852108</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0.30733399477037648</c:v>
                </c:pt>
                <c:pt idx="3">
                  <c:v>0.3700395006652844</c:v>
                </c:pt>
                <c:pt idx="4">
                  <c:v>0.30733428832429255</c:v>
                </c:pt>
                <c:pt idx="5">
                  <c:v>0.90256721003113527</c:v>
                </c:pt>
                <c:pt idx="6">
                  <c:v>0.95607831269579446</c:v>
                </c:pt>
                <c:pt idx="7">
                  <c:v>1.8573928908677322</c:v>
                </c:pt>
                <c:pt idx="8">
                  <c:v>3.1382275875542898</c:v>
                </c:pt>
                <c:pt idx="9">
                  <c:v>10.19407283077758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3.7797373146314914E-2</c:v>
                </c:pt>
                <c:pt idx="1">
                  <c:v>0.14899467196845173</c:v>
                </c:pt>
                <c:pt idx="2">
                  <c:v>0.30733399477037648</c:v>
                </c:pt>
                <c:pt idx="3">
                  <c:v>0.3700395006652844</c:v>
                </c:pt>
                <c:pt idx="4">
                  <c:v>0.30733428832429255</c:v>
                </c:pt>
                <c:pt idx="5">
                  <c:v>0.90256721003113527</c:v>
                </c:pt>
                <c:pt idx="6">
                  <c:v>0.95607831269579446</c:v>
                </c:pt>
                <c:pt idx="7">
                  <c:v>1.8573928908677322</c:v>
                </c:pt>
                <c:pt idx="8">
                  <c:v>3.1382275875542898</c:v>
                </c:pt>
                <c:pt idx="9">
                  <c:v>10.19407283077758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1.8428072652098297</c:v>
                </c:pt>
                <c:pt idx="1">
                  <c:v>3.4830101604840933</c:v>
                </c:pt>
                <c:pt idx="2">
                  <c:v>5.158390245749807</c:v>
                </c:pt>
                <c:pt idx="3">
                  <c:v>7.283790469380758</c:v>
                </c:pt>
                <c:pt idx="4">
                  <c:v>8.9818035033975168</c:v>
                </c:pt>
                <c:pt idx="5">
                  <c:v>12.94113942362919</c:v>
                </c:pt>
                <c:pt idx="6">
                  <c:v>17.784030621200166</c:v>
                </c:pt>
                <c:pt idx="7">
                  <c:v>23.012474110311363</c:v>
                </c:pt>
                <c:pt idx="8">
                  <c:v>31.966959545335868</c:v>
                </c:pt>
                <c:pt idx="9">
                  <c:v>65.776302064769141</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1.7020692763062562</c:v>
                </c:pt>
                <c:pt idx="1">
                  <c:v>3.2232033835134826</c:v>
                </c:pt>
                <c:pt idx="2">
                  <c:v>4.7831693091403906</c:v>
                </c:pt>
                <c:pt idx="3">
                  <c:v>6.7682861097029452</c:v>
                </c:pt>
                <c:pt idx="4">
                  <c:v>8.3507563034255288</c:v>
                </c:pt>
                <c:pt idx="5">
                  <c:v>12.039297019784621</c:v>
                </c:pt>
                <c:pt idx="6">
                  <c:v>16.563731734812205</c:v>
                </c:pt>
                <c:pt idx="7">
                  <c:v>21.415846244902959</c:v>
                </c:pt>
                <c:pt idx="8">
                  <c:v>29.750584626143461</c:v>
                </c:pt>
                <c:pt idx="9">
                  <c:v>61.064182174883776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1.2636449157518494E-2</c:v>
                </c:pt>
                <c:pt idx="1">
                  <c:v>3.3823925160503518E-2</c:v>
                </c:pt>
                <c:pt idx="2">
                  <c:v>5.8737576403926815E-2</c:v>
                </c:pt>
                <c:pt idx="3">
                  <c:v>5.8931280267343587E-2</c:v>
                </c:pt>
                <c:pt idx="4">
                  <c:v>4.2150413861509237E-2</c:v>
                </c:pt>
                <c:pt idx="5">
                  <c:v>0.10604762780727986</c:v>
                </c:pt>
                <c:pt idx="6">
                  <c:v>9.0871367941608411E-2</c:v>
                </c:pt>
                <c:pt idx="7">
                  <c:v>0.15074426060368809</c:v>
                </c:pt>
                <c:pt idx="8">
                  <c:v>0.19231630020927018</c:v>
                </c:pt>
                <c:pt idx="9">
                  <c:v>0.27303816359367211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0.1252273273825687</c:v>
                </c:pt>
                <c:pt idx="1">
                  <c:v>0.17749013143737996</c:v>
                </c:pt>
                <c:pt idx="2">
                  <c:v>0.15349475140983537</c:v>
                </c:pt>
                <c:pt idx="3">
                  <c:v>0.17333086948931464</c:v>
                </c:pt>
                <c:pt idx="4">
                  <c:v>0.21499198694148769</c:v>
                </c:pt>
                <c:pt idx="5">
                  <c:v>0.24721054457238167</c:v>
                </c:pt>
                <c:pt idx="6">
                  <c:v>0.26460556358836235</c:v>
                </c:pt>
                <c:pt idx="7">
                  <c:v>0.34784193834196886</c:v>
                </c:pt>
                <c:pt idx="8">
                  <c:v>0.36657375613625637</c:v>
                </c:pt>
                <c:pt idx="9">
                  <c:v>0.43654131174958699</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0.56700738004892237</c:v>
                </c:pt>
                <c:pt idx="1">
                  <c:v>0.74245230622108005</c:v>
                </c:pt>
                <c:pt idx="2">
                  <c:v>0.91377972953331521</c:v>
                </c:pt>
                <c:pt idx="3">
                  <c:v>1.0867204548178149</c:v>
                </c:pt>
                <c:pt idx="4">
                  <c:v>1.1465606514773312</c:v>
                </c:pt>
                <c:pt idx="5">
                  <c:v>1.4066396580382481</c:v>
                </c:pt>
                <c:pt idx="6">
                  <c:v>1.5983559720526661</c:v>
                </c:pt>
                <c:pt idx="7">
                  <c:v>1.7157242131152477</c:v>
                </c:pt>
                <c:pt idx="8">
                  <c:v>1.8317445044577023</c:v>
                </c:pt>
                <c:pt idx="9">
                  <c:v>1.8463869236387294</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0.6029138378165142</c:v>
                </c:pt>
                <c:pt idx="1">
                  <c:v>0.74126689529998901</c:v>
                </c:pt>
                <c:pt idx="2">
                  <c:v>0.68271853448205322</c:v>
                </c:pt>
                <c:pt idx="3">
                  <c:v>0.74422978392545647</c:v>
                </c:pt>
                <c:pt idx="4">
                  <c:v>0.83389757872693615</c:v>
                </c:pt>
                <c:pt idx="5">
                  <c:v>0.89887303359775916</c:v>
                </c:pt>
                <c:pt idx="6">
                  <c:v>0.93717908719510612</c:v>
                </c:pt>
                <c:pt idx="7">
                  <c:v>1.1080333643015607</c:v>
                </c:pt>
                <c:pt idx="8">
                  <c:v>1.1416660103470091</c:v>
                </c:pt>
                <c:pt idx="9">
                  <c:v>1.3085894266987796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0.37822243072230166</c:v>
                </c:pt>
                <c:pt idx="1">
                  <c:v>0.54726974002332862</c:v>
                </c:pt>
                <c:pt idx="2">
                  <c:v>0.72912580849334574</c:v>
                </c:pt>
                <c:pt idx="3">
                  <c:v>0.90680489980635892</c:v>
                </c:pt>
                <c:pt idx="4">
                  <c:v>0.95933734977250262</c:v>
                </c:pt>
                <c:pt idx="5">
                  <c:v>1.2384192667972735</c:v>
                </c:pt>
                <c:pt idx="6">
                  <c:v>1.4374073281285566</c:v>
                </c:pt>
                <c:pt idx="7">
                  <c:v>1.5532174813254351</c:v>
                </c:pt>
                <c:pt idx="8">
                  <c:v>1.6807081412142464</c:v>
                </c:pt>
                <c:pt idx="9">
                  <c:v>1.7006189747943905</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0.35554962817482078</c:v>
                </c:pt>
                <c:pt idx="1">
                  <c:v>0.51359731933165476</c:v>
                </c:pt>
                <c:pt idx="2">
                  <c:v>0.68383842197649103</c:v>
                </c:pt>
                <c:pt idx="3">
                  <c:v>0.85108088129055481</c:v>
                </c:pt>
                <c:pt idx="4">
                  <c:v>0.90093075696172209</c:v>
                </c:pt>
                <c:pt idx="5">
                  <c:v>1.1611752141350595</c:v>
                </c:pt>
                <c:pt idx="6">
                  <c:v>1.3483761079432293</c:v>
                </c:pt>
                <c:pt idx="7">
                  <c:v>1.4552138298942534</c:v>
                </c:pt>
                <c:pt idx="8">
                  <c:v>1.5738559739567528</c:v>
                </c:pt>
                <c:pt idx="9">
                  <c:v>1.5889806575750998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-0.67513054005534201</c:v>
                </c:pt>
                <c:pt idx="1">
                  <c:v>-0.36287796799872751</c:v>
                </c:pt>
                <c:pt idx="2">
                  <c:v>-1.0341499050241936</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-0.67513054005534201</c:v>
                </c:pt>
                <c:pt idx="1">
                  <c:v>-0.36287796799872751</c:v>
                </c:pt>
                <c:pt idx="2">
                  <c:v>-0.94088567667957079</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c:v>
                </c:pt>
                <c:pt idx="1">
                  <c:v>0</c:v>
                </c:pt>
                <c:pt idx="2">
                  <c:v>9.3264228344622779E-2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47.170795306388527</c:v>
                </c:pt>
                <c:pt idx="1">
                  <c:v>34.810951760104302</c:v>
                </c:pt>
                <c:pt idx="2">
                  <c:v>34.810951760104302</c:v>
                </c:pt>
                <c:pt idx="3">
                  <c:v>47.170795306388527</c:v>
                </c:pt>
                <c:pt idx="4">
                  <c:v>34.810951760104302</c:v>
                </c:pt>
                <c:pt idx="5">
                  <c:v>27.787918296392863</c:v>
                </c:pt>
                <c:pt idx="6">
                  <c:v>21.242717199226878</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47.170795306388527</c:v>
                </c:pt>
                <c:pt idx="1">
                  <c:v>34.810951760104302</c:v>
                </c:pt>
                <c:pt idx="2">
                  <c:v>34.810951760104302</c:v>
                </c:pt>
                <c:pt idx="3">
                  <c:v>47.170795306388527</c:v>
                </c:pt>
                <c:pt idx="4">
                  <c:v>34.810951760104302</c:v>
                </c:pt>
                <c:pt idx="5">
                  <c:v>27.787918296392863</c:v>
                </c:pt>
                <c:pt idx="6">
                  <c:v>19.05550675868373</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28.535931583053198</c:v>
                </c:pt>
                <c:pt idx="9">
                  <c:v>23.545160522997275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27.060477753512963</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0.76686190318746872</c:v>
                </c:pt>
                <c:pt idx="1">
                  <c:v>2.9531644926110148</c:v>
                </c:pt>
                <c:pt idx="2">
                  <c:v>4.5691762567891443</c:v>
                </c:pt>
                <c:pt idx="3">
                  <c:v>7.2725211458015595</c:v>
                </c:pt>
                <c:pt idx="4">
                  <c:v>6.5560969983995703</c:v>
                </c:pt>
                <c:pt idx="5">
                  <c:v>14.761317698094887</c:v>
                </c:pt>
                <c:pt idx="6">
                  <c:v>10.682031807658984</c:v>
                </c:pt>
                <c:pt idx="7">
                  <c:v>22.147584677217473</c:v>
                </c:pt>
                <c:pt idx="8">
                  <c:v>30.291354446152731</c:v>
                </c:pt>
                <c:pt idx="9">
                  <c:v>44.653102138895825</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A98458B8-0C30-4C65-A8E7-6FD61B9F030C}">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90DC1C33-96C7-4E12-B1AD-7B6A476042A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I44" dT="2023-03-01T22:47:58.95" personId="{2310BA9C-2DF6-47BC-8168-5CABD6B6B70F}" id="{5E846C51-83D9-46C7-952C-B57999FB9D7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4"/>
      <c r="B9" s="824"/>
      <c r="C9" s="824"/>
      <c r="E9" s="19" t="s">
        <v>11</v>
      </c>
      <c r="F9" s="824" t="e">
        <f>#REF!/$L$1</f>
        <v>#REF!</v>
      </c>
      <c r="G9" s="824"/>
      <c r="H9" s="824"/>
      <c r="I9" s="824"/>
      <c r="J9" s="824"/>
    </row>
    <row r="10" hidden="true">
      <c r="A10" s="825"/>
      <c r="B10" s="825"/>
      <c r="C10" s="825"/>
      <c r="E10" s="21" t="s">
        <v>12</v>
      </c>
      <c r="F10" s="825" t="e">
        <f>#REF!</f>
        <v>#REF!</v>
      </c>
      <c r="G10" s="825"/>
      <c r="H10" s="825"/>
      <c r="I10" s="825"/>
      <c r="J10" s="825"/>
    </row>
    <row r="11" hidden="true">
      <c r="A11" s="826"/>
      <c r="B11" s="826"/>
      <c r="C11" s="826"/>
      <c r="E11" s="24" t="s">
        <v>13</v>
      </c>
      <c r="F11" s="826" t="e">
        <f>+#REF!/$L$1</f>
        <v>#REF!</v>
      </c>
      <c r="G11" s="826"/>
      <c r="H11" s="826"/>
      <c r="I11" s="826"/>
      <c r="J11" s="826"/>
    </row>
    <row r="12" ht="15" thickBot="true"/>
    <row r="13" ht="15.6" thickTop="true" thickBot="true">
      <c r="B13" s="27"/>
      <c r="C13" s="833" t="s">
        <v>14</v>
      </c>
      <c r="D13" s="833"/>
      <c r="E13" s="833" t="s">
        <v>15</v>
      </c>
      <c r="F13" s="833"/>
      <c r="J13" s="19"/>
      <c r="K13" s="19"/>
      <c r="L13" s="19"/>
    </row>
    <row r="14" ht="40.8" thickTop="true" thickBot="true">
      <c r="B14" s="28"/>
      <c r="C14" s="29" t="s">
        <v>16</v>
      </c>
      <c r="D14" s="29" t="s">
        <v>17</v>
      </c>
      <c r="E14" s="29" t="s">
        <v>16</v>
      </c>
      <c r="F14" s="29" t="s">
        <v>17</v>
      </c>
      <c r="I14" s="30" t="s">
        <v>18</v>
      </c>
      <c r="J14" s="30"/>
      <c r="K14" s="30"/>
      <c r="L14" s="30"/>
      <c r="M14" s="30"/>
    </row>
    <row r="15" ht="18.6" thickTop="true">
      <c r="B15" s="834" t="s">
        <v>18</v>
      </c>
      <c r="C15" s="834"/>
      <c r="D15" s="834"/>
      <c r="E15" s="834"/>
      <c r="F15" s="834"/>
      <c r="I15" s="31"/>
      <c r="J15" s="31"/>
      <c r="K15" s="31" t="s">
        <v>14</v>
      </c>
      <c r="L15" s="31" t="s">
        <v>15</v>
      </c>
      <c r="M15" s="32"/>
      <c r="N15" s="31"/>
      <c r="O15" s="31" t="s">
        <v>14</v>
      </c>
      <c r="P15" s="31" t="s">
        <v>15</v>
      </c>
      <c r="Q15" s="32"/>
    </row>
    <row r="16" ht="17.1" customHeight="true">
      <c r="B16" s="33" t="s">
        <v>10</v>
      </c>
      <c r="C16" s="34"/>
      <c r="D16" s="34"/>
      <c r="I16" s="829"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9"/>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30"/>
      <c r="J18" s="49" t="s">
        <v>23</v>
      </c>
      <c r="K18" s="50">
        <v>112.5</v>
      </c>
      <c r="L18" s="51">
        <v>131.19999999999999</v>
      </c>
    </row>
    <row r="19" ht="18">
      <c r="B19" s="52" t="s">
        <v>23</v>
      </c>
      <c r="C19" s="53">
        <v>112.5</v>
      </c>
      <c r="D19" s="54"/>
      <c r="E19" s="55">
        <v>131.19999999999999</v>
      </c>
      <c r="F19" s="54"/>
      <c r="G19" s="17">
        <f t="shared" ref="G19:G32" si="0">E19/C19-1</f>
        <v>0.16622222222222205</v>
      </c>
      <c r="I19" s="831" t="s">
        <v>7</v>
      </c>
      <c r="J19" s="35" t="s">
        <v>19</v>
      </c>
      <c r="K19" s="36">
        <v>91.17</v>
      </c>
      <c r="L19" s="37">
        <v>91.17</v>
      </c>
    </row>
    <row r="20" ht="18">
      <c r="B20" s="33" t="s">
        <v>7</v>
      </c>
      <c r="C20" s="34"/>
      <c r="D20" s="34"/>
      <c r="F20" s="34"/>
      <c r="G20" s="17" t="e">
        <f t="shared" si="0"/>
        <v>#DIV/0!</v>
      </c>
      <c r="I20" s="829"/>
      <c r="J20" s="35" t="s">
        <v>21</v>
      </c>
      <c r="K20" s="36">
        <v>112.5</v>
      </c>
      <c r="L20" s="44">
        <v>131.19999999999999</v>
      </c>
    </row>
    <row r="21" ht="18.6" thickBot="true">
      <c r="B21" s="42" t="s">
        <v>19</v>
      </c>
      <c r="C21" s="43">
        <v>91.17</v>
      </c>
      <c r="D21" s="34">
        <v>150</v>
      </c>
      <c r="E21" s="17">
        <v>91.17</v>
      </c>
      <c r="F21" s="34">
        <v>150</v>
      </c>
      <c r="G21" s="17">
        <f t="shared" si="0"/>
        <v>0</v>
      </c>
      <c r="I21" s="832"/>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5" t="s">
        <v>24</v>
      </c>
      <c r="J22" s="835"/>
      <c r="K22" s="827">
        <f>elec_pmts_info!E6</f>
        <v>158.4</v>
      </c>
      <c r="L22" s="827"/>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8" t="s">
        <v>25</v>
      </c>
      <c r="C24" s="828"/>
      <c r="D24" s="828"/>
      <c r="E24" s="828"/>
      <c r="F24" s="828"/>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9" t="s">
        <v>10</v>
      </c>
      <c r="J26" s="35" t="s">
        <v>19</v>
      </c>
      <c r="K26" s="65">
        <v>96.72</v>
      </c>
      <c r="L26" s="66">
        <v>96.7</v>
      </c>
    </row>
    <row r="27" ht="18">
      <c r="B27" s="42" t="s">
        <v>21</v>
      </c>
      <c r="C27" s="67">
        <v>113.38</v>
      </c>
      <c r="D27" s="34">
        <v>500</v>
      </c>
      <c r="E27" s="48">
        <v>132.19999999999999</v>
      </c>
      <c r="F27" s="34">
        <v>500</v>
      </c>
      <c r="G27" s="17">
        <f t="shared" si="0"/>
        <v>0.16599047451049564</v>
      </c>
      <c r="I27" s="829"/>
      <c r="J27" s="35" t="s">
        <v>21</v>
      </c>
      <c r="K27" s="68">
        <v>113.38</v>
      </c>
      <c r="L27" s="69">
        <v>132.19999999999999</v>
      </c>
    </row>
    <row r="28" ht="18">
      <c r="B28" s="52" t="s">
        <v>23</v>
      </c>
      <c r="C28" s="70">
        <v>113.38</v>
      </c>
      <c r="D28" s="54"/>
      <c r="E28" s="55">
        <v>132.19999999999999</v>
      </c>
      <c r="F28" s="54"/>
      <c r="G28" s="17">
        <f t="shared" si="0"/>
        <v>0.16599047451049564</v>
      </c>
      <c r="I28" s="830"/>
      <c r="J28" s="49" t="s">
        <v>23</v>
      </c>
      <c r="K28" s="71">
        <v>113.38</v>
      </c>
      <c r="L28" s="72">
        <v>132.19999999999999</v>
      </c>
    </row>
    <row r="29" ht="18">
      <c r="B29" s="33" t="s">
        <v>28</v>
      </c>
      <c r="C29" s="34"/>
      <c r="D29" s="34"/>
      <c r="F29" s="34"/>
      <c r="G29" s="17" t="e">
        <f t="shared" si="0"/>
        <v>#DIV/0!</v>
      </c>
      <c r="I29" s="831" t="s">
        <v>7</v>
      </c>
      <c r="J29" s="35" t="s">
        <v>19</v>
      </c>
      <c r="K29" s="73">
        <v>96.72</v>
      </c>
      <c r="L29" s="66">
        <v>96.7</v>
      </c>
    </row>
    <row r="30" ht="18">
      <c r="B30" s="42" t="s">
        <v>19</v>
      </c>
      <c r="C30" s="74">
        <v>96.72</v>
      </c>
      <c r="D30" s="34">
        <v>150</v>
      </c>
      <c r="E30" s="17">
        <v>96.7</v>
      </c>
      <c r="F30" s="34">
        <v>150</v>
      </c>
      <c r="G30" s="17">
        <f t="shared" si="0"/>
        <v>-2.0678246484695517E-4</v>
      </c>
      <c r="I30" s="829"/>
      <c r="J30" s="35" t="s">
        <v>21</v>
      </c>
      <c r="K30" s="75">
        <v>113.38</v>
      </c>
      <c r="L30" s="69">
        <v>132.19999999999999</v>
      </c>
    </row>
    <row r="31" ht="18.6" thickBot="true">
      <c r="B31" s="42" t="s">
        <v>21</v>
      </c>
      <c r="C31" s="76">
        <v>113.38</v>
      </c>
      <c r="D31" s="34">
        <v>250</v>
      </c>
      <c r="E31" s="48">
        <v>132.19999999999999</v>
      </c>
      <c r="F31" s="34">
        <v>250</v>
      </c>
      <c r="G31" s="17">
        <f t="shared" si="0"/>
        <v>0.16599047451049564</v>
      </c>
      <c r="I31" s="832"/>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2" t="s">
        <v>111</v>
      </c>
      <c r="T2" s="842"/>
      <c r="U2" s="842"/>
      <c r="V2" s="842"/>
      <c r="W2" s="842"/>
      <c r="X2" s="842"/>
      <c r="Y2" s="842"/>
      <c r="Z2" s="842"/>
      <c r="AA2" s="842"/>
    </row>
    <row r="3" ht="30.6" customHeight="true">
      <c r="A3" s="416" t="s">
        <v>112</v>
      </c>
      <c r="B3" s="840" t="s">
        <v>33</v>
      </c>
      <c r="C3" s="840"/>
      <c r="D3" s="840"/>
      <c r="E3" s="840"/>
      <c r="F3" s="845" t="s">
        <v>113</v>
      </c>
      <c r="G3" s="845"/>
      <c r="H3" s="845"/>
      <c r="I3" s="845"/>
      <c r="J3" s="846" t="s">
        <v>114</v>
      </c>
      <c r="K3" s="846"/>
      <c r="L3" s="846"/>
      <c r="M3" s="846"/>
      <c r="N3" s="846"/>
      <c r="O3" s="846"/>
      <c r="P3" s="846"/>
      <c r="Q3" s="846"/>
      <c r="R3" s="846"/>
      <c r="S3" s="841" t="s">
        <v>115</v>
      </c>
      <c r="T3" s="841"/>
      <c r="U3" s="841"/>
      <c r="V3" s="414" t="s">
        <v>36</v>
      </c>
      <c r="W3" s="414" t="s">
        <v>36</v>
      </c>
      <c r="X3" s="414" t="s">
        <v>36</v>
      </c>
      <c r="Y3" s="415" t="s">
        <v>35</v>
      </c>
      <c r="Z3" s="843" t="s">
        <v>116</v>
      </c>
      <c r="AA3" s="843"/>
      <c r="AB3" s="843"/>
      <c r="AC3" s="844" t="s">
        <v>117</v>
      </c>
      <c r="AD3" s="844"/>
      <c r="AE3" s="844"/>
      <c r="AF3" s="844"/>
      <c r="AG3" s="844"/>
      <c r="AH3" s="844"/>
      <c r="AI3" s="844"/>
      <c r="AJ3" s="844"/>
      <c r="AK3" s="844"/>
      <c r="AL3" s="844"/>
      <c r="AM3" s="844"/>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6" t="s">
        <v>902</v>
      </c>
      <c r="AE76" s="838"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7"/>
      <c r="AD77" s="460"/>
      <c r="AE77" s="839"/>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0" t="s">
        <v>189</v>
      </c>
      <c r="S2" s="860"/>
      <c r="T2" s="860"/>
      <c r="U2" s="860"/>
      <c r="V2" s="860"/>
      <c r="W2" s="860"/>
      <c r="X2" s="860"/>
      <c r="Y2" t="s">
        <v>190</v>
      </c>
      <c r="Z2" t="s">
        <v>191</v>
      </c>
      <c r="AA2" t="s">
        <v>191</v>
      </c>
      <c r="AB2" t="s">
        <v>191</v>
      </c>
      <c r="AC2" t="s">
        <v>191</v>
      </c>
      <c r="AD2" t="s">
        <v>191</v>
      </c>
      <c r="AE2" s="852" t="s">
        <v>192</v>
      </c>
      <c r="AF2" s="852"/>
      <c r="AG2" s="852"/>
      <c r="AH2" s="852"/>
      <c r="AI2" s="852"/>
      <c r="AJ2" s="852"/>
      <c r="AK2" s="852"/>
      <c r="AL2" s="852"/>
      <c r="AM2" s="852"/>
      <c r="AN2" s="852"/>
      <c r="AO2" s="852"/>
      <c r="AP2" s="852"/>
    </row>
    <row r="3">
      <c r="A3" t="s">
        <v>193</v>
      </c>
      <c r="B3" s="430" t="s">
        <v>194</v>
      </c>
      <c r="C3" s="858" t="s">
        <v>195</v>
      </c>
      <c r="D3" s="858"/>
      <c r="E3" s="858"/>
      <c r="F3" s="859" t="s">
        <v>196</v>
      </c>
      <c r="G3" s="859"/>
      <c r="H3" s="859"/>
      <c r="I3" s="859"/>
      <c r="J3" s="857" t="s">
        <v>197</v>
      </c>
      <c r="K3" s="857"/>
      <c r="L3" s="857"/>
      <c r="M3" s="857"/>
      <c r="N3" s="857"/>
      <c r="O3" s="856" t="s">
        <v>198</v>
      </c>
      <c r="P3" s="856"/>
      <c r="Q3" s="856"/>
      <c r="R3" s="838" t="s">
        <v>199</v>
      </c>
      <c r="S3" s="838" t="s">
        <v>130</v>
      </c>
      <c r="T3" s="838" t="s">
        <v>134</v>
      </c>
      <c r="U3" s="838" t="s">
        <v>135</v>
      </c>
      <c r="V3" s="838" t="s">
        <v>200</v>
      </c>
      <c r="W3" s="838" t="s">
        <v>201</v>
      </c>
      <c r="X3" s="838" t="s">
        <v>202</v>
      </c>
      <c r="Y3" s="853" t="s">
        <v>203</v>
      </c>
      <c r="Z3" s="854"/>
      <c r="AA3" s="854"/>
      <c r="AB3" s="854"/>
      <c r="AC3" s="854"/>
      <c r="AD3" s="855"/>
      <c r="AE3" s="849" t="s">
        <v>204</v>
      </c>
      <c r="AF3" s="850"/>
      <c r="AG3" s="850"/>
      <c r="AH3" s="850"/>
      <c r="AI3" s="850"/>
      <c r="AJ3" s="851"/>
      <c r="AK3" s="849" t="s">
        <v>205</v>
      </c>
      <c r="AL3" s="850"/>
      <c r="AM3" s="850"/>
      <c r="AN3" s="850"/>
      <c r="AO3" s="850"/>
      <c r="AP3" s="851"/>
      <c r="AQ3" s="847" t="s">
        <v>206</v>
      </c>
      <c r="AR3" s="848"/>
      <c r="AS3" s="848"/>
      <c r="AT3" s="848"/>
      <c r="AU3" s="848"/>
      <c r="AV3" s="848"/>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8"/>
      <c r="S4" s="838"/>
      <c r="T4" s="838"/>
      <c r="U4" s="838"/>
      <c r="V4" s="838"/>
      <c r="W4" s="838"/>
      <c r="X4" s="838"/>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1" t="s">
        <v>255</v>
      </c>
      <c r="I1" s="861"/>
      <c r="J1" s="861"/>
      <c r="K1" s="861"/>
      <c r="L1" s="861"/>
      <c r="M1" s="861"/>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2" t="s">
        <v>257</v>
      </c>
      <c r="D1" s="862"/>
      <c r="E1" s="863" t="s">
        <v>203</v>
      </c>
      <c r="F1" s="862" t="s">
        <v>258</v>
      </c>
      <c r="G1" s="862"/>
      <c r="H1" s="862" t="s">
        <v>259</v>
      </c>
      <c r="I1" s="862"/>
      <c r="J1" s="865" t="s">
        <v>260</v>
      </c>
    </row>
    <row r="2">
      <c r="B2" s="569" t="s">
        <v>144</v>
      </c>
      <c r="C2" s="362" t="s">
        <v>261</v>
      </c>
      <c r="D2" s="362" t="s">
        <v>262</v>
      </c>
      <c r="E2" s="864"/>
      <c r="F2" s="362" t="s">
        <v>261</v>
      </c>
      <c r="G2" s="362" t="s">
        <v>262</v>
      </c>
      <c r="H2" s="362" t="s">
        <v>261</v>
      </c>
      <c r="I2" s="362" t="s">
        <v>262</v>
      </c>
      <c r="J2" s="866"/>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7" t="s">
        <v>276</v>
      </c>
      <c r="C4" s="867"/>
      <c r="D4" s="867"/>
      <c r="E4" s="867"/>
      <c r="F4" s="867"/>
      <c r="G4" s="867"/>
      <c r="H4" s="867"/>
      <c r="I4" s="867"/>
      <c r="J4" s="867"/>
      <c r="K4" s="867"/>
      <c r="L4" s="867"/>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18">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18">
        <f t="shared" si="1"/>
        <v>990.00039042128606</v>
      </c>
      <c r="M6" s="818">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18">
        <f t="shared" si="1"/>
        <v>872.64418834668618</v>
      </c>
      <c r="M7" s="818">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18">
        <f t="shared" si="1"/>
        <v>720.61888834668605</v>
      </c>
      <c r="M8" s="818">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18">
        <f t="shared" si="1"/>
        <v>771.7300251821863</v>
      </c>
      <c r="M9" s="818">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18">
        <f t="shared" si="1"/>
        <v>922.80154137931049</v>
      </c>
      <c r="M10" s="818">
        <f t="shared" si="2"/>
        <v>680.29706896551738</v>
      </c>
      <c r="V10" s="4" t="s">
        <v>279</v>
      </c>
      <c r="W10" s="4">
        <f>W11*1000</f>
        <v>440767</v>
      </c>
    </row>
    <row r="11" ht="25.5" customHeight="true">
      <c r="B11" s="868" t="s">
        <v>280</v>
      </c>
      <c r="C11" s="868"/>
      <c r="D11" s="868"/>
      <c r="E11" s="869"/>
      <c r="F11" s="869"/>
      <c r="G11" s="869"/>
      <c r="H11" s="869"/>
      <c r="I11" s="869"/>
      <c r="J11" s="869"/>
      <c r="K11" s="869"/>
      <c r="L11" s="868"/>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68" t="s">
        <v>286</v>
      </c>
      <c r="C18" s="868"/>
      <c r="D18" s="868"/>
      <c r="E18" s="869"/>
      <c r="F18" s="869"/>
      <c r="G18" s="869"/>
      <c r="H18" s="869"/>
      <c r="I18" s="869"/>
      <c r="J18" s="869"/>
      <c r="K18" s="869"/>
      <c r="L18" s="868"/>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67" t="s">
        <v>299</v>
      </c>
      <c r="C39" s="867"/>
      <c r="D39" s="867"/>
      <c r="E39" s="867"/>
      <c r="F39" s="867"/>
      <c r="G39" s="867"/>
      <c r="H39" s="867"/>
      <c r="I39" s="867"/>
      <c r="J39" s="867"/>
      <c r="K39" s="867"/>
      <c r="L39" s="867"/>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8" t="s">
        <v>301</v>
      </c>
      <c r="C46" s="868"/>
      <c r="D46" s="868"/>
      <c r="E46" s="868"/>
      <c r="F46" s="868"/>
      <c r="G46" s="868"/>
      <c r="H46" s="868"/>
      <c r="I46" s="868"/>
      <c r="J46" s="868"/>
      <c r="K46" s="868"/>
      <c r="L46" s="868"/>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7" t="s">
        <v>307</v>
      </c>
      <c r="C60" s="867"/>
      <c r="D60" s="867"/>
      <c r="E60" s="867"/>
      <c r="F60" s="867"/>
      <c r="G60" s="867"/>
      <c r="H60" s="867"/>
      <c r="I60" s="867"/>
      <c r="J60" s="867"/>
      <c r="K60" s="867"/>
      <c r="L60" s="867"/>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68" t="s">
        <v>280</v>
      </c>
      <c r="C67" s="868"/>
      <c r="D67" s="868"/>
      <c r="E67" s="868"/>
      <c r="F67" s="868"/>
      <c r="G67" s="868"/>
      <c r="H67" s="868"/>
      <c r="I67" s="868"/>
      <c r="J67" s="868"/>
      <c r="K67" s="868"/>
      <c r="L67" s="868"/>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68" t="s">
        <v>286</v>
      </c>
      <c r="C74" s="868"/>
      <c r="D74" s="868"/>
      <c r="E74" s="868"/>
      <c r="F74" s="868"/>
      <c r="G74" s="868"/>
      <c r="H74" s="868"/>
      <c r="I74" s="868"/>
      <c r="J74" s="868"/>
      <c r="K74" s="868"/>
      <c r="L74" s="868"/>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0" t="s">
        <v>312</v>
      </c>
      <c r="E4" s="870"/>
      <c r="F4" s="113"/>
      <c r="G4" s="870" t="s">
        <v>313</v>
      </c>
      <c r="H4" s="870"/>
      <c r="I4" s="870"/>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1" t="s">
        <v>402</v>
      </c>
      <c r="L1" s="871"/>
      <c r="M1" s="871"/>
      <c r="N1" s="871"/>
      <c r="O1" s="871"/>
      <c r="P1" s="871"/>
      <c r="Q1" s="871"/>
      <c r="R1" s="695"/>
      <c r="S1" s="695"/>
      <c r="T1" s="872" t="s">
        <v>403</v>
      </c>
      <c r="U1" s="872"/>
      <c r="V1" s="872"/>
      <c r="W1" s="872"/>
      <c r="X1" s="872"/>
      <c r="Y1" s="872"/>
      <c r="Z1" s="872"/>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D13" sqref="D13"/>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172.57499999999999</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154.95235815783201</v>
      </c>
      <c r="AI2" s="221">
        <f>Parameters!C48/'Uprating pmts'!$C$8</f>
        <v>122.0362669208306</v>
      </c>
      <c r="AJ2" s="237">
        <f>Parameters!C49</f>
        <v>0.21242717199226877</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112.5</v>
      </c>
      <c r="G3" s="221">
        <f>Parameters!E26/'Uprating pmts'!$C$8</f>
        <v>112.5</v>
      </c>
      <c r="H3" s="236">
        <f>Parameters!F23</f>
        <v>0</v>
      </c>
      <c r="I3" s="236">
        <f>Parameters!F24</f>
        <v>300</v>
      </c>
      <c r="J3" s="236">
        <f>Parameters!F25</f>
        <v>500</v>
      </c>
      <c r="K3" s="236">
        <f>Parameters!E28/'Uprating pmts'!$C$8</f>
        <v>91.17</v>
      </c>
      <c r="L3" s="236">
        <f>Parameters!E29/'Uprating pmts'!$C$8</f>
        <v>91.17</v>
      </c>
      <c r="M3" s="223">
        <f>Parameters!E30/'Uprating pmts'!$C$8</f>
        <v>112.5</v>
      </c>
      <c r="N3" s="223">
        <f>Parameters!E31/'Uprating pmts'!$C$8</f>
        <v>124.62</v>
      </c>
      <c r="O3" s="223">
        <f>Parameters!F28</f>
        <v>0</v>
      </c>
      <c r="P3" s="236">
        <f>Parameters!F29</f>
        <v>150</v>
      </c>
      <c r="Q3" s="236">
        <f>Parameters!F30</f>
        <v>250</v>
      </c>
      <c r="R3" s="238">
        <f>Parameters!D56</f>
        <v>167.85</v>
      </c>
      <c r="S3" s="238">
        <f>Parameters!E34/'Uprating pmts'!$C$8</f>
        <v>96.72</v>
      </c>
      <c r="T3" s="236">
        <f>Parameters!E35/'Uprating pmts'!$C$8</f>
        <v>96.72</v>
      </c>
      <c r="U3" s="223">
        <f>Parameters!E36/'Uprating pmts'!$C$8</f>
        <v>113.38</v>
      </c>
      <c r="V3" s="223">
        <f>Parameters!E37/'Uprating pmts'!$C$8</f>
        <v>113.38</v>
      </c>
      <c r="W3" s="223">
        <f>Parameters!F34</f>
        <v>0</v>
      </c>
      <c r="X3" s="236">
        <f>Parameters!F35</f>
        <v>100</v>
      </c>
      <c r="Y3" s="236">
        <f>Parameters!F36</f>
        <v>600</v>
      </c>
      <c r="Z3" s="236">
        <f>Parameters!E39/'Uprating pmts'!$C$8</f>
        <v>96.72</v>
      </c>
      <c r="AA3" s="236">
        <f>Parameters!E40/'Uprating pmts'!$C$8</f>
        <v>96.72</v>
      </c>
      <c r="AB3" s="223">
        <f>Parameters!E41/'Uprating pmts'!$C$8</f>
        <v>113.38</v>
      </c>
      <c r="AC3" s="223">
        <f>Parameters!E42/'Uprating pmts'!$C$8</f>
        <v>123.92</v>
      </c>
      <c r="AD3" s="223">
        <f>Parameters!F39</f>
        <v>0</v>
      </c>
      <c r="AE3" s="236">
        <f>Parameters!F40</f>
        <v>50</v>
      </c>
      <c r="AF3" s="236">
        <f>Parameters!F41</f>
        <v>300</v>
      </c>
      <c r="AG3" s="236">
        <f>Parameters!E44/'Uprating pmts'!$C$8</f>
        <v>114</v>
      </c>
      <c r="AH3" s="221">
        <f>Parameters!D47/'Uprating pmts'!$C$8</f>
        <v>150.76537270671301</v>
      </c>
      <c r="AI3" s="221">
        <f>Parameters!D48/'Uprating pmts'!$C$8</f>
        <v>122.0362669208306</v>
      </c>
      <c r="AJ3" s="237">
        <f>Parameters!D49</f>
        <v>0.1905550675868373</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655</v>
      </c>
      <c r="AW3" s="238">
        <f>Parameters!F9/'Uprating pmts'!$C$8</f>
        <v>664.9997800000001</v>
      </c>
      <c r="AX3" s="238">
        <f>Parameters!F10/'Uprating pmts'!$C$8</f>
        <v>496.99964</v>
      </c>
      <c r="AY3" s="238">
        <f>Parameters!F11/'Uprating pmts'!$C$8</f>
        <v>890</v>
      </c>
      <c r="AZ3" s="238">
        <f>Parameters!F12/'Uprating pmts'!$C$8</f>
        <v>659.08230213388958</v>
      </c>
      <c r="BA3" s="238">
        <f>Parameters!F13/'Uprating pmts'!$C$8</f>
        <v>707.97043738324533</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112.5</v>
      </c>
      <c r="G4" s="221">
        <f>Parameters!G26/'Uprating pmts'!$C$8</f>
        <v>112.5</v>
      </c>
      <c r="H4" s="236">
        <f>Parameters!H23</f>
        <v>0</v>
      </c>
      <c r="I4" s="236">
        <f>Parameters!H24</f>
        <v>300</v>
      </c>
      <c r="J4" s="236">
        <f>Parameters!H25</f>
        <v>500</v>
      </c>
      <c r="K4" s="236">
        <f>Parameters!G28/'Uprating pmts'!$C$8</f>
        <v>91.17</v>
      </c>
      <c r="L4" s="236">
        <f>Parameters!G29/'Uprating pmts'!$C$8</f>
        <v>91.17</v>
      </c>
      <c r="M4" s="223">
        <f>Parameters!G30/'Uprating pmts'!$C$8</f>
        <v>112.5</v>
      </c>
      <c r="N4" s="223">
        <f>Parameters!G31/'Uprating pmts'!$C$8</f>
        <v>124.62</v>
      </c>
      <c r="O4" s="223">
        <f>Parameters!H28</f>
        <v>0</v>
      </c>
      <c r="P4" s="236">
        <f>Parameters!H29</f>
        <v>150</v>
      </c>
      <c r="Q4" s="236">
        <f>Parameters!H30</f>
        <v>250</v>
      </c>
      <c r="R4" s="238">
        <f>Parameters!E56</f>
        <v>163.125</v>
      </c>
      <c r="S4" s="238">
        <f>Parameters!G34/'Uprating pmts'!$C$8</f>
        <v>96.72</v>
      </c>
      <c r="T4" s="236">
        <f>Parameters!G35/'Uprating pmts'!$C$8</f>
        <v>96.72</v>
      </c>
      <c r="U4" s="223">
        <f>Parameters!G36/'Uprating pmts'!$C$8</f>
        <v>113.38</v>
      </c>
      <c r="V4" s="223">
        <f>Parameters!G37/'Uprating pmts'!$C$8</f>
        <v>113.38</v>
      </c>
      <c r="W4" s="223">
        <f>Parameters!H34</f>
        <v>0</v>
      </c>
      <c r="X4" s="236">
        <f>Parameters!H35</f>
        <v>100</v>
      </c>
      <c r="Y4" s="236">
        <f>Parameters!H36</f>
        <v>600</v>
      </c>
      <c r="Z4" s="236">
        <f>Parameters!G39/'Uprating pmts'!$C$8</f>
        <v>96.72</v>
      </c>
      <c r="AA4" s="236">
        <f>Parameters!G40/'Uprating pmts'!$C$8</f>
        <v>96.72</v>
      </c>
      <c r="AB4" s="223">
        <f>Parameters!G41/'Uprating pmts'!$C$8</f>
        <v>113.38</v>
      </c>
      <c r="AC4" s="223">
        <f>Parameters!G42/'Uprating pmts'!$C$8</f>
        <v>123.92</v>
      </c>
      <c r="AD4" s="223">
        <f>Parameters!H39</f>
        <v>0</v>
      </c>
      <c r="AE4" s="236">
        <f>Parameters!H40</f>
        <v>50</v>
      </c>
      <c r="AF4" s="236">
        <f>Parameters!H41</f>
        <v>300</v>
      </c>
      <c r="AG4" s="236">
        <f>Parameters!G44/'Uprating pmts'!$C$8</f>
        <v>114</v>
      </c>
      <c r="AH4" s="221">
        <f>Parameters!E47/'Uprating pmts'!$C$8</f>
        <v>146.57838725559401</v>
      </c>
      <c r="AI4" s="221">
        <f>Parameters!E48/'Uprating pmts'!$C$8</f>
        <v>122.0362669208306</v>
      </c>
      <c r="AJ4" s="237">
        <f>Parameters!E49</f>
        <v>0.16743341767001729</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655</v>
      </c>
      <c r="AW4" s="238">
        <f>Parameters!I9/'Uprating pmts'!$C$8</f>
        <v>664.9997800000001</v>
      </c>
      <c r="AX4" s="238">
        <f>Parameters!I10/'Uprating pmts'!$C$8</f>
        <v>496.99964</v>
      </c>
      <c r="AY4" s="238">
        <f>Parameters!I11/'Uprating pmts'!$C$8</f>
        <v>890</v>
      </c>
      <c r="AZ4" s="238">
        <f>Parameters!I12/'Uprating pmts'!$C$8</f>
        <v>659.08230213388958</v>
      </c>
      <c r="BA4" s="238">
        <f>Parameters!I13/'Uprating pmts'!$C$8</f>
        <v>707.97043738324533</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112.5</v>
      </c>
      <c r="G5" s="221">
        <f>Parameters!I26/'Uprating pmts'!$C$8</f>
        <v>112.5</v>
      </c>
      <c r="H5" s="236">
        <f>Parameters!J23</f>
        <v>0</v>
      </c>
      <c r="I5" s="236">
        <f>Parameters!J24</f>
        <v>300</v>
      </c>
      <c r="J5" s="236">
        <f>Parameters!J25</f>
        <v>500</v>
      </c>
      <c r="K5" s="236">
        <f>Parameters!I28/'Uprating pmts'!$C$8</f>
        <v>91.17</v>
      </c>
      <c r="L5" s="236">
        <f>Parameters!I29/'Uprating pmts'!$C$8</f>
        <v>91.17</v>
      </c>
      <c r="M5" s="223">
        <f>Parameters!I30/'Uprating pmts'!$C$8</f>
        <v>112.5</v>
      </c>
      <c r="N5" s="223">
        <f>Parameters!I31/'Uprating pmts'!$C$8</f>
        <v>124.62</v>
      </c>
      <c r="O5" s="223">
        <f>Parameters!J28</f>
        <v>0</v>
      </c>
      <c r="P5" s="236">
        <f>Parameters!J29</f>
        <v>150</v>
      </c>
      <c r="Q5" s="236">
        <f>Parameters!J30</f>
        <v>250</v>
      </c>
      <c r="R5" s="238">
        <f>Parameters!F56</f>
        <v>158.4</v>
      </c>
      <c r="S5" s="238">
        <f>Parameters!I34/'Uprating pmts'!$C$8</f>
        <v>96.72</v>
      </c>
      <c r="T5" s="236">
        <f>Parameters!I35/'Uprating pmts'!$C$8</f>
        <v>96.72</v>
      </c>
      <c r="U5" s="223">
        <f>Parameters!I36/'Uprating pmts'!$C$8</f>
        <v>113.38</v>
      </c>
      <c r="V5" s="223">
        <f>Parameters!I37/'Uprating pmts'!$C$8</f>
        <v>113.38</v>
      </c>
      <c r="W5" s="223">
        <f>Parameters!J34</f>
        <v>0</v>
      </c>
      <c r="X5" s="236">
        <f>Parameters!J35</f>
        <v>100</v>
      </c>
      <c r="Y5" s="236">
        <f>Parameters!J36</f>
        <v>600</v>
      </c>
      <c r="Z5" s="236">
        <f>Parameters!I39/'Uprating pmts'!$C$8</f>
        <v>96.72</v>
      </c>
      <c r="AA5" s="236">
        <f>Parameters!I40/'Uprating pmts'!$C$8</f>
        <v>96.72</v>
      </c>
      <c r="AB5" s="223">
        <f>Parameters!I41/'Uprating pmts'!$C$8</f>
        <v>113.38</v>
      </c>
      <c r="AC5" s="223">
        <f>Parameters!I42/'Uprating pmts'!$C$8</f>
        <v>123.92</v>
      </c>
      <c r="AD5" s="223">
        <f>Parameters!J39</f>
        <v>0</v>
      </c>
      <c r="AE5" s="236">
        <f>Parameters!J40</f>
        <v>50</v>
      </c>
      <c r="AF5" s="236">
        <f>Parameters!J41</f>
        <v>300</v>
      </c>
      <c r="AG5" s="236">
        <f>Parameters!I44/'Uprating pmts'!$C$8</f>
        <v>114</v>
      </c>
      <c r="AH5" s="221">
        <f>Parameters!F47/'Uprating pmts'!$C$8</f>
        <v>142.39140180447515</v>
      </c>
      <c r="AI5" s="221">
        <f>Parameters!F48/'Uprating pmts'!$C$8</f>
        <v>122.0362669208306</v>
      </c>
      <c r="AJ5" s="237">
        <f>Parameters!F49</f>
        <v>0.14295199447221693</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655</v>
      </c>
      <c r="AW5" s="238">
        <f>Parameters!L9/'Uprating pmts'!$C$8</f>
        <v>664.9997800000001</v>
      </c>
      <c r="AX5" s="238">
        <f>Parameters!L10/'Uprating pmts'!$C$8</f>
        <v>496.99964</v>
      </c>
      <c r="AY5" s="238">
        <f>Parameters!L11/'Uprating pmts'!$C$8</f>
        <v>890</v>
      </c>
      <c r="AZ5" s="238">
        <f>Parameters!L12/'Uprating pmts'!$C$8</f>
        <v>659.08230213388958</v>
      </c>
      <c r="BA5" s="238">
        <f>Parameters!L13/'Uprating pmts'!$C$8</f>
        <v>707.97043738324533</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H16" s="189" t="s">
        <v>9840</v>
      </c>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3" t="str">
        <f>Parameters!B21</f>
        <v>Households Low Voltage (Domestique Petite Puissance)</v>
      </c>
      <c r="M1" s="873"/>
      <c r="N1" s="873"/>
      <c r="O1" s="873"/>
      <c r="P1" s="873"/>
      <c r="Q1" s="873"/>
      <c r="R1" s="873"/>
      <c r="S1" s="873"/>
      <c r="T1" s="873"/>
      <c r="U1" s="873"/>
      <c r="V1" s="873"/>
      <c r="W1" s="873"/>
    </row>
    <row r="2">
      <c r="L2" s="873" t="s">
        <v>14</v>
      </c>
      <c r="M2" s="873"/>
      <c r="N2" s="873"/>
      <c r="O2" s="873" t="s">
        <v>423</v>
      </c>
      <c r="P2" s="873"/>
      <c r="Q2" s="873"/>
      <c r="R2" s="873" t="s">
        <v>437</v>
      </c>
      <c r="S2" s="873"/>
      <c r="T2" s="873"/>
      <c r="U2" s="873" t="s">
        <v>447</v>
      </c>
      <c r="V2" s="873"/>
      <c r="W2" s="873"/>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112.5</v>
      </c>
      <c r="P6" s="413">
        <f>P5</f>
        <v>300</v>
      </c>
      <c r="Q6" s="578">
        <f t="shared" si="1"/>
        <v>0.28977272727272729</v>
      </c>
      <c r="R6" s="579">
        <f>R7</f>
        <v>112.5</v>
      </c>
      <c r="S6" s="413">
        <f>S5</f>
        <v>300</v>
      </c>
      <c r="T6" s="578">
        <f t="shared" si="2"/>
        <v>0.28977272727272729</v>
      </c>
      <c r="U6" s="579">
        <f>U7</f>
        <v>112.5</v>
      </c>
      <c r="V6" s="413">
        <f>V5</f>
        <v>300</v>
      </c>
      <c r="W6" s="578">
        <f t="shared" si="3"/>
        <v>0.28977272727272729</v>
      </c>
    </row>
    <row r="7">
      <c r="K7" t="str">
        <f>Parameters!B25</f>
        <v>Bracket 2</v>
      </c>
      <c r="L7" s="576">
        <f>Parameters!C25</f>
        <v>112.5</v>
      </c>
      <c r="M7" s="577">
        <f>Parameters!D25</f>
        <v>500</v>
      </c>
      <c r="N7" s="578">
        <f t="shared" si="0"/>
        <v>0.28977272727272729</v>
      </c>
      <c r="O7" s="576">
        <f>Parameters!E25</f>
        <v>112.5</v>
      </c>
      <c r="P7" s="577">
        <f>Parameters!F25</f>
        <v>500</v>
      </c>
      <c r="Q7" s="578">
        <f t="shared" si="1"/>
        <v>0.28977272727272729</v>
      </c>
      <c r="R7" s="576">
        <f>Parameters!G25</f>
        <v>112.5</v>
      </c>
      <c r="S7" s="577">
        <f>Parameters!H25</f>
        <v>500</v>
      </c>
      <c r="T7" s="578">
        <f t="shared" si="2"/>
        <v>0.28977272727272729</v>
      </c>
      <c r="U7" s="576">
        <f>Parameters!I25</f>
        <v>112.5</v>
      </c>
      <c r="V7" s="577">
        <f>Parameters!J25</f>
        <v>500</v>
      </c>
      <c r="W7" s="578">
        <f t="shared" si="3"/>
        <v>0.28977272727272729</v>
      </c>
    </row>
    <row r="8">
      <c r="L8" s="579">
        <f>L9</f>
        <v>112.5</v>
      </c>
      <c r="M8" s="413">
        <f>M7</f>
        <v>500</v>
      </c>
      <c r="N8" s="578">
        <f t="shared" si="0"/>
        <v>0.28977272727272729</v>
      </c>
      <c r="O8" s="579">
        <f>O9</f>
        <v>112.5</v>
      </c>
      <c r="P8" s="413">
        <f>P7</f>
        <v>500</v>
      </c>
      <c r="Q8" s="578">
        <f t="shared" si="1"/>
        <v>0.28977272727272729</v>
      </c>
      <c r="R8" s="579">
        <f>R9</f>
        <v>112.5</v>
      </c>
      <c r="S8" s="413">
        <f>S7</f>
        <v>500</v>
      </c>
      <c r="T8" s="578">
        <f t="shared" si="2"/>
        <v>0.28977272727272729</v>
      </c>
      <c r="U8" s="579">
        <f>U9</f>
        <v>112.5</v>
      </c>
      <c r="V8" s="413">
        <f>V7</f>
        <v>500</v>
      </c>
      <c r="W8" s="578">
        <f t="shared" si="3"/>
        <v>0.28977272727272729</v>
      </c>
    </row>
    <row r="9">
      <c r="K9" t="str">
        <f>Parameters!B26</f>
        <v>Bracket 3</v>
      </c>
      <c r="L9" s="580">
        <f>Parameters!C26</f>
        <v>112.5</v>
      </c>
      <c r="M9" s="581">
        <v>550</v>
      </c>
      <c r="N9" s="582">
        <f t="shared" si="0"/>
        <v>0.28977272727272729</v>
      </c>
      <c r="O9" s="580">
        <f>Parameters!E26</f>
        <v>112.5</v>
      </c>
      <c r="P9" s="581">
        <v>550</v>
      </c>
      <c r="Q9" s="582">
        <f t="shared" si="1"/>
        <v>0.28977272727272729</v>
      </c>
      <c r="R9" s="580">
        <f>Parameters!G26</f>
        <v>112.5</v>
      </c>
      <c r="S9" s="581">
        <v>550</v>
      </c>
      <c r="T9" s="582">
        <f t="shared" si="2"/>
        <v>0.28977272727272729</v>
      </c>
      <c r="U9" s="580">
        <f>Parameters!I26</f>
        <v>112.5</v>
      </c>
      <c r="V9" s="581">
        <v>550</v>
      </c>
      <c r="W9" s="582">
        <f t="shared" si="3"/>
        <v>0.28977272727272729</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112.5</v>
      </c>
      <c r="P12" s="413">
        <f>P11</f>
        <v>150</v>
      </c>
      <c r="Q12" s="578">
        <f t="shared" si="1"/>
        <v>0.28977272727272729</v>
      </c>
      <c r="R12" s="579">
        <f>R13</f>
        <v>112.5</v>
      </c>
      <c r="S12" s="413">
        <f>S11</f>
        <v>150</v>
      </c>
      <c r="T12" s="578">
        <f t="shared" si="2"/>
        <v>0.28977272727272729</v>
      </c>
      <c r="U12" s="579">
        <f>U13</f>
        <v>112.5</v>
      </c>
      <c r="V12" s="413">
        <f>V11</f>
        <v>150</v>
      </c>
      <c r="W12" s="578">
        <f t="shared" si="3"/>
        <v>0.28977272727272729</v>
      </c>
    </row>
    <row r="13">
      <c r="K13" t="str">
        <f>Parameters!B30</f>
        <v>Bracket 2</v>
      </c>
      <c r="L13" s="576">
        <f>Parameters!C30</f>
        <v>112.5</v>
      </c>
      <c r="M13" s="577">
        <f>Parameters!D30</f>
        <v>250</v>
      </c>
      <c r="N13" s="578">
        <f t="shared" si="0"/>
        <v>0.28977272727272729</v>
      </c>
      <c r="O13" s="576">
        <f>Parameters!E30</f>
        <v>112.5</v>
      </c>
      <c r="P13" s="577">
        <f>Parameters!F30</f>
        <v>250</v>
      </c>
      <c r="Q13" s="578">
        <f t="shared" si="1"/>
        <v>0.28977272727272729</v>
      </c>
      <c r="R13" s="576">
        <f>Parameters!G30</f>
        <v>112.5</v>
      </c>
      <c r="S13" s="577">
        <f>Parameters!H30</f>
        <v>250</v>
      </c>
      <c r="T13" s="578">
        <f t="shared" si="2"/>
        <v>0.28977272727272729</v>
      </c>
      <c r="U13" s="576">
        <f>Parameters!I30</f>
        <v>112.5</v>
      </c>
      <c r="V13" s="577">
        <f>Parameters!J30</f>
        <v>250</v>
      </c>
      <c r="W13" s="578">
        <f t="shared" si="3"/>
        <v>0.28977272727272729</v>
      </c>
    </row>
    <row r="14">
      <c r="L14" s="579">
        <f>L15</f>
        <v>124.62</v>
      </c>
      <c r="M14" s="413">
        <f>M13</f>
        <v>250</v>
      </c>
      <c r="N14" s="578">
        <f t="shared" si="0"/>
        <v>0.21325757575757576</v>
      </c>
      <c r="O14" s="579">
        <f>O15</f>
        <v>124.62</v>
      </c>
      <c r="P14" s="413">
        <f>P13</f>
        <v>250</v>
      </c>
      <c r="Q14" s="578">
        <f t="shared" si="1"/>
        <v>0.21325757575757576</v>
      </c>
      <c r="R14" s="579">
        <f>R15</f>
        <v>124.62</v>
      </c>
      <c r="S14" s="413">
        <f>S13</f>
        <v>250</v>
      </c>
      <c r="T14" s="578">
        <f t="shared" si="2"/>
        <v>0.21325757575757576</v>
      </c>
      <c r="U14" s="579">
        <f>U15</f>
        <v>124.62</v>
      </c>
      <c r="V14" s="413">
        <f>V13</f>
        <v>250</v>
      </c>
      <c r="W14" s="578">
        <f t="shared" si="3"/>
        <v>0.21325757575757576</v>
      </c>
    </row>
    <row r="15">
      <c r="K15" t="str">
        <f>Parameters!B31</f>
        <v>Bracket 3</v>
      </c>
      <c r="L15" s="580">
        <f>Parameters!C31</f>
        <v>124.62</v>
      </c>
      <c r="M15" s="581">
        <v>550</v>
      </c>
      <c r="N15" s="582">
        <f t="shared" si="0"/>
        <v>0.21325757575757576</v>
      </c>
      <c r="O15" s="580">
        <f>Parameters!E31</f>
        <v>124.62</v>
      </c>
      <c r="P15" s="581">
        <v>550</v>
      </c>
      <c r="Q15" s="582">
        <f t="shared" si="1"/>
        <v>0.21325757575757576</v>
      </c>
      <c r="R15" s="580">
        <f>Parameters!G31</f>
        <v>124.62</v>
      </c>
      <c r="S15" s="581">
        <v>550</v>
      </c>
      <c r="T15" s="582">
        <f t="shared" si="2"/>
        <v>0.21325757575757576</v>
      </c>
      <c r="U15" s="580">
        <f>Parameters!I31</f>
        <v>124.62</v>
      </c>
      <c r="V15" s="581">
        <v>550</v>
      </c>
      <c r="W15" s="582">
        <f t="shared" si="3"/>
        <v>0.21325757575757576</v>
      </c>
    </row>
    <row r="17">
      <c r="L17" t="str">
        <f>Parameters!B47</f>
        <v>Production cost energy for firms</v>
      </c>
    </row>
    <row r="18">
      <c r="L18" s="583">
        <v>158.4</v>
      </c>
    </row>
    <row r="20">
      <c r="L20">
        <f>Parameters!C47</f>
        <v>154.95235815783201</v>
      </c>
    </row>
    <row r="21">
      <c r="M21" s="861" t="s">
        <v>315</v>
      </c>
      <c r="N21" s="861"/>
      <c r="O21" s="861"/>
      <c r="P21" s="861"/>
      <c r="Q21" s="861" t="s">
        <v>561</v>
      </c>
      <c r="R21" s="861"/>
      <c r="S21" s="861"/>
      <c r="T21" s="861"/>
      <c r="U21" s="861" t="s">
        <v>315</v>
      </c>
      <c r="V21" s="861"/>
      <c r="W21" s="861"/>
      <c r="X21" s="861"/>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4"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4"/>
      <c r="L24" t="s">
        <v>563</v>
      </c>
      <c r="M24" s="413">
        <f>Parameters!C25</f>
        <v>112.5</v>
      </c>
      <c r="N24" s="413">
        <f>Parameters!E25</f>
        <v>112.5</v>
      </c>
      <c r="O24" s="413">
        <f>Parameters!G25</f>
        <v>112.5</v>
      </c>
      <c r="P24" s="413">
        <f>Parameters!I25</f>
        <v>112.5</v>
      </c>
      <c r="U24" s="413">
        <f t="shared" si="4"/>
        <v>112.5</v>
      </c>
      <c r="V24" s="413">
        <f t="shared" si="4"/>
        <v>112.5</v>
      </c>
      <c r="W24" s="413">
        <f t="shared" si="4"/>
        <v>112.5</v>
      </c>
      <c r="X24" s="413">
        <f t="shared" si="4"/>
        <v>112.5</v>
      </c>
    </row>
    <row r="25">
      <c r="K25" s="874"/>
      <c r="L25" t="s">
        <v>564</v>
      </c>
      <c r="M25" s="413">
        <f>Parameters!C26</f>
        <v>112.5</v>
      </c>
      <c r="N25" s="413">
        <f>Parameters!E26</f>
        <v>112.5</v>
      </c>
      <c r="O25" s="413">
        <f>Parameters!G26</f>
        <v>112.5</v>
      </c>
      <c r="P25" s="413">
        <f>Parameters!I26</f>
        <v>112.5</v>
      </c>
      <c r="Q25">
        <f>M25*0.18</f>
        <v>20.25</v>
      </c>
      <c r="R25">
        <f>N25*0.18</f>
        <v>20.25</v>
      </c>
      <c r="S25">
        <f>O25*0.18</f>
        <v>20.25</v>
      </c>
      <c r="T25">
        <f>P25*0.18</f>
        <v>20.25</v>
      </c>
      <c r="U25" s="413">
        <f t="shared" si="4"/>
        <v>92.25</v>
      </c>
      <c r="V25" s="413">
        <f t="shared" si="4"/>
        <v>92.25</v>
      </c>
      <c r="W25" s="413">
        <f t="shared" si="4"/>
        <v>92.25</v>
      </c>
      <c r="X25" s="413">
        <f t="shared" si="4"/>
        <v>92.25</v>
      </c>
    </row>
    <row r="26">
      <c r="K26" s="874"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4"/>
      <c r="L27" t="s">
        <v>566</v>
      </c>
      <c r="M27" s="413">
        <f>Parameters!C30</f>
        <v>112.5</v>
      </c>
      <c r="N27" s="413">
        <f>Parameters!E30</f>
        <v>112.5</v>
      </c>
      <c r="O27" s="413">
        <f>Parameters!G30</f>
        <v>112.5</v>
      </c>
      <c r="P27" s="413">
        <f>Parameters!I30</f>
        <v>112.5</v>
      </c>
      <c r="U27" s="413">
        <f t="shared" si="4"/>
        <v>112.5</v>
      </c>
      <c r="V27" s="413">
        <f t="shared" si="4"/>
        <v>112.5</v>
      </c>
      <c r="W27" s="413">
        <f t="shared" si="4"/>
        <v>112.5</v>
      </c>
      <c r="X27" s="413">
        <f t="shared" si="4"/>
        <v>112.5</v>
      </c>
    </row>
    <row r="28">
      <c r="K28" s="874"/>
      <c r="L28" t="s">
        <v>567</v>
      </c>
      <c r="M28" s="413">
        <f>Parameters!C31</f>
        <v>124.62</v>
      </c>
      <c r="N28" s="413">
        <f>Parameters!E31</f>
        <v>124.62</v>
      </c>
      <c r="O28" s="413">
        <f>Parameters!G31</f>
        <v>124.62</v>
      </c>
      <c r="P28" s="413">
        <f>Parameters!I31</f>
        <v>124.62</v>
      </c>
      <c r="Q28">
        <f>M28*0.18</f>
        <v>22.4316</v>
      </c>
      <c r="R28">
        <f>N28*0.18</f>
        <v>22.4316</v>
      </c>
      <c r="S28">
        <f>O28*0.18</f>
        <v>22.4316</v>
      </c>
      <c r="T28">
        <f>P28*0.18</f>
        <v>22.4316</v>
      </c>
      <c r="U28" s="413">
        <f t="shared" si="4"/>
        <v>102.1884</v>
      </c>
      <c r="V28" s="413">
        <f t="shared" si="4"/>
        <v>102.1884</v>
      </c>
      <c r="W28" s="413">
        <f t="shared" si="4"/>
        <v>102.1884</v>
      </c>
      <c r="X28" s="413">
        <f t="shared" si="4"/>
        <v>102.1884</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0.29020491337609583</v>
      </c>
      <c r="O69">
        <f>Parameters!K8</f>
        <v>0.29020491337609583</v>
      </c>
      <c r="P69">
        <f>Parameters!N8</f>
        <v>0.29020491337609583</v>
      </c>
      <c r="Q69" s="290">
        <f t="shared" si="5"/>
        <v>29.020491337609585</v>
      </c>
      <c r="R69" s="290">
        <f t="shared" si="6"/>
        <v>29.020491337609585</v>
      </c>
      <c r="S69" s="290">
        <f t="shared" si="7"/>
        <v>29.020491337609585</v>
      </c>
      <c r="T69" s="290">
        <f t="shared" si="8"/>
        <v>29.020491337609585</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0.10101045554005464</v>
      </c>
      <c r="O72">
        <f>Parameters!K11</f>
        <v>0.10101045554005464</v>
      </c>
      <c r="P72">
        <f>Parameters!N11</f>
        <v>0.10101045554005464</v>
      </c>
      <c r="Q72" s="290">
        <f t="shared" si="5"/>
        <v>10.101045554005465</v>
      </c>
      <c r="R72" s="290">
        <f t="shared" si="6"/>
        <v>10.101045554005465</v>
      </c>
      <c r="S72" s="290">
        <f t="shared" si="7"/>
        <v>10.101045554005465</v>
      </c>
      <c r="T72" s="290">
        <f t="shared" si="8"/>
        <v>10.101045554005465</v>
      </c>
    </row>
    <row r="73">
      <c r="L73" t="str">
        <f>Parameters!B12</f>
        <v>Household Gasoline</v>
      </c>
      <c r="M73">
        <f>Parameters!E12</f>
        <v>0.2791984477288334</v>
      </c>
      <c r="N73">
        <f>Parameters!H12</f>
        <v>0.2791984477288334</v>
      </c>
      <c r="O73">
        <f>Parameters!K12</f>
        <v>0.2791984477288334</v>
      </c>
      <c r="P73">
        <f>Parameters!N12</f>
        <v>0.2791984477288334</v>
      </c>
      <c r="Q73" s="290">
        <f t="shared" si="5"/>
        <v>27.919844772883341</v>
      </c>
      <c r="R73" s="290">
        <f t="shared" si="6"/>
        <v>27.919844772883341</v>
      </c>
      <c r="S73" s="290">
        <f t="shared" si="7"/>
        <v>27.919844772883341</v>
      </c>
      <c r="T73" s="290">
        <f t="shared" si="8"/>
        <v>27.919844772883341</v>
      </c>
    </row>
    <row r="74">
      <c r="L74" t="str">
        <f>Parameters!B13</f>
        <v>Industry Fuel Mix</v>
      </c>
      <c r="M74">
        <f>Parameters!E13</f>
        <v>0.24261047771762764</v>
      </c>
      <c r="N74">
        <f>Parameters!H13</f>
        <v>0.24261047771762764</v>
      </c>
      <c r="O74">
        <f>Parameters!K13</f>
        <v>0.24261047771762764</v>
      </c>
      <c r="P74">
        <f>Parameters!N13</f>
        <v>0.24261047771762764</v>
      </c>
      <c r="Q74" s="290">
        <f t="shared" si="5"/>
        <v>24.261047771762765</v>
      </c>
      <c r="R74" s="290">
        <f t="shared" si="6"/>
        <v>24.261047771762765</v>
      </c>
      <c r="S74" s="290">
        <f t="shared" si="7"/>
        <v>24.261047771762765</v>
      </c>
      <c r="T74" s="290">
        <f t="shared" si="8"/>
        <v>24.261047771762765</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5" t="s">
        <v>993</v>
      </c>
      <c r="C2" s="875"/>
      <c r="D2" s="875"/>
      <c r="E2" s="875"/>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U82"/>
  <sheetViews>
    <sheetView tabSelected="true" topLeftCell="A25" zoomScale="70" zoomScaleNormal="70" workbookViewId="0">
      <selection activeCell="R43" sqref="R43:U46"/>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8" t="s">
        <v>14</v>
      </c>
      <c r="D4" s="877"/>
      <c r="E4" s="879"/>
      <c r="F4" s="878" t="s">
        <v>423</v>
      </c>
      <c r="G4" s="877"/>
      <c r="H4" s="879"/>
      <c r="I4" s="877" t="s">
        <v>437</v>
      </c>
      <c r="J4" s="877"/>
      <c r="K4" s="877"/>
      <c r="L4" s="878" t="s">
        <v>447</v>
      </c>
      <c r="M4" s="877"/>
      <c r="N4" s="877"/>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C8</f>
        <v>655</v>
      </c>
      <c r="G8" s="9">
        <f t="shared" si="1"/>
        <v>922.80154137931049</v>
      </c>
      <c r="H8" s="380">
        <f t="shared" si="2"/>
        <v>0.29020491337609583</v>
      </c>
      <c r="I8" s="212">
        <f t="shared" si="3"/>
        <v>655</v>
      </c>
      <c r="J8" s="9">
        <f t="shared" si="4"/>
        <v>922.80154137931049</v>
      </c>
      <c r="K8" s="380">
        <f t="shared" si="5"/>
        <v>0.29020491337609583</v>
      </c>
      <c r="L8" s="212">
        <f t="shared" si="8"/>
        <v>655</v>
      </c>
      <c r="M8" s="9">
        <f t="shared" si="6"/>
        <v>922.80154137931049</v>
      </c>
      <c r="N8" s="380">
        <f t="shared" si="7"/>
        <v>0.29020491337609583</v>
      </c>
    </row>
    <row r="9">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4" t="s">
        <v>610</v>
      </c>
      <c r="C11" s="213">
        <v>890</v>
      </c>
      <c r="D11" s="12">
        <f>Fuel_prices_info!L6</f>
        <v>990.00039042128606</v>
      </c>
      <c r="E11" s="380">
        <f t="shared" si="0"/>
        <v>0.10101045554005464</v>
      </c>
      <c r="F11" s="212">
        <f>C11</f>
        <v>890</v>
      </c>
      <c r="G11" s="12">
        <f t="shared" si="1"/>
        <v>990.00039042128606</v>
      </c>
      <c r="H11" s="380">
        <f t="shared" si="2"/>
        <v>0.10101045554005464</v>
      </c>
      <c r="I11" s="213">
        <f t="shared" si="3"/>
        <v>890</v>
      </c>
      <c r="J11" s="12">
        <f t="shared" si="4"/>
        <v>990.00039042128606</v>
      </c>
      <c r="K11" s="380">
        <f t="shared" si="5"/>
        <v>0.10101045554005464</v>
      </c>
      <c r="L11" s="213">
        <f t="shared" si="8"/>
        <v>890</v>
      </c>
      <c r="M11" s="12">
        <f t="shared" si="6"/>
        <v>990.00039042128606</v>
      </c>
      <c r="N11" s="380">
        <f t="shared" si="7"/>
        <v>0.10101045554005464</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659.08230213388958</v>
      </c>
      <c r="G12" s="486">
        <f>+G8*'Uprating pmts'!$D$17+G10*'Uprating pmts'!$D$19+G11*'Uprating pmts'!$D$20+G9*'Uprating pmts'!$D$18</f>
        <v>914.7102853394066</v>
      </c>
      <c r="H12" s="512">
        <f>+H8*'Uprating pmts'!$D$17+H10*'Uprating pmts'!$D$19+H11*'Uprating pmts'!$D$20+H9*'Uprating pmts'!$D$18</f>
        <v>0.2791984477288334</v>
      </c>
      <c r="I12" s="571">
        <f>+I8*'Uprating pmts'!$D$17+I10*'Uprating pmts'!$D$19+I11*'Uprating pmts'!$D$20+I9*'Uprating pmts'!$D$18</f>
        <v>659.08230213388958</v>
      </c>
      <c r="J12" s="486">
        <f>+J8*'Uprating pmts'!$D$17+J10*'Uprating pmts'!$D$19+J11*'Uprating pmts'!$D$20+J9*'Uprating pmts'!$D$18</f>
        <v>914.7102853394066</v>
      </c>
      <c r="K12" s="512">
        <f>+K8*'Uprating pmts'!$D$17+K10*'Uprating pmts'!$D$19+K11*'Uprating pmts'!$D$20+K9*'Uprating pmts'!$D$18</f>
        <v>0.2791984477288334</v>
      </c>
      <c r="L12" s="571">
        <f t="shared" si="8"/>
        <v>659.08230213388958</v>
      </c>
      <c r="M12" s="486">
        <f>+M8*'Uprating pmts'!$D$17+M10*'Uprating pmts'!$D$19+M11*'Uprating pmts'!$D$20+M9*'Uprating pmts'!$D$18</f>
        <v>914.7102853394066</v>
      </c>
      <c r="N12" s="512">
        <f>+N8*'Uprating pmts'!$D$17+N10*'Uprating pmts'!$D$19+N11*'Uprating pmts'!$D$20+N9*'Uprating pmts'!$D$18</f>
        <v>0.2791984477288334</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707.97043738324533</v>
      </c>
      <c r="G13" s="15">
        <f>SUMPRODUCT(G6:G11,'Uprating pmts'!$C$15:$C$20)</f>
        <v>930.63511760587903</v>
      </c>
      <c r="H13" s="381">
        <f>SUMPRODUCT(H6:H11,'Uprating pmts'!$C$15:$C$20)</f>
        <v>0.24261047771762764</v>
      </c>
      <c r="I13" s="572">
        <f>SUMPRODUCT(I6:I11,'Uprating pmts'!$C$15:$C$20)</f>
        <v>707.97043738324533</v>
      </c>
      <c r="J13" s="15">
        <f>SUMPRODUCT(J6:J11,'Uprating pmts'!$C$15:$C$20)</f>
        <v>930.63511760587903</v>
      </c>
      <c r="K13" s="381">
        <f>SUMPRODUCT(K6:K11,'Uprating pmts'!$C$15:$C$20)</f>
        <v>0.24261047771762764</v>
      </c>
      <c r="L13" s="572">
        <f t="shared" si="8"/>
        <v>707.97043738324533</v>
      </c>
      <c r="M13" s="15">
        <f>SUMPRODUCT(M6:M11,'Uprating pmts'!$C$15:$C$20)</f>
        <v>930.63511760587903</v>
      </c>
      <c r="N13" s="381">
        <f>SUMPRODUCT(N6:N11,'Uprating pmts'!$C$15:$C$20)</f>
        <v>0.24261047771762764</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7" t="s">
        <v>14</v>
      </c>
      <c r="D19" s="877"/>
      <c r="E19" s="877" t="s">
        <v>423</v>
      </c>
      <c r="F19" s="877"/>
      <c r="G19" s="877" t="s">
        <v>437</v>
      </c>
      <c r="H19" s="877"/>
      <c r="I19" s="877" t="s">
        <v>447</v>
      </c>
      <c r="J19" s="877"/>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217">
        <v>91.17</v>
      </c>
      <c r="F23" s="222">
        <v>0</v>
      </c>
      <c r="G23" s="217">
        <v>91.17</v>
      </c>
      <c r="H23" s="222">
        <v>0</v>
      </c>
      <c r="I23" s="217">
        <v>91.17</v>
      </c>
      <c r="J23" s="222">
        <v>0</v>
      </c>
    </row>
    <row r="24">
      <c r="B24" s="14" t="s">
        <v>19</v>
      </c>
      <c r="C24" s="217">
        <v>91.17</v>
      </c>
      <c r="D24" s="3">
        <v>300</v>
      </c>
      <c r="E24" s="217">
        <v>91.17</v>
      </c>
      <c r="F24" s="3">
        <v>300</v>
      </c>
      <c r="G24" s="217">
        <v>91.17</v>
      </c>
      <c r="H24" s="3">
        <v>300</v>
      </c>
      <c r="I24" s="217">
        <v>91.17</v>
      </c>
      <c r="J24" s="3">
        <v>300</v>
      </c>
      <c r="L24" s="490"/>
      <c r="M24" s="353"/>
    </row>
    <row r="25">
      <c r="B25" s="14" t="s">
        <v>21</v>
      </c>
      <c r="C25" s="224">
        <v>112.5</v>
      </c>
      <c r="D25" s="3">
        <v>500</v>
      </c>
      <c r="E25" s="224">
        <v>112.5</v>
      </c>
      <c r="F25" s="3">
        <v>500</v>
      </c>
      <c r="G25" s="224">
        <v>112.5</v>
      </c>
      <c r="H25" s="3">
        <v>500</v>
      </c>
      <c r="I25" s="224">
        <v>112.5</v>
      </c>
      <c r="J25" s="3">
        <v>500</v>
      </c>
      <c r="L25" s="490"/>
      <c r="M25" s="353"/>
      <c r="N25" s="233"/>
      <c r="O25" s="353"/>
    </row>
    <row r="26">
      <c r="B26" s="218" t="s">
        <v>23</v>
      </c>
      <c r="C26" s="225">
        <v>112.5</v>
      </c>
      <c r="D26" s="219"/>
      <c r="E26" s="225">
        <v>112.5</v>
      </c>
      <c r="F26" s="219"/>
      <c r="G26" s="225">
        <v>112.5</v>
      </c>
      <c r="H26" s="219"/>
      <c r="I26" s="225">
        <v>112.5</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217">
        <v>91.17</v>
      </c>
      <c r="F28" s="222">
        <v>0</v>
      </c>
      <c r="G28" s="217">
        <v>91.17</v>
      </c>
      <c r="H28" s="222">
        <v>0</v>
      </c>
      <c r="I28" s="217">
        <v>91.17</v>
      </c>
      <c r="J28" s="222">
        <v>0</v>
      </c>
      <c r="L28" s="490"/>
      <c r="M28" s="353"/>
      <c r="N28" s="233"/>
    </row>
    <row r="29">
      <c r="B29" s="14" t="s">
        <v>19</v>
      </c>
      <c r="C29" s="217">
        <v>91.17</v>
      </c>
      <c r="D29" s="3">
        <v>150</v>
      </c>
      <c r="E29" s="217">
        <v>91.17</v>
      </c>
      <c r="F29" s="3">
        <v>150</v>
      </c>
      <c r="G29" s="217">
        <v>91.17</v>
      </c>
      <c r="H29" s="3">
        <v>150</v>
      </c>
      <c r="I29" s="217">
        <v>91.17</v>
      </c>
      <c r="J29" s="3">
        <v>150</v>
      </c>
      <c r="L29" s="490"/>
      <c r="M29" s="353"/>
      <c r="N29" s="233"/>
    </row>
    <row r="30">
      <c r="B30" s="14" t="s">
        <v>21</v>
      </c>
      <c r="C30" s="224">
        <v>112.5</v>
      </c>
      <c r="D30" s="3">
        <v>250</v>
      </c>
      <c r="E30" s="224">
        <v>112.5</v>
      </c>
      <c r="F30" s="3">
        <v>250</v>
      </c>
      <c r="G30" s="224">
        <v>112.5</v>
      </c>
      <c r="H30" s="3">
        <v>250</v>
      </c>
      <c r="I30" s="224">
        <v>112.5</v>
      </c>
      <c r="J30" s="3">
        <v>250</v>
      </c>
      <c r="L30" s="490"/>
      <c r="M30" s="353"/>
      <c r="N30" s="233"/>
    </row>
    <row r="31" ht="15" thickBot="true">
      <c r="B31" s="220" t="s">
        <v>23</v>
      </c>
      <c r="C31" s="225">
        <v>124.62</v>
      </c>
      <c r="D31" s="219"/>
      <c r="E31" s="225">
        <v>124.62</v>
      </c>
      <c r="F31" s="219"/>
      <c r="G31" s="225">
        <v>124.62</v>
      </c>
      <c r="H31" s="219"/>
      <c r="I31" s="225">
        <v>124.62</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217">
        <v>96.72</v>
      </c>
      <c r="F34" s="222">
        <v>0</v>
      </c>
      <c r="G34" s="217">
        <v>96.72</v>
      </c>
      <c r="H34" s="222">
        <v>0</v>
      </c>
      <c r="I34" s="217">
        <v>96.72</v>
      </c>
      <c r="J34" s="222">
        <v>0</v>
      </c>
      <c r="L34" s="490"/>
      <c r="M34" s="353"/>
      <c r="P34" s="353"/>
    </row>
    <row r="35">
      <c r="B35" s="14" t="s">
        <v>19</v>
      </c>
      <c r="C35" s="217">
        <v>96.72</v>
      </c>
      <c r="D35" s="3">
        <v>100</v>
      </c>
      <c r="E35" s="217">
        <v>96.72</v>
      </c>
      <c r="F35" s="3">
        <v>100</v>
      </c>
      <c r="G35" s="217">
        <v>96.72</v>
      </c>
      <c r="H35" s="3">
        <v>100</v>
      </c>
      <c r="I35" s="217">
        <v>96.72</v>
      </c>
      <c r="J35" s="3">
        <v>100</v>
      </c>
      <c r="L35" s="490"/>
      <c r="M35" s="353"/>
    </row>
    <row r="36">
      <c r="B36" s="14" t="s">
        <v>21</v>
      </c>
      <c r="C36" s="224">
        <v>113.38</v>
      </c>
      <c r="D36" s="3">
        <v>600</v>
      </c>
      <c r="E36" s="224">
        <v>113.38</v>
      </c>
      <c r="F36" s="3">
        <v>600</v>
      </c>
      <c r="G36" s="224">
        <v>113.38</v>
      </c>
      <c r="H36" s="3">
        <v>600</v>
      </c>
      <c r="I36" s="224">
        <v>113.38</v>
      </c>
      <c r="J36" s="3">
        <v>600</v>
      </c>
      <c r="L36" s="490"/>
      <c r="M36" s="353"/>
    </row>
    <row r="37">
      <c r="B37" s="218" t="s">
        <v>23</v>
      </c>
      <c r="C37" s="225">
        <v>113.38</v>
      </c>
      <c r="D37" s="219"/>
      <c r="E37" s="225">
        <v>113.38</v>
      </c>
      <c r="F37" s="219"/>
      <c r="G37" s="225">
        <v>113.38</v>
      </c>
      <c r="H37" s="219"/>
      <c r="I37" s="225">
        <v>113.38</v>
      </c>
      <c r="J37" s="219"/>
      <c r="L37" s="490"/>
      <c r="M37" s="353"/>
    </row>
    <row r="38">
      <c r="B38" s="193" t="s">
        <v>28</v>
      </c>
      <c r="C38" s="3"/>
      <c r="D38" s="3"/>
      <c r="E38" s="3"/>
      <c r="F38" s="3"/>
      <c r="G38" s="3"/>
      <c r="H38" s="3"/>
      <c r="I38" s="3"/>
      <c r="J38" s="3"/>
      <c r="L38" s="490"/>
      <c r="M38" s="353"/>
    </row>
    <row r="39">
      <c r="B39" s="14" t="s">
        <v>1109</v>
      </c>
      <c r="C39" s="217">
        <v>96.72</v>
      </c>
      <c r="D39" s="222">
        <v>0</v>
      </c>
      <c r="E39" s="217">
        <v>96.72</v>
      </c>
      <c r="F39" s="222">
        <v>0</v>
      </c>
      <c r="G39" s="217">
        <v>96.72</v>
      </c>
      <c r="H39" s="222">
        <v>0</v>
      </c>
      <c r="I39" s="217">
        <v>96.72</v>
      </c>
      <c r="J39" s="222">
        <v>0</v>
      </c>
      <c r="L39" s="490"/>
      <c r="M39" s="353"/>
      <c r="P39" s="863" t="s">
        <v>616</v>
      </c>
      <c r="Q39" s="863" t="s">
        <v>623</v>
      </c>
      <c r="R39" s="974" t="s">
        <v>9841</v>
      </c>
      <c r="S39" s="974" t="s">
        <v>9842</v>
      </c>
      <c r="T39" s="974" t="s">
        <v>9843</v>
      </c>
      <c r="U39" s="974" t="s">
        <v>9844</v>
      </c>
    </row>
    <row r="40">
      <c r="B40" s="14" t="s">
        <v>19</v>
      </c>
      <c r="C40" s="217">
        <v>96.72</v>
      </c>
      <c r="D40" s="3">
        <v>50</v>
      </c>
      <c r="E40" s="217">
        <v>96.72</v>
      </c>
      <c r="F40" s="3">
        <v>50</v>
      </c>
      <c r="G40" s="217">
        <v>96.72</v>
      </c>
      <c r="H40" s="3">
        <v>50</v>
      </c>
      <c r="I40" s="217">
        <v>96.72</v>
      </c>
      <c r="J40" s="3">
        <v>50</v>
      </c>
      <c r="L40" s="490"/>
      <c r="M40" s="353"/>
      <c r="P40" s="863"/>
      <c r="Q40" s="863"/>
      <c r="R40" s="974"/>
      <c r="S40" s="974"/>
      <c r="T40" s="974"/>
      <c r="U40" s="974"/>
    </row>
    <row r="41">
      <c r="B41" s="14" t="s">
        <v>21</v>
      </c>
      <c r="C41" s="224">
        <v>113.38</v>
      </c>
      <c r="D41" s="3">
        <v>300</v>
      </c>
      <c r="E41" s="224">
        <v>113.38</v>
      </c>
      <c r="F41" s="3">
        <v>300</v>
      </c>
      <c r="G41" s="224">
        <v>113.38</v>
      </c>
      <c r="H41" s="3">
        <v>300</v>
      </c>
      <c r="I41" s="224">
        <v>113.38</v>
      </c>
      <c r="J41" s="3">
        <v>300</v>
      </c>
      <c r="L41" s="490"/>
      <c r="M41" s="353"/>
      <c r="P41" s="863"/>
      <c r="Q41" s="863"/>
      <c r="R41" s="974"/>
      <c r="S41" s="974"/>
      <c r="T41" s="974"/>
      <c r="U41" s="974"/>
    </row>
    <row r="42" ht="15" thickBot="true">
      <c r="B42" s="220" t="s">
        <v>23</v>
      </c>
      <c r="C42" s="225">
        <v>123.92</v>
      </c>
      <c r="D42" s="219"/>
      <c r="E42" s="225">
        <v>123.92</v>
      </c>
      <c r="F42" s="219"/>
      <c r="G42" s="225">
        <v>123.92</v>
      </c>
      <c r="H42" s="219"/>
      <c r="I42" s="225">
        <v>123.92</v>
      </c>
      <c r="J42" s="219"/>
      <c r="L42" s="490"/>
      <c r="M42" s="353"/>
      <c r="P42" s="863"/>
      <c r="Q42" s="863"/>
      <c r="R42" s="974"/>
      <c r="S42" s="974"/>
      <c r="T42" s="974"/>
      <c r="U42" s="974"/>
    </row>
    <row r="43" ht="15" customHeight="true" thickTop="true">
      <c r="B43" s="407" t="s">
        <v>614</v>
      </c>
      <c r="C43" s="408"/>
      <c r="D43" s="408"/>
      <c r="E43" s="408"/>
      <c r="F43" s="408"/>
      <c r="G43" s="408"/>
      <c r="H43" s="408"/>
      <c r="I43" s="408"/>
      <c r="J43" s="408"/>
      <c r="L43" s="233"/>
      <c r="M43" s="353"/>
      <c r="N43" s="821" t="s">
        <v>9838</v>
      </c>
      <c r="O43" s="822">
        <v>1</v>
      </c>
      <c r="P43" s="1">
        <v>154.95235815783201</v>
      </c>
      <c r="Q43" s="1">
        <v>172.57499999999999</v>
      </c>
      <c r="R43" s="1">
        <f>100*INDEX(stats!$D:$D,MATCH(_xlfn.CONCAT(O43,"_yd_pc_fgt0__yd_0"),stats!$A:$A,0))</f>
        <v>38.517863561477284</v>
      </c>
      <c r="S43" s="1">
        <f>100*INDEX(stats!$D:$D,MATCH(_xlfn.CONCAT(O43,"_inc_all_policies_fgt0__yd_0"),stats!$A:$A,0))</f>
        <v>37.483713656453091</v>
      </c>
      <c r="T43" s="1">
        <f>100*INDEX(stats!$D:$D,MATCH(_xlfn.CONCAT(O43,"_yd_pc_gini__yd_0"),stats!$A:$A,0))</f>
        <v>37.889539999999997</v>
      </c>
      <c r="U43" s="1">
        <f>100*INDEX(stats!$D:$D,MATCH(_xlfn.CONCAT(O43,"_inc_all_policies_gini__yd_0"),stats!$A:$A,0))</f>
        <v>38.140720000000002</v>
      </c>
    </row>
    <row r="44" ht="15" thickBot="true">
      <c r="B44" s="104"/>
      <c r="C44" s="226">
        <v>114</v>
      </c>
      <c r="D44" s="6"/>
      <c r="E44" s="226">
        <v>114</v>
      </c>
      <c r="F44" s="6"/>
      <c r="G44" s="226">
        <v>114</v>
      </c>
      <c r="H44" s="6"/>
      <c r="I44" s="226">
        <v>114</v>
      </c>
      <c r="J44" s="6"/>
      <c r="L44" s="233"/>
      <c r="M44" s="353"/>
      <c r="N44" s="823" t="s">
        <v>9838</v>
      </c>
      <c r="O44" s="822">
        <v>2</v>
      </c>
      <c r="P44" s="1">
        <v>150.76537270671301</v>
      </c>
      <c r="Q44" s="1">
        <v>167.85</v>
      </c>
      <c r="R44" s="1">
        <f>100*INDEX(stats!$D:$D,MATCH(_xlfn.CONCAT(O44,"_yd_pc_fgt0__yd_0"),stats!$A:$A,0))</f>
        <v>38.517863561477284</v>
      </c>
      <c r="S44" s="1">
        <f>100*INDEX(stats!$D:$D,MATCH(_xlfn.CONCAT(O44,"_inc_all_policies_fgt0__yd_0"),stats!$A:$A,0))</f>
        <v>37.576977884797714</v>
      </c>
      <c r="T44" s="1">
        <f>100*INDEX(stats!$D:$D,MATCH(_xlfn.CONCAT(O44,"_yd_pc_gini__yd_0"),stats!$A:$A,0))</f>
        <v>37.889539999999997</v>
      </c>
      <c r="U44" s="1">
        <f>100*INDEX(stats!$D:$D,MATCH(_xlfn.CONCAT(O44,"_inc_all_policies_gini__yd_0"),stats!$A:$A,0))</f>
        <v>38.124189999999999</v>
      </c>
    </row>
    <row r="45" ht="15" thickTop="true">
      <c r="N45" s="821" t="s">
        <v>9838</v>
      </c>
      <c r="O45" s="822">
        <v>3</v>
      </c>
      <c r="P45" s="1">
        <v>146.57838725559401</v>
      </c>
      <c r="Q45" s="1">
        <v>163.125</v>
      </c>
      <c r="R45" s="1">
        <f>100*INDEX(stats!$D:$D,MATCH(_xlfn.CONCAT(O45,"_yd_pc_fgt0__yd_0"),stats!$A:$A,0))</f>
        <v>38.517863561477284</v>
      </c>
      <c r="S45" s="1">
        <f>100*INDEX(stats!$D:$D,MATCH(_xlfn.CONCAT(O45,"_inc_all_policies_fgt0__yd_0"),stats!$A:$A,0))</f>
        <v>37.594516997516294</v>
      </c>
      <c r="T45" s="1">
        <f>100*INDEX(stats!$D:$D,MATCH(_xlfn.CONCAT(O45,"_yd_pc_gini__yd_0"),stats!$A:$A,0))</f>
        <v>37.889539999999997</v>
      </c>
      <c r="U45" s="1">
        <f>100*INDEX(stats!$D:$D,MATCH(_xlfn.CONCAT(O45,"_inc_all_policies_gini__yd_0"),stats!$A:$A,0))</f>
        <v>38.107619999999997</v>
      </c>
    </row>
    <row r="46">
      <c r="B46" s="194" t="s">
        <v>615</v>
      </c>
      <c r="C46" s="208" t="s">
        <v>14</v>
      </c>
      <c r="D46" s="209" t="s">
        <v>423</v>
      </c>
      <c r="E46" s="210" t="s">
        <v>437</v>
      </c>
      <c r="F46" s="210" t="s">
        <v>447</v>
      </c>
      <c r="N46" s="821" t="s">
        <v>9838</v>
      </c>
      <c r="O46" s="822">
        <v>4</v>
      </c>
      <c r="P46" s="820">
        <v>142.39140180447515</v>
      </c>
      <c r="Q46" s="820">
        <v>158.4</v>
      </c>
      <c r="R46" s="1">
        <f>100*INDEX(stats!$D:$D,MATCH(_xlfn.CONCAT(O46,"_yd_pc_fgt0__yd_0"),stats!$A:$A,0))</f>
        <v>38.517863561477284</v>
      </c>
      <c r="S46" s="1">
        <f>100*INDEX(stats!$D:$D,MATCH(_xlfn.CONCAT(O46,"_inc_all_policies_fgt0__yd_0"),stats!$A:$A,0))</f>
        <v>37.602140247302188</v>
      </c>
      <c r="T46" s="1">
        <f>100*INDEX(stats!$D:$D,MATCH(_xlfn.CONCAT(O46,"_yd_pc_gini__yd_0"),stats!$A:$A,0))</f>
        <v>37.889539999999997</v>
      </c>
      <c r="U46" s="1">
        <f>100*INDEX(stats!$D:$D,MATCH(_xlfn.CONCAT(O46,"_inc_all_policies_gini__yd_0"),stats!$A:$A,0))</f>
        <v>38.09102</v>
      </c>
    </row>
    <row r="47">
      <c r="B47" s="204" t="s">
        <v>616</v>
      </c>
      <c r="C47" s="1">
        <v>154.95235815783201</v>
      </c>
      <c r="D47" s="1">
        <v>150.76537270671301</v>
      </c>
      <c r="E47" s="1">
        <v>146.57838725559401</v>
      </c>
      <c r="F47" s="820">
        <v>142.39140180447515</v>
      </c>
      <c r="N47" s="723" t="s">
        <v>9839</v>
      </c>
      <c r="O47" s="819">
        <v>1</v>
      </c>
      <c r="P47" s="1">
        <v>138.20441635335635</v>
      </c>
      <c r="Q47" s="1">
        <v>153.67500000000001</v>
      </c>
    </row>
    <row r="48">
      <c r="B48" s="206" t="s">
        <v>617</v>
      </c>
      <c r="C48" s="211">
        <v>122.0362669208306</v>
      </c>
      <c r="D48" s="211">
        <v>122.0362669208306</v>
      </c>
      <c r="E48" s="211">
        <v>122.0362669208306</v>
      </c>
      <c r="F48" s="211">
        <v>122.0362669208306</v>
      </c>
      <c r="N48" s="723" t="s">
        <v>9839</v>
      </c>
      <c r="O48" s="819">
        <v>2</v>
      </c>
      <c r="P48" s="1">
        <v>134.01743090223758</v>
      </c>
      <c r="Q48" s="1">
        <v>148.94999999999999</v>
      </c>
    </row>
    <row r="49">
      <c r="B49" s="206" t="s">
        <v>618</v>
      </c>
      <c r="C49" s="10">
        <f>+(C47-C48)/C47</f>
        <v>0.21242717199226877</v>
      </c>
      <c r="D49" s="10">
        <f>+(D47-D48)/D47</f>
        <v>0.1905550675868373</v>
      </c>
      <c r="E49" s="10">
        <f>+(E47-E48)/E47</f>
        <v>0.16743341767001729</v>
      </c>
      <c r="F49" s="10">
        <f>+(F47-F48)/F47</f>
        <v>0.14295199447221693</v>
      </c>
      <c r="H49" s="387"/>
      <c r="N49" s="723" t="s">
        <v>9839</v>
      </c>
      <c r="O49" s="819">
        <v>3</v>
      </c>
      <c r="P49" s="1">
        <v>129.83044545111881</v>
      </c>
      <c r="Q49" s="1">
        <v>144.22499999999999</v>
      </c>
    </row>
    <row r="50" ht="15" thickBot="true">
      <c r="B50" s="195" t="s">
        <v>619</v>
      </c>
      <c r="C50" s="6">
        <v>0.66400000000000003</v>
      </c>
      <c r="D50" s="6">
        <v>0.66400000000000003</v>
      </c>
      <c r="E50" s="6">
        <v>0.66400000000000003</v>
      </c>
      <c r="F50" s="6">
        <v>0.66400000000000003</v>
      </c>
      <c r="N50" s="723" t="s">
        <v>9839</v>
      </c>
      <c r="O50" s="819">
        <v>4</v>
      </c>
      <c r="P50" s="820">
        <v>125.64346</v>
      </c>
      <c r="Q50" s="820">
        <v>139.5</v>
      </c>
    </row>
    <row r="51" ht="15" customHeight="true" thickTop="true">
      <c r="B51" s="1" t="s">
        <v>620</v>
      </c>
      <c r="I51" s="289"/>
      <c r="J51" s="289"/>
      <c r="K51" s="501"/>
      <c r="N51" s="723" t="s">
        <v>409</v>
      </c>
      <c r="O51" s="819">
        <v>1</v>
      </c>
      <c r="P51" s="1">
        <v>121.456474548881</v>
      </c>
      <c r="Q51" s="1">
        <v>134.77500000000001</v>
      </c>
    </row>
    <row r="52" ht="15" customHeight="true">
      <c r="I52" s="289"/>
      <c r="J52" s="289"/>
      <c r="K52" s="501"/>
      <c r="N52" s="723" t="s">
        <v>409</v>
      </c>
      <c r="O52" s="819">
        <v>2</v>
      </c>
      <c r="P52" s="1">
        <v>117.269489097762</v>
      </c>
      <c r="Q52" s="1">
        <v>130.05000000000001</v>
      </c>
    </row>
    <row r="53">
      <c r="B53" s="192" t="s">
        <v>621</v>
      </c>
      <c r="C53" s="208" t="s">
        <v>14</v>
      </c>
      <c r="D53" s="209" t="s">
        <v>423</v>
      </c>
      <c r="E53" s="210" t="s">
        <v>437</v>
      </c>
      <c r="F53" s="210" t="s">
        <v>447</v>
      </c>
      <c r="I53" s="289"/>
      <c r="J53" s="289"/>
      <c r="K53" s="501"/>
      <c r="N53" s="723" t="s">
        <v>409</v>
      </c>
      <c r="O53" s="819">
        <v>3</v>
      </c>
      <c r="P53" s="1">
        <v>113.082503646644</v>
      </c>
      <c r="Q53" s="1">
        <v>125.325</v>
      </c>
    </row>
    <row r="54">
      <c r="B54" s="201" t="s">
        <v>622</v>
      </c>
      <c r="C54" s="207" t="s">
        <v>1111</v>
      </c>
      <c r="D54" s="207" t="s">
        <v>1111</v>
      </c>
      <c r="E54" s="207" t="s">
        <v>1111</v>
      </c>
      <c r="F54" s="207" t="s">
        <v>1111</v>
      </c>
      <c r="N54" s="723" t="s">
        <v>409</v>
      </c>
      <c r="O54" s="819">
        <v>4</v>
      </c>
      <c r="P54" s="1">
        <v>108.89551819552599</v>
      </c>
      <c r="Q54" s="1">
        <v>120.6</v>
      </c>
    </row>
    <row r="55">
      <c r="B55" s="202" t="s">
        <v>1108</v>
      </c>
      <c r="C55" s="746" t="s">
        <v>1001</v>
      </c>
      <c r="D55" s="746" t="s">
        <v>1001</v>
      </c>
      <c r="E55" s="746" t="s">
        <v>1001</v>
      </c>
      <c r="F55" s="746" t="s">
        <v>1001</v>
      </c>
    </row>
    <row r="56" ht="15" thickBot="true">
      <c r="B56" s="377" t="s">
        <v>623</v>
      </c>
      <c r="C56" s="1">
        <v>172.57499999999999</v>
      </c>
      <c r="D56" s="1">
        <v>167.85</v>
      </c>
      <c r="E56" s="1">
        <v>163.125</v>
      </c>
      <c r="F56" s="820">
        <v>158.4</v>
      </c>
    </row>
    <row r="57" ht="15" hidden="true" thickBot="true">
      <c r="B57" s="203" t="s">
        <v>624</v>
      </c>
      <c r="C57" s="235">
        <v>14.5</v>
      </c>
      <c r="D57" s="235">
        <v>14.5</v>
      </c>
      <c r="E57" s="235">
        <v>14.5</v>
      </c>
      <c r="F57" s="235">
        <v>14.5</v>
      </c>
    </row>
    <row r="58" ht="15" customHeight="true" thickTop="true">
      <c r="B58" s="876" t="s">
        <v>1110</v>
      </c>
      <c r="C58" s="876"/>
      <c r="D58" s="876"/>
      <c r="E58" s="876"/>
      <c r="F58" s="876"/>
      <c r="G58" s="876"/>
      <c r="H58" s="876"/>
    </row>
    <row r="59">
      <c r="B59" s="876"/>
      <c r="C59" s="876"/>
      <c r="D59" s="876"/>
      <c r="E59" s="876"/>
      <c r="F59" s="876"/>
      <c r="G59" s="876"/>
      <c r="H59" s="876"/>
    </row>
    <row r="60">
      <c r="B60" s="876"/>
      <c r="C60" s="876"/>
      <c r="D60" s="876"/>
      <c r="E60" s="876"/>
      <c r="F60" s="876"/>
      <c r="G60" s="876"/>
      <c r="H60" s="876"/>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1">
        <v>0</v>
      </c>
      <c r="D65" s="811">
        <v>0</v>
      </c>
      <c r="E65" s="811">
        <v>0</v>
      </c>
      <c r="F65" s="811">
        <v>0</v>
      </c>
    </row>
    <row r="66">
      <c r="B66" s="206" t="s">
        <v>1025</v>
      </c>
      <c r="C66" s="102">
        <v>1</v>
      </c>
      <c r="D66" s="102">
        <v>1</v>
      </c>
      <c r="E66" s="102">
        <v>1</v>
      </c>
      <c r="F66" s="102">
        <v>1</v>
      </c>
    </row>
    <row r="67">
      <c r="B67" s="206" t="s">
        <v>1024</v>
      </c>
      <c r="C67" s="102" t="s">
        <v>1023</v>
      </c>
      <c r="D67" s="102" t="s">
        <v>1023</v>
      </c>
      <c r="E67" s="102" t="s">
        <v>1023</v>
      </c>
      <c r="F67" s="102" t="s">
        <v>1023</v>
      </c>
    </row>
    <row r="68">
      <c r="B68" s="206" t="s">
        <v>999</v>
      </c>
      <c r="C68" s="102" t="s">
        <v>1001</v>
      </c>
      <c r="D68" s="102" t="s">
        <v>1001</v>
      </c>
      <c r="E68" s="102" t="s">
        <v>1001</v>
      </c>
      <c r="F68" s="102" t="s">
        <v>1001</v>
      </c>
    </row>
    <row r="69">
      <c r="B69" s="206" t="s">
        <v>1042</v>
      </c>
      <c r="C69" s="102" t="s">
        <v>1001</v>
      </c>
      <c r="D69" s="102" t="s">
        <v>1001</v>
      </c>
      <c r="E69" s="102" t="s">
        <v>1001</v>
      </c>
      <c r="F69" s="102" t="s">
        <v>1001</v>
      </c>
    </row>
    <row r="70" ht="29.4" thickBot="true">
      <c r="B70" s="195" t="s">
        <v>1043</v>
      </c>
      <c r="C70" s="485">
        <v>91.17</v>
      </c>
      <c r="D70" s="485">
        <v>91.17</v>
      </c>
      <c r="E70" s="485">
        <v>91.17</v>
      </c>
      <c r="F70" s="485">
        <v>91.17</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name="Range1_1"/>
    <protectedRange sqref="C36:C37 C41:C42 C29:C31 C24:C26 F24:F26 H24:H26 J24:J26" name="Range1_2"/>
    <protectedRange sqref="F29:F31 H29:H31 J29:J31" name="Range2_1"/>
    <protectedRange sqref="C23" name="Range1_2_2"/>
    <protectedRange sqref="C28" name="Range1_2_3"/>
    <protectedRange sqref="C34" name="Range1_1_1"/>
    <protectedRange sqref="C39" name="Range1_1_2"/>
    <protectedRange sqref="E35 E40" name="Range1_1_3"/>
    <protectedRange sqref="E36:E37 E41:E42 E29:E31 E24:E26" name="Range1_2_4"/>
    <protectedRange sqref="E23" name="Range1_2_2_1"/>
    <protectedRange sqref="E28" name="Range1_2_3_1"/>
    <protectedRange sqref="E34" name="Range1_1_1_1"/>
    <protectedRange sqref="E39" name="Range1_1_2_1"/>
    <protectedRange sqref="G35 G40" name="Range1_1_4"/>
    <protectedRange sqref="G36:G37 G41:G42 G29:G31 G24:G26" name="Range1_2_5"/>
    <protectedRange sqref="G23" name="Range1_2_2_2"/>
    <protectedRange sqref="G28" name="Range1_2_3_2"/>
    <protectedRange sqref="G34" name="Range1_1_1_2"/>
    <protectedRange sqref="G39" name="Range1_1_2_2"/>
    <protectedRange sqref="I35 I40" name="Range1_1_5"/>
    <protectedRange sqref="I36:I37 I41:I42 I29:I31 I24:I26" name="Range1_2_6"/>
    <protectedRange sqref="I23" name="Range1_2_2_3"/>
    <protectedRange sqref="I28" name="Range1_2_3_3"/>
    <protectedRange sqref="I34" name="Range1_1_1_3"/>
    <protectedRange sqref="I39" name="Range1_1_2_3"/>
  </protectedRanges>
  <mergeCells count="15">
    <mergeCell ref="R39:R42"/>
    <mergeCell ref="S39:S42"/>
    <mergeCell ref="T39:T42"/>
    <mergeCell ref="U39:U42"/>
    <mergeCell ref="P39:P42"/>
    <mergeCell ref="Q39:Q42"/>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9" t="s">
        <v>1159</v>
      </c>
      <c r="C2" s="890"/>
      <c r="D2" s="890"/>
      <c r="E2" s="890"/>
      <c r="F2" s="890"/>
      <c r="G2" s="890"/>
      <c r="H2" s="890"/>
      <c r="I2" s="890"/>
      <c r="J2" s="890"/>
      <c r="K2" s="890"/>
      <c r="L2" s="890"/>
      <c r="M2" s="890"/>
      <c r="N2" s="890"/>
    </row>
    <row r="3">
      <c r="B3" s="781"/>
      <c r="C3" s="891" t="s">
        <v>14</v>
      </c>
      <c r="D3" s="892"/>
      <c r="E3" s="892" t="s">
        <v>423</v>
      </c>
      <c r="F3" s="892"/>
      <c r="G3" s="892" t="s">
        <v>437</v>
      </c>
      <c r="H3" s="892"/>
      <c r="I3" s="892" t="s">
        <v>447</v>
      </c>
      <c r="J3" s="892"/>
      <c r="K3" s="892" t="s">
        <v>1174</v>
      </c>
      <c r="L3" s="892"/>
      <c r="M3" s="892" t="s">
        <v>1175</v>
      </c>
      <c r="N3" s="893"/>
    </row>
    <row r="4">
      <c r="B4" s="782" t="s">
        <v>1160</v>
      </c>
      <c r="C4" s="894" t="s">
        <v>1161</v>
      </c>
      <c r="D4" s="895"/>
      <c r="E4" s="895" t="s">
        <v>789</v>
      </c>
      <c r="F4" s="895"/>
      <c r="G4" s="895" t="s">
        <v>1126</v>
      </c>
      <c r="H4" s="895"/>
      <c r="I4" s="895" t="s">
        <v>1126</v>
      </c>
      <c r="J4" s="895"/>
      <c r="K4" s="895" t="s">
        <v>1126</v>
      </c>
      <c r="L4" s="895"/>
      <c r="M4" s="895" t="s">
        <v>1126</v>
      </c>
      <c r="N4" s="896"/>
    </row>
    <row r="5">
      <c r="B5" s="783" t="s">
        <v>1162</v>
      </c>
      <c r="C5" s="883" t="s">
        <v>1176</v>
      </c>
      <c r="D5" s="884"/>
      <c r="E5" s="884" t="s">
        <v>1177</v>
      </c>
      <c r="F5" s="884"/>
      <c r="G5" s="884" t="s">
        <v>1177</v>
      </c>
      <c r="H5" s="884"/>
      <c r="I5" s="884" t="s">
        <v>1177</v>
      </c>
      <c r="J5" s="884"/>
      <c r="K5" s="884" t="s">
        <v>1176</v>
      </c>
      <c r="L5" s="884"/>
      <c r="M5" s="884" t="s">
        <v>1176</v>
      </c>
      <c r="N5" s="885"/>
    </row>
    <row r="6">
      <c r="B6" s="784" t="s">
        <v>1163</v>
      </c>
      <c r="C6" s="886" t="s">
        <v>1001</v>
      </c>
      <c r="D6" s="887"/>
      <c r="E6" s="887" t="s">
        <v>1001</v>
      </c>
      <c r="F6" s="887"/>
      <c r="G6" s="887" t="s">
        <v>1000</v>
      </c>
      <c r="H6" s="887"/>
      <c r="I6" s="887" t="s">
        <v>1000</v>
      </c>
      <c r="J6" s="887"/>
      <c r="K6" s="887" t="s">
        <v>1000</v>
      </c>
      <c r="L6" s="887"/>
      <c r="M6" s="887" t="s">
        <v>1000</v>
      </c>
      <c r="N6" s="888"/>
    </row>
    <row r="7"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c r="B8" s="880" t="s">
        <v>1171</v>
      </c>
      <c r="C8" s="881"/>
      <c r="D8" s="881"/>
      <c r="E8" s="881"/>
      <c r="F8" s="881"/>
      <c r="G8" s="881"/>
      <c r="H8" s="881"/>
      <c r="I8" s="881"/>
      <c r="J8" s="881"/>
      <c r="K8" s="881"/>
      <c r="L8" s="881"/>
      <c r="M8" s="881"/>
      <c r="N8" s="882"/>
    </row>
    <row r="9">
      <c r="B9" s="788" t="s">
        <v>10</v>
      </c>
      <c r="C9" s="789"/>
      <c r="D9" s="789"/>
      <c r="E9" s="789"/>
      <c r="F9" s="789"/>
      <c r="G9" s="789"/>
      <c r="H9" s="789"/>
      <c r="I9" s="789"/>
      <c r="J9" s="789"/>
      <c r="K9" s="789"/>
      <c r="L9" s="789"/>
      <c r="M9" s="789"/>
      <c r="N9" s="781"/>
    </row>
    <row r="10">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c r="B13" s="799" t="s">
        <v>1168</v>
      </c>
      <c r="C13" s="794">
        <v>149.06</v>
      </c>
      <c r="D13" s="800"/>
      <c r="E13" s="794">
        <v>149.06</v>
      </c>
      <c r="F13" s="800"/>
      <c r="G13" s="794">
        <v>149.06</v>
      </c>
      <c r="H13" s="800"/>
      <c r="I13" s="794">
        <v>190</v>
      </c>
      <c r="J13" s="795"/>
      <c r="K13" s="794">
        <v>149.06</v>
      </c>
      <c r="L13" s="800"/>
      <c r="M13" s="794">
        <v>300</v>
      </c>
      <c r="N13" s="795"/>
    </row>
    <row r="14">
      <c r="B14" s="788" t="s">
        <v>7</v>
      </c>
      <c r="C14" s="789"/>
      <c r="D14" s="789"/>
      <c r="E14" s="789"/>
      <c r="F14" s="789"/>
      <c r="G14" s="789"/>
      <c r="H14" s="789"/>
      <c r="I14" s="792"/>
      <c r="J14" s="792"/>
      <c r="K14" s="789"/>
      <c r="L14" s="789"/>
      <c r="M14" s="792"/>
      <c r="N14" s="793"/>
    </row>
    <row r="15">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c r="B19" s="880" t="s">
        <v>1172</v>
      </c>
      <c r="C19" s="881"/>
      <c r="D19" s="881"/>
      <c r="E19" s="881"/>
      <c r="F19" s="881"/>
      <c r="G19" s="881"/>
      <c r="H19" s="881"/>
      <c r="I19" s="881"/>
      <c r="J19" s="881"/>
      <c r="K19" s="881"/>
      <c r="L19" s="881"/>
      <c r="M19" s="881"/>
      <c r="N19" s="882"/>
    </row>
    <row r="20">
      <c r="B20" s="788" t="s">
        <v>27</v>
      </c>
      <c r="C20" s="789"/>
      <c r="D20" s="789"/>
      <c r="E20" s="789"/>
      <c r="F20" s="789"/>
      <c r="G20" s="789"/>
      <c r="H20" s="789"/>
      <c r="I20" s="789"/>
      <c r="J20" s="789"/>
      <c r="K20" s="789"/>
      <c r="L20" s="789"/>
      <c r="M20" s="789"/>
      <c r="N20" s="781"/>
    </row>
    <row r="21">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c r="B25" s="788" t="s">
        <v>28</v>
      </c>
      <c r="C25" s="789"/>
      <c r="D25" s="789"/>
      <c r="E25" s="789"/>
      <c r="F25" s="789"/>
      <c r="G25" s="789"/>
      <c r="H25" s="789"/>
      <c r="I25" s="792"/>
      <c r="J25" s="792"/>
      <c r="K25" s="789"/>
      <c r="L25" s="789"/>
      <c r="M25" s="792"/>
      <c r="N25" s="793"/>
    </row>
    <row r="26">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c r="B29" s="799" t="s">
        <v>1168</v>
      </c>
      <c r="C29" s="794">
        <v>158.46</v>
      </c>
      <c r="D29" s="800"/>
      <c r="E29" s="794">
        <v>158.46</v>
      </c>
      <c r="F29" s="800"/>
      <c r="G29" s="794">
        <v>158.46</v>
      </c>
      <c r="H29" s="800"/>
      <c r="I29" s="794">
        <v>200</v>
      </c>
      <c r="J29" s="795"/>
      <c r="K29" s="794">
        <v>158.46</v>
      </c>
      <c r="L29" s="800"/>
      <c r="M29" s="794">
        <v>300</v>
      </c>
      <c r="N29" s="795"/>
    </row>
    <row r="30">
      <c r="B30" s="880" t="s">
        <v>1173</v>
      </c>
      <c r="C30" s="881"/>
      <c r="D30" s="881"/>
      <c r="E30" s="881"/>
      <c r="F30" s="881"/>
      <c r="G30" s="881"/>
      <c r="H30" s="881"/>
      <c r="I30" s="881"/>
      <c r="J30" s="881"/>
      <c r="K30" s="881"/>
      <c r="L30" s="881"/>
      <c r="M30" s="881"/>
      <c r="N30" s="882"/>
    </row>
    <row r="31">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c r="B32" s="779"/>
    </row>
    <row r="33">
      <c r="B33" s="778"/>
    </row>
    <row r="34">
      <c r="B34" s="778"/>
    </row>
    <row r="35">
      <c r="B35" s="778"/>
    </row>
    <row r="36">
      <c r="B36" s="778"/>
    </row>
    <row r="37">
      <c r="B37" s="778"/>
    </row>
    <row r="38">
      <c r="B38" s="780"/>
    </row>
    <row r="39">
      <c r="B39" s="778"/>
    </row>
    <row r="40">
      <c r="B40" s="778"/>
    </row>
    <row r="41">
      <c r="B41" s="780"/>
    </row>
    <row r="42">
      <c r="B42" s="778"/>
    </row>
    <row r="43">
      <c r="B43" s="778"/>
    </row>
    <row r="44">
      <c r="B44" s="778"/>
    </row>
    <row r="45">
      <c r="B45" s="779"/>
    </row>
    <row r="46">
      <c r="B46" s="779"/>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8" customWidth="true"/>
    <col min="3" max="3" width="7.6640625" style="808" bestFit="true" customWidth="true"/>
    <col min="4" max="5" width="10.21875" style="808"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80" zoomScaleNormal="100" workbookViewId="0">
      <selection activeCell="G84" sqref="G84"/>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00" t="s">
        <v>641</v>
      </c>
      <c r="B2" s="900"/>
      <c r="C2" s="900"/>
      <c r="D2" s="900"/>
      <c r="E2" s="900"/>
      <c r="F2" s="900"/>
    </row>
    <row r="3" hidden="true"/>
    <row r="4" ht="19.2" hidden="true" customHeight="true">
      <c r="A4" s="918" t="s">
        <v>642</v>
      </c>
      <c r="B4" s="918"/>
      <c r="C4" s="918"/>
      <c r="D4" s="918"/>
      <c r="E4" s="918"/>
      <c r="F4" s="918"/>
    </row>
    <row r="5" ht="19.2" hidden="true" customHeight="true">
      <c r="A5" s="918"/>
      <c r="B5" s="918"/>
      <c r="C5" s="918"/>
      <c r="D5" s="918"/>
      <c r="E5" s="918"/>
      <c r="F5" s="918"/>
    </row>
    <row r="6" ht="19.2" hidden="true" customHeight="true">
      <c r="A6" s="918" t="s">
        <v>1018</v>
      </c>
      <c r="B6" s="918"/>
      <c r="C6" s="918"/>
      <c r="D6" s="918"/>
      <c r="E6" s="918"/>
      <c r="F6" s="918"/>
    </row>
    <row r="7" ht="19.2" hidden="true" customHeight="true">
      <c r="A7" s="918"/>
      <c r="B7" s="918"/>
      <c r="C7" s="918"/>
      <c r="D7" s="918"/>
      <c r="E7" s="918"/>
      <c r="F7" s="918"/>
    </row>
    <row r="8" ht="19.2" hidden="true" customHeight="true">
      <c r="A8" s="918"/>
      <c r="B8" s="918"/>
      <c r="C8" s="918"/>
      <c r="D8" s="918"/>
      <c r="E8" s="918"/>
      <c r="F8" s="918"/>
    </row>
    <row r="9" ht="19.2" hidden="true" customHeight="true">
      <c r="A9" s="918" t="s">
        <v>643</v>
      </c>
      <c r="B9" s="918"/>
      <c r="C9" s="918"/>
      <c r="D9" s="918"/>
      <c r="E9" s="918"/>
      <c r="F9" s="918"/>
    </row>
    <row r="10" ht="19.2" hidden="true" customHeight="true">
      <c r="A10" s="918"/>
      <c r="B10" s="918"/>
      <c r="C10" s="918"/>
      <c r="D10" s="918"/>
      <c r="E10" s="918"/>
      <c r="F10" s="918"/>
    </row>
    <row r="11" ht="19.2" hidden="true" customHeight="true">
      <c r="A11" s="918"/>
      <c r="B11" s="918"/>
      <c r="C11" s="918"/>
      <c r="D11" s="918"/>
      <c r="E11" s="918"/>
      <c r="F11" s="918"/>
    </row>
    <row r="12" hidden="true"/>
    <row r="13" ht="21" hidden="true">
      <c r="A13" s="900" t="s">
        <v>644</v>
      </c>
      <c r="B13" s="900"/>
      <c r="C13" s="900"/>
      <c r="D13" s="900"/>
      <c r="E13" s="900"/>
      <c r="F13" s="900"/>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1" t="s">
        <v>16</v>
      </c>
      <c r="B23" s="921"/>
      <c r="C23" s="561" t="s">
        <v>14</v>
      </c>
      <c r="D23" s="546" t="s">
        <v>423</v>
      </c>
      <c r="E23" s="546" t="s">
        <v>437</v>
      </c>
      <c r="F23" s="546" t="s">
        <v>447</v>
      </c>
    </row>
    <row r="24" ht="15" hidden="true" thickTop="true">
      <c r="A24" s="919" t="s">
        <v>18</v>
      </c>
      <c r="B24" s="919"/>
      <c r="C24" s="919"/>
      <c r="D24" s="919"/>
    </row>
    <row r="25" hidden="true">
      <c r="A25" s="907" t="s">
        <v>27</v>
      </c>
      <c r="B25" s="14" t="s">
        <v>19</v>
      </c>
      <c r="C25" s="217">
        <v>91.17</v>
      </c>
      <c r="D25" s="217">
        <f>Parameters!E24</f>
        <v>91.17</v>
      </c>
      <c r="E25" s="217">
        <f>Parameters!G24</f>
        <v>91.17</v>
      </c>
      <c r="F25" s="217">
        <v>91.17</v>
      </c>
    </row>
    <row r="26" hidden="true">
      <c r="A26" s="907"/>
      <c r="B26" s="14" t="s">
        <v>21</v>
      </c>
      <c r="C26" s="217">
        <v>112.5</v>
      </c>
      <c r="D26" s="224">
        <f>Parameters!E25</f>
        <v>112.5</v>
      </c>
      <c r="E26" s="224">
        <f>Parameters!G25</f>
        <v>112.5</v>
      </c>
      <c r="F26" s="217">
        <v>112.5</v>
      </c>
    </row>
    <row r="27" hidden="true">
      <c r="A27" s="908"/>
      <c r="B27" s="218" t="s">
        <v>23</v>
      </c>
      <c r="C27" s="567">
        <v>112.5</v>
      </c>
      <c r="D27" s="225">
        <f>Parameters!E26</f>
        <v>112.5</v>
      </c>
      <c r="E27" s="225">
        <f>Parameters!G26</f>
        <v>112.5</v>
      </c>
      <c r="F27" s="567">
        <v>112.5</v>
      </c>
    </row>
    <row r="28" hidden="true">
      <c r="A28" s="909" t="s">
        <v>28</v>
      </c>
      <c r="B28" s="14" t="s">
        <v>19</v>
      </c>
      <c r="C28" s="217">
        <v>91.17</v>
      </c>
      <c r="D28" s="217">
        <f>Parameters!E29</f>
        <v>91.17</v>
      </c>
      <c r="E28" s="217">
        <f>Parameters!G29</f>
        <v>91.17</v>
      </c>
      <c r="F28" s="217">
        <v>91.17</v>
      </c>
    </row>
    <row r="29" hidden="true">
      <c r="A29" s="907"/>
      <c r="B29" s="14" t="s">
        <v>21</v>
      </c>
      <c r="C29" s="217">
        <v>112.5</v>
      </c>
      <c r="D29" s="224">
        <f>Parameters!E30</f>
        <v>112.5</v>
      </c>
      <c r="E29" s="224">
        <f>Parameters!G30</f>
        <v>112.5</v>
      </c>
      <c r="F29" s="217">
        <v>112.5</v>
      </c>
    </row>
    <row r="30" ht="15" hidden="true" thickBot="true">
      <c r="A30" s="910"/>
      <c r="B30" s="220" t="s">
        <v>23</v>
      </c>
      <c r="C30" s="485">
        <v>124.62</v>
      </c>
      <c r="D30" s="226">
        <f>Parameters!E31</f>
        <v>124.62</v>
      </c>
      <c r="E30" s="226">
        <f>Parameters!G31</f>
        <v>124.62</v>
      </c>
      <c r="F30" s="485">
        <v>124.62</v>
      </c>
    </row>
    <row r="31" ht="15" hidden="true" thickTop="true">
      <c r="A31" s="919" t="s">
        <v>613</v>
      </c>
      <c r="B31" s="919"/>
      <c r="C31" s="919"/>
      <c r="D31" s="919"/>
    </row>
    <row r="32" hidden="true">
      <c r="A32" s="907" t="s">
        <v>27</v>
      </c>
      <c r="B32" s="14" t="s">
        <v>19</v>
      </c>
      <c r="C32" s="217">
        <v>96.72</v>
      </c>
      <c r="D32" s="224">
        <f>Parameters!E35</f>
        <v>96.72</v>
      </c>
      <c r="E32" s="224">
        <f>Parameters!G35</f>
        <v>96.72</v>
      </c>
      <c r="F32" s="217">
        <v>96.72</v>
      </c>
    </row>
    <row r="33" hidden="true">
      <c r="A33" s="907"/>
      <c r="B33" s="14" t="s">
        <v>21</v>
      </c>
      <c r="C33" s="563">
        <v>113.38</v>
      </c>
      <c r="D33" s="224">
        <f>Parameters!E36</f>
        <v>113.38</v>
      </c>
      <c r="E33" s="224">
        <f>Parameters!G36</f>
        <v>113.38</v>
      </c>
      <c r="F33" s="563">
        <v>113.38</v>
      </c>
    </row>
    <row r="34" hidden="true">
      <c r="A34" s="908"/>
      <c r="B34" s="218" t="s">
        <v>23</v>
      </c>
      <c r="C34" s="564">
        <v>113.38</v>
      </c>
      <c r="D34" s="225">
        <f>Parameters!E37</f>
        <v>113.38</v>
      </c>
      <c r="E34" s="225">
        <f>Parameters!G37</f>
        <v>113.38</v>
      </c>
      <c r="F34" s="564">
        <v>113.38</v>
      </c>
    </row>
    <row r="35" hidden="true">
      <c r="A35" s="909" t="s">
        <v>28</v>
      </c>
      <c r="B35" s="14" t="s">
        <v>19</v>
      </c>
      <c r="C35" s="102">
        <v>96.72</v>
      </c>
      <c r="D35" s="224">
        <f>Parameters!E40</f>
        <v>96.72</v>
      </c>
      <c r="E35" s="224">
        <f>Parameters!G40</f>
        <v>96.72</v>
      </c>
      <c r="F35" s="102">
        <v>96.72</v>
      </c>
    </row>
    <row r="36" hidden="true">
      <c r="A36" s="907"/>
      <c r="B36" s="14" t="s">
        <v>21</v>
      </c>
      <c r="C36" s="565">
        <v>113.38</v>
      </c>
      <c r="D36" s="224">
        <f>Parameters!E41</f>
        <v>113.38</v>
      </c>
      <c r="E36" s="224">
        <f>Parameters!G41</f>
        <v>113.38</v>
      </c>
      <c r="F36" s="565">
        <v>113.38</v>
      </c>
    </row>
    <row r="37" ht="15" hidden="true" thickBot="true">
      <c r="A37" s="910"/>
      <c r="B37" s="220" t="s">
        <v>23</v>
      </c>
      <c r="C37" s="566">
        <v>123.92</v>
      </c>
      <c r="D37" s="226">
        <f>Parameters!E42</f>
        <v>123.92</v>
      </c>
      <c r="E37" s="226">
        <f>Parameters!G42</f>
        <v>123.92</v>
      </c>
      <c r="F37" s="566">
        <v>123.92</v>
      </c>
    </row>
    <row r="38" ht="15" hidden="true" customHeight="true" thickTop="true">
      <c r="A38" s="920" t="s">
        <v>648</v>
      </c>
      <c r="B38" s="920"/>
      <c r="C38" s="920"/>
      <c r="D38" s="920"/>
    </row>
    <row r="39" ht="15" hidden="true" thickBot="true">
      <c r="A39" s="568" t="s">
        <v>28</v>
      </c>
      <c r="B39" s="104"/>
      <c r="C39" s="104">
        <v>114</v>
      </c>
      <c r="D39" s="562">
        <f>Parameters!E44</f>
        <v>114</v>
      </c>
      <c r="E39" s="562">
        <f>Parameters!G44</f>
        <v>114</v>
      </c>
      <c r="F39" s="104">
        <v>114</v>
      </c>
    </row>
    <row r="40" ht="15" hidden="true" thickTop="true">
      <c r="A40" s="922" t="s">
        <v>615</v>
      </c>
      <c r="B40" s="922"/>
    </row>
    <row r="41" hidden="true">
      <c r="A41" s="916" t="s">
        <v>616</v>
      </c>
      <c r="B41" s="916"/>
      <c r="C41" s="102">
        <v>142.39140180447515</v>
      </c>
      <c r="D41" s="102">
        <v>142.39140180447515</v>
      </c>
      <c r="E41" s="102">
        <v>142.39140180447515</v>
      </c>
      <c r="F41" s="102">
        <v>142.39140180447515</v>
      </c>
    </row>
    <row r="42" ht="15" hidden="true" thickBot="true">
      <c r="A42" s="917" t="s">
        <v>617</v>
      </c>
      <c r="B42" s="917"/>
      <c r="C42" s="104">
        <v>122.0362669208306</v>
      </c>
      <c r="D42" s="562">
        <v>152.93268110082869</v>
      </c>
      <c r="E42" s="562">
        <v>142.175144181295</v>
      </c>
      <c r="F42" s="104">
        <v>122.0362669208306</v>
      </c>
    </row>
    <row r="43" ht="15" hidden="true" thickTop="true"/>
    <row r="44" hidden="true"/>
    <row r="45" ht="21" hidden="true">
      <c r="A45" s="900" t="s">
        <v>649</v>
      </c>
      <c r="B45" s="900"/>
      <c r="C45" s="900"/>
      <c r="D45" s="900"/>
      <c r="E45" s="900"/>
      <c r="F45" s="900"/>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2" t="s">
        <v>605</v>
      </c>
      <c r="B59" s="912"/>
      <c r="C59" s="9">
        <v>641.59355555555555</v>
      </c>
      <c r="D59" s="9">
        <f>Parameters!C6</f>
        <v>476.32255555555554</v>
      </c>
      <c r="E59" s="9">
        <f>Parameters!F6</f>
        <v>476.32255555555554</v>
      </c>
      <c r="F59" s="9">
        <f>Parameters!I6</f>
        <v>476.32255555555554</v>
      </c>
      <c r="G59" s="9">
        <f>Parameters!L6</f>
        <v>476.32255555555554</v>
      </c>
    </row>
    <row r="60" hidden="true">
      <c r="A60" s="911" t="s">
        <v>606</v>
      </c>
      <c r="B60" s="911"/>
      <c r="C60" s="9">
        <v>771.7300251821863</v>
      </c>
      <c r="D60" s="9">
        <f>Parameters!C7</f>
        <v>409.99941999999999</v>
      </c>
      <c r="E60" s="9">
        <f>Parameters!F7</f>
        <v>409.99941999999999</v>
      </c>
      <c r="F60" s="9">
        <f>Parameters!I7</f>
        <v>409.99941999999999</v>
      </c>
      <c r="G60" s="9">
        <f>Parameters!L7</f>
        <v>409.99941999999999</v>
      </c>
    </row>
    <row r="61" hidden="true">
      <c r="A61" s="912" t="s">
        <v>607</v>
      </c>
      <c r="B61" s="912"/>
      <c r="C61" s="9">
        <v>922.80154137931049</v>
      </c>
      <c r="D61" s="9">
        <f>Parameters!C8</f>
        <v>655</v>
      </c>
      <c r="E61" s="212">
        <f>Parameters!F8</f>
        <v>655</v>
      </c>
      <c r="F61" s="212">
        <f>Parameters!I8</f>
        <v>655</v>
      </c>
      <c r="G61" s="9">
        <f>Parameters!L8</f>
        <v>655</v>
      </c>
    </row>
    <row r="62" hidden="true">
      <c r="A62" s="898" t="s">
        <v>608</v>
      </c>
      <c r="B62" s="898"/>
      <c r="C62" s="12">
        <v>872.64418834668618</v>
      </c>
      <c r="D62" s="12">
        <f>Parameters!C9</f>
        <v>664.9997800000001</v>
      </c>
      <c r="E62" s="12">
        <f>Parameters!F9</f>
        <v>664.9997800000001</v>
      </c>
      <c r="F62" s="12">
        <f>Parameters!I9</f>
        <v>664.9997800000001</v>
      </c>
      <c r="G62" s="12">
        <f>Parameters!L9</f>
        <v>664.9997800000001</v>
      </c>
    </row>
    <row r="63" hidden="true">
      <c r="A63" s="898" t="s">
        <v>609</v>
      </c>
      <c r="B63" s="898"/>
      <c r="C63" s="12">
        <v>720.61888834668605</v>
      </c>
      <c r="D63" s="12">
        <f>Parameters!C10</f>
        <v>496.99964</v>
      </c>
      <c r="E63" s="12">
        <f>Parameters!F10</f>
        <v>496.99964</v>
      </c>
      <c r="F63" s="12">
        <f>Parameters!I10</f>
        <v>496.99964</v>
      </c>
      <c r="G63" s="12">
        <f>Parameters!L10</f>
        <v>496.99964</v>
      </c>
    </row>
    <row r="64" hidden="true">
      <c r="A64" s="914" t="s">
        <v>610</v>
      </c>
      <c r="B64" s="914"/>
      <c r="C64" s="12">
        <v>990.00039042128606</v>
      </c>
      <c r="D64" s="12">
        <f>Parameters!C11</f>
        <v>890</v>
      </c>
      <c r="E64" s="213">
        <f>Parameters!F11</f>
        <v>890</v>
      </c>
      <c r="F64" s="213">
        <f>Parameters!I11</f>
        <v>890</v>
      </c>
      <c r="G64" s="213">
        <f>Parameters!L11</f>
        <v>890</v>
      </c>
    </row>
    <row r="65" hidden="true">
      <c r="A65" s="898" t="s">
        <v>571</v>
      </c>
      <c r="B65" s="898"/>
      <c r="C65" s="486">
        <v>914.7102853394066</v>
      </c>
      <c r="D65" s="486">
        <f>Parameters!C12</f>
        <v>659.08230213388958</v>
      </c>
      <c r="E65" s="571">
        <f>Parameters!F12</f>
        <v>659.08230213388958</v>
      </c>
      <c r="F65" s="571">
        <f>Parameters!I12</f>
        <v>659.08230213388958</v>
      </c>
      <c r="G65" s="571">
        <f>Parameters!L12</f>
        <v>659.08230213388958</v>
      </c>
    </row>
    <row r="66" ht="15" hidden="true" thickBot="true">
      <c r="A66" s="915" t="s">
        <v>572</v>
      </c>
      <c r="B66" s="915"/>
      <c r="C66" s="15">
        <v>930.63511760587903</v>
      </c>
      <c r="D66" s="15">
        <f>Parameters!C13</f>
        <v>707.97043738324533</v>
      </c>
      <c r="E66" s="572">
        <f>Parameters!F13</f>
        <v>707.97043738324533</v>
      </c>
      <c r="F66" s="572">
        <f>Parameters!I13</f>
        <v>707.97043738324533</v>
      </c>
      <c r="G66" s="572">
        <f>Parameters!L13</f>
        <v>707.97043738324533</v>
      </c>
    </row>
    <row r="67" ht="15" hidden="true" thickTop="true"/>
    <row r="68" hidden="true"/>
    <row r="69" ht="21" hidden="true">
      <c r="A69" s="900" t="s">
        <v>1019</v>
      </c>
      <c r="B69" s="900"/>
      <c r="C69" s="900"/>
      <c r="D69" s="900"/>
      <c r="E69" s="900"/>
      <c r="F69" s="900"/>
    </row>
    <row r="70" hidden="true"/>
    <row r="71" hidden="true">
      <c r="A71" s="901" t="str">
        <f>Parameters!B64</f>
        <v>Mitigation policy parameters</v>
      </c>
      <c r="B71" s="901"/>
      <c r="C71" s="208" t="str">
        <f>Parameters!C64</f>
        <v>Baseline</v>
      </c>
      <c r="D71" s="209" t="str">
        <f>Parameters!D64</f>
        <v>Reform 1</v>
      </c>
      <c r="E71" s="210" t="str">
        <f>Parameters!E64</f>
        <v>Reform 2</v>
      </c>
      <c r="F71" s="210" t="str">
        <f>Parameters!F64</f>
        <v>Reform 3</v>
      </c>
    </row>
    <row r="72" hidden="true">
      <c r="A72" s="902" t="str">
        <f>Parameters!B65</f>
        <v>Increase in PNBSF annual transfers</v>
      </c>
      <c r="B72" s="902"/>
      <c r="C72" s="486">
        <f>Parameters!C65</f>
        <v>0</v>
      </c>
      <c r="D72" s="486">
        <f>Parameters!D65</f>
        <v>0</v>
      </c>
      <c r="E72" s="716">
        <f>Parameters!E65</f>
        <v>0</v>
      </c>
      <c r="F72" s="716">
        <f>Parameters!F65</f>
        <v>0</v>
      </c>
    </row>
    <row r="73" hidden="true">
      <c r="A73" s="903" t="str">
        <f>Parameters!B66</f>
        <v>Increase in beneficiaries (≥1)</v>
      </c>
      <c r="B73" s="903"/>
      <c r="C73" s="102">
        <f>Parameters!C66</f>
        <v>1</v>
      </c>
      <c r="D73" s="102">
        <f>Parameters!D66</f>
        <v>1</v>
      </c>
      <c r="E73" s="211">
        <f>Parameters!E66</f>
        <v>1</v>
      </c>
      <c r="F73" s="211">
        <f>Parameters!F66</f>
        <v>1</v>
      </c>
    </row>
    <row r="74" ht="15" hidden="true" thickBot="true">
      <c r="A74" s="904" t="str">
        <f>Parameters!B68</f>
        <v>Public transport subsidies</v>
      </c>
      <c r="B74" s="904"/>
      <c r="C74" s="16" t="str">
        <f>Parameters!C68</f>
        <v>No</v>
      </c>
      <c r="D74" s="16" t="str">
        <f>Parameters!D68</f>
        <v>No</v>
      </c>
      <c r="E74" s="717" t="str">
        <f>Parameters!E68</f>
        <v>No</v>
      </c>
      <c r="F74" s="717" t="str">
        <f>Parameters!F68</f>
        <v>No</v>
      </c>
    </row>
    <row r="75" ht="15" hidden="true" thickTop="true"/>
    <row r="76" hidden="true"/>
    <row r="77" hidden="true"/>
    <row r="78" hidden="true"/>
    <row r="80" ht="21">
      <c r="A80" s="900" t="s">
        <v>653</v>
      </c>
      <c r="B80" s="900"/>
      <c r="C80" s="900"/>
      <c r="D80" s="900"/>
      <c r="E80" s="900"/>
      <c r="F80" s="900"/>
    </row>
    <row r="82">
      <c r="J82" s="810"/>
      <c r="K82" s="810"/>
      <c r="L82" s="810"/>
      <c r="M82" s="810"/>
      <c r="N82" s="810"/>
      <c r="O82" s="810"/>
      <c r="P82" s="810"/>
    </row>
    <row r="83">
      <c r="B83" s="569"/>
      <c r="C83" s="209" t="s">
        <v>14</v>
      </c>
      <c r="D83" s="209" t="s">
        <v>423</v>
      </c>
      <c r="E83" s="209" t="s">
        <v>437</v>
      </c>
      <c r="F83" s="209" t="s">
        <v>447</v>
      </c>
      <c r="J83" s="810"/>
      <c r="K83" s="810">
        <v>1</v>
      </c>
      <c r="L83" s="810">
        <v>2</v>
      </c>
      <c r="M83" s="810">
        <v>3</v>
      </c>
      <c r="N83" s="810">
        <v>4</v>
      </c>
      <c r="O83" s="810"/>
      <c r="P83" s="810"/>
    </row>
    <row r="84">
      <c r="A84" s="913" t="s">
        <v>654</v>
      </c>
      <c r="B84" s="913"/>
      <c r="C84" s="482">
        <f>100*INDEX(stats!$D:$D,MATCH(K84,stats!$A:$A,0))</f>
        <v>37.889539999999997</v>
      </c>
      <c r="D84" s="482">
        <f>100*INDEX(stats!$D:$D,MATCH(L84,stats!$A:$A,0))</f>
        <v>37.889539999999997</v>
      </c>
      <c r="E84" s="482">
        <f>100*INDEX(stats!$D:$D,MATCH(M84,stats!$A:$A,0))</f>
        <v>37.889539999999997</v>
      </c>
      <c r="F84" s="482">
        <f>100*INDEX(stats!$D:$D,MATCH(N84,stats!$A:$A,0))</f>
        <v>37.889539999999997</v>
      </c>
      <c r="J84" s="810" t="s">
        <v>655</v>
      </c>
      <c r="K84" s="810" t="str">
        <f t="shared" ref="K84:N107" si="0">_xlfn.CONCAT(K$83,$J84)</f>
        <v>1_yd_pc_gini__yd_0</v>
      </c>
      <c r="L84" s="810" t="str">
        <f t="shared" si="0"/>
        <v>2_yd_pc_gini__yd_0</v>
      </c>
      <c r="M84" s="810" t="str">
        <f t="shared" si="0"/>
        <v>3_yd_pc_gini__yd_0</v>
      </c>
      <c r="N84" s="810" t="str">
        <f t="shared" si="0"/>
        <v>4_yd_pc_gini__yd_0</v>
      </c>
      <c r="O84" s="810"/>
      <c r="P84" s="810"/>
    </row>
    <row r="85">
      <c r="A85" s="899" t="s">
        <v>1046</v>
      </c>
      <c r="B85" s="899"/>
      <c r="C85" s="366">
        <f>100*INDEX(stats!$D:$D,MATCH(K85,stats!$A:$A,0))</f>
        <v>38.071670000000005</v>
      </c>
      <c r="D85" s="523">
        <f>100*INDEX(stats!$D:$D,MATCH(L85,stats!$A:$A,0))</f>
        <v>38.054919999999996</v>
      </c>
      <c r="E85" s="366">
        <f>100*INDEX(stats!$D:$D,MATCH(M85,stats!$A:$A,0))</f>
        <v>38.038150000000002</v>
      </c>
      <c r="F85" s="523">
        <f>100*INDEX(stats!$D:$D,MATCH(N85,stats!$A:$A,0))</f>
        <v>38.021339999999995</v>
      </c>
      <c r="J85" s="810" t="s">
        <v>1051</v>
      </c>
      <c r="K85" s="810" t="str">
        <f t="shared" si="0"/>
        <v>1_inc_all_elec_noST_gini__yd_0</v>
      </c>
      <c r="L85" s="810" t="str">
        <f t="shared" si="0"/>
        <v>2_inc_all_elec_noST_gini__yd_0</v>
      </c>
      <c r="M85" s="810" t="str">
        <f t="shared" si="0"/>
        <v>3_inc_all_elec_noST_gini__yd_0</v>
      </c>
      <c r="N85" s="810" t="str">
        <f t="shared" si="0"/>
        <v>4_inc_all_elec_noST_gini__yd_0</v>
      </c>
      <c r="O85" s="810"/>
      <c r="P85" s="810"/>
    </row>
    <row r="86">
      <c r="A86" s="899" t="s">
        <v>1085</v>
      </c>
      <c r="B86" s="899"/>
      <c r="C86" s="366">
        <f>100*INDEX(stats!$D:$D,MATCH(K86,stats!$A:$A,0))</f>
        <v>37.889539999999997</v>
      </c>
      <c r="D86" s="366">
        <f>100*INDEX(stats!$D:$D,MATCH(L86,stats!$A:$A,0))</f>
        <v>37.889539999999997</v>
      </c>
      <c r="E86" s="366">
        <f>100*INDEX(stats!$D:$D,MATCH(M86,stats!$A:$A,0))</f>
        <v>37.889539999999997</v>
      </c>
      <c r="F86" s="366">
        <f>100*INDEX(stats!$D:$D,MATCH(N86,stats!$A:$A,0))</f>
        <v>37.889539999999997</v>
      </c>
      <c r="J86" s="810" t="s">
        <v>1086</v>
      </c>
      <c r="K86" s="810" t="str">
        <f t="shared" si="0"/>
        <v>1_inc_social_tranche_gini__yd_0</v>
      </c>
      <c r="L86" s="810" t="str">
        <f t="shared" si="0"/>
        <v>2_inc_social_tranche_gini__yd_0</v>
      </c>
      <c r="M86" s="810" t="str">
        <f t="shared" si="0"/>
        <v>3_inc_social_tranche_gini__yd_0</v>
      </c>
      <c r="N86" s="810" t="str">
        <f t="shared" si="0"/>
        <v>4_inc_social_tranche_gini__yd_0</v>
      </c>
      <c r="O86" s="810"/>
      <c r="P86" s="810"/>
    </row>
    <row r="87">
      <c r="A87" s="899" t="s">
        <v>1047</v>
      </c>
      <c r="B87" s="899"/>
      <c r="C87" s="366">
        <f>100*INDEX(stats!$D:$D,MATCH(K87,stats!$A:$A,0))</f>
        <v>38.071670000000005</v>
      </c>
      <c r="D87" s="523">
        <f>100*INDEX(stats!$D:$D,MATCH(L87,stats!$A:$A,0))</f>
        <v>38.054919999999996</v>
      </c>
      <c r="E87" s="366">
        <f>100*INDEX(stats!$D:$D,MATCH(M87,stats!$A:$A,0))</f>
        <v>38.038150000000002</v>
      </c>
      <c r="F87" s="523">
        <f>100*INDEX(stats!$D:$D,MATCH(N87,stats!$A:$A,0))</f>
        <v>38.021339999999995</v>
      </c>
      <c r="J87" s="810" t="s">
        <v>656</v>
      </c>
      <c r="K87" s="810" t="str">
        <f t="shared" si="0"/>
        <v>1_inc_all_elec_gini__yd_0</v>
      </c>
      <c r="L87" s="810" t="str">
        <f t="shared" si="0"/>
        <v>2_inc_all_elec_gini__yd_0</v>
      </c>
      <c r="M87" s="810" t="str">
        <f t="shared" si="0"/>
        <v>3_inc_all_elec_gini__yd_0</v>
      </c>
      <c r="N87" s="810" t="str">
        <f t="shared" si="0"/>
        <v>4_inc_all_elec_gini__yd_0</v>
      </c>
      <c r="O87" s="810"/>
      <c r="P87" s="810"/>
    </row>
    <row r="88">
      <c r="A88" s="899" t="s">
        <v>657</v>
      </c>
      <c r="B88" s="899"/>
      <c r="C88" s="366">
        <f>100*INDEX(stats!$D:$D,MATCH(K88,stats!$A:$A,0))</f>
        <v>37.961010000000002</v>
      </c>
      <c r="D88" s="366">
        <f>100*INDEX(stats!$D:$D,MATCH(L88,stats!$A:$A,0))</f>
        <v>37.961010000000002</v>
      </c>
      <c r="E88" s="366">
        <f>100*INDEX(stats!$D:$D,MATCH(M88,stats!$A:$A,0))</f>
        <v>37.961010000000002</v>
      </c>
      <c r="F88" s="366">
        <f>100*INDEX(stats!$D:$D,MATCH(N88,stats!$A:$A,0))</f>
        <v>37.961010000000002</v>
      </c>
      <c r="J88" s="810" t="s">
        <v>658</v>
      </c>
      <c r="K88" s="810" t="str">
        <f t="shared" si="0"/>
        <v>1_inc_all_fuel_gini__yd_0</v>
      </c>
      <c r="L88" s="810" t="str">
        <f t="shared" si="0"/>
        <v>2_inc_all_fuel_gini__yd_0</v>
      </c>
      <c r="M88" s="810" t="str">
        <f t="shared" si="0"/>
        <v>3_inc_all_fuel_gini__yd_0</v>
      </c>
      <c r="N88" s="810" t="str">
        <f t="shared" si="0"/>
        <v>4_inc_all_fuel_gini__yd_0</v>
      </c>
      <c r="O88" s="810"/>
      <c r="P88" s="810"/>
    </row>
    <row r="89">
      <c r="A89" s="899" t="s">
        <v>1048</v>
      </c>
      <c r="B89" s="899"/>
      <c r="C89" s="752">
        <f>100*INDEX(stats!$D:$D,MATCH(K89,stats!$A:$A,0))</f>
        <v>38.140720000000002</v>
      </c>
      <c r="D89" s="752">
        <f>100*INDEX(stats!$D:$D,MATCH(L89,stats!$A:$A,0))</f>
        <v>38.124189999999999</v>
      </c>
      <c r="E89" s="752">
        <f>100*INDEX(stats!$D:$D,MATCH(M89,stats!$A:$A,0))</f>
        <v>38.107619999999997</v>
      </c>
      <c r="F89" s="752">
        <f>100*INDEX(stats!$D:$D,MATCH(N89,stats!$A:$A,0))</f>
        <v>38.09102</v>
      </c>
      <c r="J89" s="810" t="s">
        <v>659</v>
      </c>
      <c r="K89" s="810" t="str">
        <f t="shared" si="0"/>
        <v>1_inc_all_policies_gini__yd_0</v>
      </c>
      <c r="L89" s="810" t="str">
        <f t="shared" si="0"/>
        <v>2_inc_all_policies_gini__yd_0</v>
      </c>
      <c r="M89" s="810" t="str">
        <f t="shared" si="0"/>
        <v>3_inc_all_policies_gini__yd_0</v>
      </c>
      <c r="N89" s="810" t="str">
        <f t="shared" si="0"/>
        <v>4_inc_all_policies_gini__yd_0</v>
      </c>
      <c r="O89" s="810"/>
      <c r="P89" s="810"/>
    </row>
    <row r="90">
      <c r="A90" s="372" t="s">
        <v>1032</v>
      </c>
      <c r="B90" s="372"/>
      <c r="C90" s="366">
        <f>100*INDEX(stats!$D:$D,MATCH(K90,stats!$A:$A,0))</f>
        <v>37.889539999999997</v>
      </c>
      <c r="D90" s="366">
        <f>100*INDEX(stats!$D:$D,MATCH(L90,stats!$A:$A,0))</f>
        <v>37.889539999999997</v>
      </c>
      <c r="E90" s="366">
        <f>100*INDEX(stats!$D:$D,MATCH(M90,stats!$A:$A,0))</f>
        <v>37.889539999999997</v>
      </c>
      <c r="F90" s="366">
        <f>100*INDEX(stats!$D:$D,MATCH(N90,stats!$A:$A,0))</f>
        <v>37.889539999999997</v>
      </c>
      <c r="J90" s="810" t="s">
        <v>1033</v>
      </c>
      <c r="K90" s="810" t="str">
        <f t="shared" si="0"/>
        <v>1_inc_am_new_pnbsf_gini__yd_0</v>
      </c>
      <c r="L90" s="810" t="str">
        <f t="shared" si="0"/>
        <v>2_inc_am_new_pnbsf_gini__yd_0</v>
      </c>
      <c r="M90" s="810" t="str">
        <f t="shared" si="0"/>
        <v>3_inc_am_new_pnbsf_gini__yd_0</v>
      </c>
      <c r="N90" s="810" t="str">
        <f t="shared" si="0"/>
        <v>4_inc_am_new_pnbsf_gini__yd_0</v>
      </c>
      <c r="O90" s="810"/>
      <c r="P90" s="810"/>
    </row>
    <row r="91">
      <c r="A91" s="905" t="s">
        <v>1104</v>
      </c>
      <c r="B91" s="905"/>
      <c r="C91" s="366">
        <f>100*INDEX(stats!$D:$D,MATCH(K91,stats!$A:$A,0))</f>
        <v>37.889539999999997</v>
      </c>
      <c r="D91" s="366">
        <f>100*INDEX(stats!$D:$D,MATCH(L91,stats!$A:$A,0))</f>
        <v>37.889539999999997</v>
      </c>
      <c r="E91" s="366">
        <f>100*INDEX(stats!$D:$D,MATCH(M91,stats!$A:$A,0))</f>
        <v>37.889539999999997</v>
      </c>
      <c r="F91" s="366">
        <f>100*INDEX(stats!$D:$D,MATCH(N91,stats!$A:$A,0))</f>
        <v>37.889539999999997</v>
      </c>
      <c r="J91" s="810" t="s">
        <v>1106</v>
      </c>
      <c r="K91" s="810" t="str">
        <f t="shared" si="0"/>
        <v>1_inc_am_pnbsf_newbenefs_gini__yd_0</v>
      </c>
      <c r="L91" s="810" t="str">
        <f t="shared" si="0"/>
        <v>2_inc_am_pnbsf_newbenefs_gini__yd_0</v>
      </c>
      <c r="M91" s="810" t="str">
        <f t="shared" si="0"/>
        <v>3_inc_am_pnbsf_newbenefs_gini__yd_0</v>
      </c>
      <c r="N91" s="810" t="str">
        <f t="shared" si="0"/>
        <v>4_inc_am_pnbsf_newbenefs_gini__yd_0</v>
      </c>
      <c r="O91" s="810"/>
      <c r="P91" s="810"/>
    </row>
    <row r="92">
      <c r="A92" s="905" t="s">
        <v>1105</v>
      </c>
      <c r="B92" s="905"/>
      <c r="C92" s="366">
        <f>100*INDEX(stats!$D:$D,MATCH(K92,stats!$A:$A,0))</f>
        <v>37.889539999999997</v>
      </c>
      <c r="D92" s="366">
        <f>100*INDEX(stats!$D:$D,MATCH(L92,stats!$A:$A,0))</f>
        <v>37.889539999999997</v>
      </c>
      <c r="E92" s="366">
        <f>100*INDEX(stats!$D:$D,MATCH(M92,stats!$A:$A,0))</f>
        <v>37.889539999999997</v>
      </c>
      <c r="F92" s="366">
        <f>100*INDEX(stats!$D:$D,MATCH(N92,stats!$A:$A,0))</f>
        <v>37.889539999999997</v>
      </c>
      <c r="J92" s="810" t="s">
        <v>1107</v>
      </c>
      <c r="K92" s="810" t="str">
        <f t="shared" si="0"/>
        <v>1_inc_am_pnbsf_transferinc_gini__yd_0</v>
      </c>
      <c r="L92" s="810" t="str">
        <f t="shared" si="0"/>
        <v>2_inc_am_pnbsf_transferinc_gini__yd_0</v>
      </c>
      <c r="M92" s="810" t="str">
        <f t="shared" si="0"/>
        <v>3_inc_am_pnbsf_transferinc_gini__yd_0</v>
      </c>
      <c r="N92" s="810" t="str">
        <f t="shared" si="0"/>
        <v>4_inc_am_pnbsf_transferinc_gini__yd_0</v>
      </c>
      <c r="O92" s="810"/>
      <c r="P92" s="810"/>
    </row>
    <row r="93">
      <c r="A93" s="372" t="s">
        <v>1049</v>
      </c>
      <c r="B93" s="372"/>
      <c r="C93" s="366">
        <f>100*INDEX(stats!$D:$D,MATCH(K93,stats!$A:$A,0))</f>
        <v>37.889539999999997</v>
      </c>
      <c r="D93" s="366">
        <f>100*INDEX(stats!$D:$D,MATCH(L93,stats!$A:$A,0))</f>
        <v>37.889539999999997</v>
      </c>
      <c r="E93" s="366">
        <f>100*INDEX(stats!$D:$D,MATCH(M93,stats!$A:$A,0))</f>
        <v>37.889539999999997</v>
      </c>
      <c r="F93" s="366">
        <f>100*INDEX(stats!$D:$D,MATCH(N93,stats!$A:$A,0))</f>
        <v>37.889539999999997</v>
      </c>
      <c r="J93" s="810" t="s">
        <v>1053</v>
      </c>
      <c r="K93" s="810" t="str">
        <f t="shared" si="0"/>
        <v>1_inc_subs_public_transport_gini__yd_0</v>
      </c>
      <c r="L93" s="810" t="str">
        <f t="shared" si="0"/>
        <v>2_inc_subs_public_transport_gini__yd_0</v>
      </c>
      <c r="M93" s="810" t="str">
        <f t="shared" si="0"/>
        <v>3_inc_subs_public_transport_gini__yd_0</v>
      </c>
      <c r="N93" s="810" t="str">
        <f t="shared" si="0"/>
        <v>4_inc_subs_public_transport_gini__yd_0</v>
      </c>
      <c r="O93" s="810"/>
      <c r="P93" s="810"/>
    </row>
    <row r="94">
      <c r="A94" s="372" t="s">
        <v>1050</v>
      </c>
      <c r="B94" s="372"/>
      <c r="C94" s="366">
        <f>100*INDEX(stats!$D:$D,MATCH(K94,stats!$A:$A,0))</f>
        <v>37.889539999999997</v>
      </c>
      <c r="D94" s="366">
        <f>100*INDEX(stats!$D:$D,MATCH(L94,stats!$A:$A,0))</f>
        <v>37.889539999999997</v>
      </c>
      <c r="E94" s="366">
        <f>100*INDEX(stats!$D:$D,MATCH(M94,stats!$A:$A,0))</f>
        <v>37.889539999999997</v>
      </c>
      <c r="F94" s="366">
        <f>100*INDEX(stats!$D:$D,MATCH(N94,stats!$A:$A,0))</f>
        <v>37.889539999999997</v>
      </c>
      <c r="J94" s="810" t="s">
        <v>1054</v>
      </c>
      <c r="K94" s="810" t="str">
        <f t="shared" si="0"/>
        <v>1_inc_am_delayed_pnbsf_gini__yd_0</v>
      </c>
      <c r="L94" s="810" t="str">
        <f t="shared" si="0"/>
        <v>2_inc_am_delayed_pnbsf_gini__yd_0</v>
      </c>
      <c r="M94" s="810" t="str">
        <f t="shared" si="0"/>
        <v>3_inc_am_delayed_pnbsf_gini__yd_0</v>
      </c>
      <c r="N94" s="810" t="str">
        <f t="shared" si="0"/>
        <v>4_inc_am_delayed_pnbsf_gini__yd_0</v>
      </c>
      <c r="O94" s="810"/>
      <c r="P94" s="810"/>
    </row>
    <row r="95">
      <c r="A95" s="372" t="s">
        <v>1052</v>
      </c>
      <c r="B95" s="372"/>
      <c r="C95" s="752">
        <f>100*INDEX(stats!$D:$D,MATCH(K95,stats!$A:$A,0))</f>
        <v>38.140720000000002</v>
      </c>
      <c r="D95" s="752">
        <f>100*INDEX(stats!$D:$D,MATCH(L95,stats!$A:$A,0))</f>
        <v>38.124189999999999</v>
      </c>
      <c r="E95" s="752">
        <f>100*INDEX(stats!$D:$D,MATCH(M95,stats!$A:$A,0))</f>
        <v>38.107619999999997</v>
      </c>
      <c r="F95" s="752">
        <f>100*INDEX(stats!$D:$D,MATCH(N95,stats!$A:$A,0))</f>
        <v>38.09102</v>
      </c>
      <c r="J95" s="810" t="s">
        <v>1034</v>
      </c>
      <c r="K95" s="810" t="str">
        <f t="shared" si="0"/>
        <v>1_inc_all_policies_miti_gini__yd_0</v>
      </c>
      <c r="L95" s="810" t="str">
        <f t="shared" si="0"/>
        <v>2_inc_all_policies_miti_gini__yd_0</v>
      </c>
      <c r="M95" s="810" t="str">
        <f t="shared" si="0"/>
        <v>3_inc_all_policies_miti_gini__yd_0</v>
      </c>
      <c r="N95" s="810" t="str">
        <f t="shared" si="0"/>
        <v>4_inc_all_policies_miti_gini__yd_0</v>
      </c>
      <c r="O95" s="810"/>
      <c r="P95" s="810"/>
    </row>
    <row r="96">
      <c r="A96" s="913" t="s">
        <v>660</v>
      </c>
      <c r="B96" s="913"/>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0" t="s">
        <v>661</v>
      </c>
      <c r="K96" s="810" t="str">
        <f t="shared" si="0"/>
        <v>1_yd_pc_fgt0__yd_0</v>
      </c>
      <c r="L96" s="810" t="str">
        <f t="shared" si="0"/>
        <v>2_yd_pc_fgt0__yd_0</v>
      </c>
      <c r="M96" s="810" t="str">
        <f t="shared" si="0"/>
        <v>3_yd_pc_fgt0__yd_0</v>
      </c>
      <c r="N96" s="810" t="str">
        <f t="shared" si="0"/>
        <v>4_yd_pc_fgt0__yd_0</v>
      </c>
      <c r="O96" s="810"/>
      <c r="P96" s="810"/>
    </row>
    <row r="97">
      <c r="A97" s="899" t="s">
        <v>1055</v>
      </c>
      <c r="B97" s="899"/>
      <c r="C97" s="366">
        <f>100*INDEX(stats!$D:$D,MATCH(K97,stats!$A:$A,0))</f>
        <v>37.842733021421942</v>
      </c>
      <c r="D97" s="366">
        <f>100*INDEX(stats!$D:$D,MATCH(L97,stats!$A:$A,0))</f>
        <v>37.842733021421942</v>
      </c>
      <c r="E97" s="366">
        <f>100*INDEX(stats!$D:$D,MATCH(M97,stats!$A:$A,0))</f>
        <v>37.885008545729022</v>
      </c>
      <c r="F97" s="366">
        <f>100*INDEX(stats!$D:$D,MATCH(N97,stats!$A:$A,0))</f>
        <v>38.001512100901252</v>
      </c>
      <c r="G97" s="353"/>
      <c r="J97" s="810" t="s">
        <v>1069</v>
      </c>
      <c r="K97" s="810" t="str">
        <f t="shared" si="0"/>
        <v>1_inc_all_elec_noST_fgt0__yd_0</v>
      </c>
      <c r="L97" s="810" t="str">
        <f t="shared" si="0"/>
        <v>2_inc_all_elec_noST_fgt0__yd_0</v>
      </c>
      <c r="M97" s="810" t="str">
        <f t="shared" si="0"/>
        <v>3_inc_all_elec_noST_fgt0__yd_0</v>
      </c>
      <c r="N97" s="810" t="str">
        <f t="shared" si="0"/>
        <v>4_inc_all_elec_noST_fgt0__yd_0</v>
      </c>
      <c r="O97" s="810"/>
      <c r="P97" s="810"/>
    </row>
    <row r="98">
      <c r="A98" s="899" t="s">
        <v>1084</v>
      </c>
      <c r="B98" s="899"/>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0" t="s">
        <v>1087</v>
      </c>
      <c r="K98" s="810" t="str">
        <f t="shared" si="0"/>
        <v>1_inc_social_tranche_fgt0__yd_0</v>
      </c>
      <c r="L98" s="810" t="str">
        <f t="shared" si="0"/>
        <v>2_inc_social_tranche_fgt0__yd_0</v>
      </c>
      <c r="M98" s="810" t="str">
        <f t="shared" si="0"/>
        <v>3_inc_social_tranche_fgt0__yd_0</v>
      </c>
      <c r="N98" s="810" t="str">
        <f t="shared" si="0"/>
        <v>4_inc_social_tranche_fgt0__yd_0</v>
      </c>
      <c r="O98" s="810"/>
      <c r="P98" s="810"/>
    </row>
    <row r="99">
      <c r="A99" s="899" t="s">
        <v>1058</v>
      </c>
      <c r="B99" s="899"/>
      <c r="C99" s="366">
        <f>100*INDEX(stats!$D:$D,MATCH(K99,stats!$A:$A,0))</f>
        <v>37.842733021421942</v>
      </c>
      <c r="D99" s="366">
        <f>100*INDEX(stats!$D:$D,MATCH(L99,stats!$A:$A,0))</f>
        <v>37.842733021421942</v>
      </c>
      <c r="E99" s="366">
        <f>100*INDEX(stats!$D:$D,MATCH(M99,stats!$A:$A,0))</f>
        <v>37.885008545729022</v>
      </c>
      <c r="F99" s="366">
        <f>100*INDEX(stats!$D:$D,MATCH(N99,stats!$A:$A,0))</f>
        <v>38.001512100901252</v>
      </c>
      <c r="G99" s="353"/>
      <c r="J99" s="810" t="s">
        <v>662</v>
      </c>
      <c r="K99" s="810" t="str">
        <f t="shared" si="0"/>
        <v>1_inc_all_elec_fgt0__yd_0</v>
      </c>
      <c r="L99" s="810" t="str">
        <f t="shared" si="0"/>
        <v>2_inc_all_elec_fgt0__yd_0</v>
      </c>
      <c r="M99" s="810" t="str">
        <f t="shared" si="0"/>
        <v>3_inc_all_elec_fgt0__yd_0</v>
      </c>
      <c r="N99" s="810" t="str">
        <f t="shared" si="0"/>
        <v>4_inc_all_elec_fgt0__yd_0</v>
      </c>
      <c r="O99" s="810"/>
      <c r="P99" s="810"/>
    </row>
    <row r="100">
      <c r="A100" s="899" t="s">
        <v>663</v>
      </c>
      <c r="B100" s="899"/>
      <c r="C100" s="366">
        <f>100*INDEX(stats!$D:$D,MATCH(K100,stats!$A:$A,0))</f>
        <v>38.154985593478557</v>
      </c>
      <c r="D100" s="366">
        <f>100*INDEX(stats!$D:$D,MATCH(L100,stats!$A:$A,0))</f>
        <v>38.154985593478557</v>
      </c>
      <c r="E100" s="366">
        <f>100*INDEX(stats!$D:$D,MATCH(M100,stats!$A:$A,0))</f>
        <v>38.154985593478557</v>
      </c>
      <c r="F100" s="366">
        <f>100*INDEX(stats!$D:$D,MATCH(N100,stats!$A:$A,0))</f>
        <v>38.154985593478557</v>
      </c>
      <c r="G100" s="353"/>
      <c r="J100" s="810" t="s">
        <v>664</v>
      </c>
      <c r="K100" s="810" t="str">
        <f t="shared" si="0"/>
        <v>1_inc_all_fuel_fgt0__yd_0</v>
      </c>
      <c r="L100" s="810" t="str">
        <f t="shared" si="0"/>
        <v>2_inc_all_fuel_fgt0__yd_0</v>
      </c>
      <c r="M100" s="810" t="str">
        <f t="shared" si="0"/>
        <v>3_inc_all_fuel_fgt0__yd_0</v>
      </c>
      <c r="N100" s="810" t="str">
        <f t="shared" si="0"/>
        <v>4_inc_all_fuel_fgt0__yd_0</v>
      </c>
      <c r="O100" s="810"/>
      <c r="P100" s="810"/>
    </row>
    <row r="101">
      <c r="A101" s="899" t="s">
        <v>1061</v>
      </c>
      <c r="B101" s="899"/>
      <c r="C101" s="752">
        <f>100*INDEX(stats!$D:$D,MATCH(K101,stats!$A:$A,0))</f>
        <v>37.483713656453091</v>
      </c>
      <c r="D101" s="752">
        <f>100*INDEX(stats!$D:$D,MATCH(L101,stats!$A:$A,0))</f>
        <v>37.576977884797714</v>
      </c>
      <c r="E101" s="752">
        <f>100*INDEX(stats!$D:$D,MATCH(M101,stats!$A:$A,0))</f>
        <v>37.594516997516294</v>
      </c>
      <c r="F101" s="752">
        <f>100*INDEX(stats!$D:$D,MATCH(N101,stats!$A:$A,0))</f>
        <v>37.602140247302188</v>
      </c>
      <c r="G101" s="353"/>
      <c r="J101" s="810" t="s">
        <v>665</v>
      </c>
      <c r="K101" s="810" t="str">
        <f t="shared" si="0"/>
        <v>1_inc_all_policies_fgt0__yd_0</v>
      </c>
      <c r="L101" s="810" t="str">
        <f t="shared" si="0"/>
        <v>2_inc_all_policies_fgt0__yd_0</v>
      </c>
      <c r="M101" s="810" t="str">
        <f t="shared" si="0"/>
        <v>3_inc_all_policies_fgt0__yd_0</v>
      </c>
      <c r="N101" s="810" t="str">
        <f t="shared" si="0"/>
        <v>4_inc_all_policies_fgt0__yd_0</v>
      </c>
      <c r="O101" s="810"/>
      <c r="P101" s="810"/>
    </row>
    <row r="102">
      <c r="A102" s="899" t="s">
        <v>1012</v>
      </c>
      <c r="B102" s="899"/>
      <c r="C102" s="366">
        <f>100*INDEX(stats!$D:$D,MATCH(K102,stats!$A:$A,0))</f>
        <v>38.517863561477284</v>
      </c>
      <c r="D102" s="366">
        <f>100*INDEX(stats!$D:$D,MATCH(L102,stats!$A:$A,0))</f>
        <v>38.517863561477284</v>
      </c>
      <c r="E102" s="366">
        <f>100*INDEX(stats!$D:$D,MATCH(M102,stats!$A:$A,0))</f>
        <v>38.517863561477284</v>
      </c>
      <c r="F102" s="366">
        <f>100*INDEX(stats!$D:$D,MATCH(N102,stats!$A:$A,0))</f>
        <v>38.517863561477284</v>
      </c>
      <c r="G102" s="353"/>
      <c r="J102" s="810" t="s">
        <v>1015</v>
      </c>
      <c r="K102" s="810" t="str">
        <f t="shared" si="0"/>
        <v>1_inc_am_new_pnbsf_fgt0__yd_0</v>
      </c>
      <c r="L102" s="810" t="str">
        <f t="shared" si="0"/>
        <v>2_inc_am_new_pnbsf_fgt0__yd_0</v>
      </c>
      <c r="M102" s="810" t="str">
        <f t="shared" si="0"/>
        <v>3_inc_am_new_pnbsf_fgt0__yd_0</v>
      </c>
      <c r="N102" s="810" t="str">
        <f t="shared" si="0"/>
        <v>4_inc_am_new_pnbsf_fgt0__yd_0</v>
      </c>
      <c r="O102" s="810"/>
      <c r="P102" s="810"/>
    </row>
    <row r="103">
      <c r="A103" s="905" t="s">
        <v>1100</v>
      </c>
      <c r="B103" s="905"/>
      <c r="C103" s="366">
        <f>100*INDEX(stats!$D:$D,MATCH(K103,stats!$A:$A,0))</f>
        <v>38.517863561477284</v>
      </c>
      <c r="D103" s="366">
        <f>100*INDEX(stats!$D:$D,MATCH(L103,stats!$A:$A,0))</f>
        <v>38.517863561477284</v>
      </c>
      <c r="E103" s="366">
        <f>100*INDEX(stats!$D:$D,MATCH(M103,stats!$A:$A,0))</f>
        <v>38.517863561477284</v>
      </c>
      <c r="F103" s="366">
        <f>100*INDEX(stats!$D:$D,MATCH(N103,stats!$A:$A,0))</f>
        <v>38.517863561477284</v>
      </c>
      <c r="G103" s="353"/>
      <c r="J103" s="810" t="s">
        <v>1102</v>
      </c>
      <c r="K103" s="810" t="str">
        <f t="shared" si="0"/>
        <v>1_inc_am_pnbsf_newbenefs_fgt0__yd_0</v>
      </c>
      <c r="L103" s="810" t="str">
        <f t="shared" si="0"/>
        <v>2_inc_am_pnbsf_newbenefs_fgt0__yd_0</v>
      </c>
      <c r="M103" s="810" t="str">
        <f t="shared" si="0"/>
        <v>3_inc_am_pnbsf_newbenefs_fgt0__yd_0</v>
      </c>
      <c r="N103" s="810" t="str">
        <f t="shared" si="0"/>
        <v>4_inc_am_pnbsf_newbenefs_fgt0__yd_0</v>
      </c>
      <c r="O103" s="810"/>
      <c r="P103" s="810"/>
    </row>
    <row r="104">
      <c r="A104" s="905" t="s">
        <v>1101</v>
      </c>
      <c r="B104" s="905"/>
      <c r="C104" s="366">
        <f>100*INDEX(stats!$D:$D,MATCH(K104,stats!$A:$A,0))</f>
        <v>38.517863561477284</v>
      </c>
      <c r="D104" s="366">
        <f>100*INDEX(stats!$D:$D,MATCH(L104,stats!$A:$A,0))</f>
        <v>38.517863561477284</v>
      </c>
      <c r="E104" s="366">
        <f>100*INDEX(stats!$D:$D,MATCH(M104,stats!$A:$A,0))</f>
        <v>38.517863561477284</v>
      </c>
      <c r="F104" s="366">
        <f>100*INDEX(stats!$D:$D,MATCH(N104,stats!$A:$A,0))</f>
        <v>38.517863561477284</v>
      </c>
      <c r="G104" s="353"/>
      <c r="J104" s="810" t="s">
        <v>1103</v>
      </c>
      <c r="K104" s="810" t="str">
        <f t="shared" si="0"/>
        <v>1_inc_am_pnbsf_transferinc_fgt0__yd_0</v>
      </c>
      <c r="L104" s="810" t="str">
        <f t="shared" si="0"/>
        <v>2_inc_am_pnbsf_transferinc_fgt0__yd_0</v>
      </c>
      <c r="M104" s="810" t="str">
        <f t="shared" si="0"/>
        <v>3_inc_am_pnbsf_transferinc_fgt0__yd_0</v>
      </c>
      <c r="N104" s="810" t="str">
        <f t="shared" si="0"/>
        <v>4_inc_am_pnbsf_transferinc_fgt0__yd_0</v>
      </c>
      <c r="O104" s="810"/>
      <c r="P104" s="810"/>
    </row>
    <row r="105">
      <c r="A105" s="372" t="s">
        <v>1063</v>
      </c>
      <c r="B105" s="372"/>
      <c r="C105" s="366">
        <f>100*INDEX(stats!$D:$D,MATCH(K105,stats!$A:$A,0))</f>
        <v>38.517863561477284</v>
      </c>
      <c r="D105" s="366">
        <f>100*INDEX(stats!$D:$D,MATCH(L105,stats!$A:$A,0))</f>
        <v>38.517863561477284</v>
      </c>
      <c r="E105" s="749">
        <f>100*INDEX(stats!$D:$D,MATCH(M105,stats!$A:$A,0))</f>
        <v>38.517863561477284</v>
      </c>
      <c r="F105" s="749">
        <f>100*INDEX(stats!$D:$D,MATCH(N105,stats!$A:$A,0))</f>
        <v>38.517863561477284</v>
      </c>
      <c r="G105" s="353"/>
      <c r="J105" s="810" t="s">
        <v>1070</v>
      </c>
      <c r="K105" s="810" t="str">
        <f t="shared" si="0"/>
        <v>1_inc_subs_public_transport_fgt0__yd_0</v>
      </c>
      <c r="L105" s="810" t="str">
        <f t="shared" si="0"/>
        <v>2_inc_subs_public_transport_fgt0__yd_0</v>
      </c>
      <c r="M105" s="810" t="str">
        <f t="shared" si="0"/>
        <v>3_inc_subs_public_transport_fgt0__yd_0</v>
      </c>
      <c r="N105" s="810" t="str">
        <f t="shared" si="0"/>
        <v>4_inc_subs_public_transport_fgt0__yd_0</v>
      </c>
      <c r="O105" s="810"/>
      <c r="P105" s="810"/>
    </row>
    <row r="10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0" t="s">
        <v>1075</v>
      </c>
      <c r="K106" s="810" t="str">
        <f t="shared" si="0"/>
        <v>1_inc_am_delayed_pnbsf_fgt0__yd_0</v>
      </c>
      <c r="L106" s="810" t="str">
        <f t="shared" si="0"/>
        <v>2_inc_am_delayed_pnbsf_fgt0__yd_0</v>
      </c>
      <c r="M106" s="810" t="str">
        <f t="shared" si="0"/>
        <v>3_inc_am_delayed_pnbsf_fgt0__yd_0</v>
      </c>
      <c r="N106" s="810" t="str">
        <f t="shared" si="0"/>
        <v>4_inc_am_delayed_pnbsf_fgt0__yd_0</v>
      </c>
      <c r="O106" s="810"/>
      <c r="P106" s="810"/>
    </row>
    <row r="107">
      <c r="A107" s="926" t="s">
        <v>1071</v>
      </c>
      <c r="B107" s="926"/>
      <c r="C107" s="753">
        <f>100*INDEX(stats!$D:$D,MATCH(K107,stats!$A:$A,0))</f>
        <v>37.483713656453091</v>
      </c>
      <c r="D107" s="753">
        <f>100*INDEX(stats!$D:$D,MATCH(L107,stats!$A:$A,0))</f>
        <v>37.576977884797714</v>
      </c>
      <c r="E107" s="753">
        <f>100*INDEX(stats!$D:$D,MATCH(M107,stats!$A:$A,0))</f>
        <v>37.594516997516294</v>
      </c>
      <c r="F107" s="753">
        <f>100*INDEX(stats!$D:$D,MATCH(N107,stats!$A:$A,0))</f>
        <v>37.602140247302188</v>
      </c>
      <c r="G107" s="353"/>
      <c r="J107" s="810" t="s">
        <v>1010</v>
      </c>
      <c r="K107" s="810" t="str">
        <f t="shared" si="0"/>
        <v>1_inc_all_policies_miti_fgt0__yd_0</v>
      </c>
      <c r="L107" s="810" t="str">
        <f t="shared" si="0"/>
        <v>2_inc_all_policies_miti_fgt0__yd_0</v>
      </c>
      <c r="M107" s="810" t="str">
        <f t="shared" si="0"/>
        <v>3_inc_all_policies_miti_fgt0__yd_0</v>
      </c>
      <c r="N107" s="810" t="str">
        <f t="shared" si="0"/>
        <v>4_inc_all_policies_miti_fgt0__yd_0</v>
      </c>
      <c r="O107" s="810"/>
      <c r="P107" s="810"/>
    </row>
    <row r="108">
      <c r="A108" s="923" t="s">
        <v>1056</v>
      </c>
      <c r="B108" s="899"/>
      <c r="C108" s="366">
        <f>INDEX(stats!$D:$D,MATCH(K108,stats!$A:$A,0))/1000000000</f>
        <v>160.01086874866647</v>
      </c>
      <c r="D108" s="366">
        <f>INDEX(stats!$D:$D,MATCH(L108,stats!$A:$A,0))/1000000000</f>
        <v>147.44128752181436</v>
      </c>
      <c r="E108" s="366">
        <f>INDEX(stats!$D:$D,MATCH(M108,stats!$A:$A,0))/1000000000</f>
        <v>134.69936701377543</v>
      </c>
      <c r="F108" s="366">
        <f>INDEX(stats!$D:$D,MATCH(N108,stats!$A:$A,0))/1000000000</f>
        <v>121.76990443729203</v>
      </c>
      <c r="J108" s="810" t="s">
        <v>1074</v>
      </c>
      <c r="K108" s="810" t="str">
        <f t="shared" ref="K108:N111" si="1">_xlfn.CONCAT(K$83,$J108)</f>
        <v>1_all_elec_noST_pc_benefits__yd_0</v>
      </c>
      <c r="L108" s="810" t="str">
        <f t="shared" si="1"/>
        <v>2_all_elec_noST_pc_benefits__yd_0</v>
      </c>
      <c r="M108" s="810" t="str">
        <f t="shared" si="1"/>
        <v>3_all_elec_noST_pc_benefits__yd_0</v>
      </c>
      <c r="N108" s="810" t="str">
        <f t="shared" si="1"/>
        <v>4_all_elec_noST_pc_benefits__yd_0</v>
      </c>
      <c r="O108" s="810"/>
      <c r="P108" s="810"/>
    </row>
    <row r="109">
      <c r="A109" s="923" t="s">
        <v>1083</v>
      </c>
      <c r="B109" s="899"/>
      <c r="C109" s="366">
        <f>INDEX(stats!$D:$D,MATCH(K109,stats!$A:$A,0))/1000000000</f>
        <v>0</v>
      </c>
      <c r="D109" s="366">
        <f>INDEX(stats!$D:$D,MATCH(L109,stats!$A:$A,0))/1000000000</f>
        <v>0</v>
      </c>
      <c r="E109" s="366">
        <f>INDEX(stats!$D:$D,MATCH(M109,stats!$A:$A,0))/1000000000</f>
        <v>0</v>
      </c>
      <c r="F109" s="366">
        <f>INDEX(stats!$D:$D,MATCH(N109,stats!$A:$A,0))/1000000000</f>
        <v>0</v>
      </c>
      <c r="J109" s="810" t="s">
        <v>1088</v>
      </c>
      <c r="K109" s="810" t="str">
        <f t="shared" si="1"/>
        <v>1_social_tranche_pc_benefits__yd_0</v>
      </c>
      <c r="L109" s="810" t="str">
        <f t="shared" si="1"/>
        <v>2_social_tranche_pc_benefits__yd_0</v>
      </c>
      <c r="M109" s="810" t="str">
        <f t="shared" si="1"/>
        <v>3_social_tranche_pc_benefits__yd_0</v>
      </c>
      <c r="N109" s="810" t="str">
        <f t="shared" si="1"/>
        <v>4_social_tranche_pc_benefits__yd_0</v>
      </c>
      <c r="O109" s="810"/>
      <c r="P109" s="810"/>
    </row>
    <row r="110">
      <c r="A110" s="923" t="s">
        <v>1059</v>
      </c>
      <c r="B110" s="899"/>
      <c r="C110" s="752">
        <f>INDEX(stats!$D:$D,MATCH(K110,stats!$A:$A,0))/1000000000</f>
        <v>160.01086874866647</v>
      </c>
      <c r="D110" s="752">
        <f>INDEX(stats!$D:$D,MATCH(L110,stats!$A:$A,0))/1000000000</f>
        <v>147.44128752181436</v>
      </c>
      <c r="E110" s="752">
        <f>INDEX(stats!$D:$D,MATCH(M110,stats!$A:$A,0))/1000000000</f>
        <v>134.69936701377543</v>
      </c>
      <c r="F110" s="752">
        <f>INDEX(stats!$D:$D,MATCH(N110,stats!$A:$A,0))/1000000000</f>
        <v>121.76990443729203</v>
      </c>
      <c r="J110" s="810" t="s">
        <v>666</v>
      </c>
      <c r="K110" s="810" t="str">
        <f t="shared" si="1"/>
        <v>1_all_elec_pc_benefits__yd_0</v>
      </c>
      <c r="L110" s="810" t="str">
        <f t="shared" si="1"/>
        <v>2_all_elec_pc_benefits__yd_0</v>
      </c>
      <c r="M110" s="810" t="str">
        <f t="shared" si="1"/>
        <v>3_all_elec_pc_benefits__yd_0</v>
      </c>
      <c r="N110" s="810" t="str">
        <f t="shared" si="1"/>
        <v>4_all_elec_pc_benefits__yd_0</v>
      </c>
      <c r="O110" s="810"/>
      <c r="P110" s="810"/>
    </row>
    <row r="111">
      <c r="A111" s="923" t="s">
        <v>667</v>
      </c>
      <c r="B111" s="899"/>
      <c r="C111" s="366">
        <f>INDEX(stats!$D:$D,MATCH(K111,stats!$A:$A,0))/1000000000</f>
        <v>77.808740716040376</v>
      </c>
      <c r="D111" s="366">
        <f>INDEX(stats!$D:$D,MATCH(L111,stats!$A:$A,0))/1000000000</f>
        <v>77.808740716040376</v>
      </c>
      <c r="E111" s="366">
        <f>INDEX(stats!$D:$D,MATCH(M111,stats!$A:$A,0))/1000000000</f>
        <v>77.808740716040376</v>
      </c>
      <c r="F111" s="366">
        <f>INDEX(stats!$D:$D,MATCH(N111,stats!$A:$A,0))/1000000000</f>
        <v>77.808740716040376</v>
      </c>
      <c r="J111" s="810" t="s">
        <v>668</v>
      </c>
      <c r="K111" s="810" t="str">
        <f t="shared" si="1"/>
        <v>1_all_fuel_pc_benefits__yd_0</v>
      </c>
      <c r="L111" s="810" t="str">
        <f t="shared" si="1"/>
        <v>2_all_fuel_pc_benefits__yd_0</v>
      </c>
      <c r="M111" s="810" t="str">
        <f t="shared" si="1"/>
        <v>3_all_fuel_pc_benefits__yd_0</v>
      </c>
      <c r="N111" s="810" t="str">
        <f t="shared" si="1"/>
        <v>4_all_fuel_pc_benefits__yd_0</v>
      </c>
      <c r="O111" s="810"/>
      <c r="P111" s="810"/>
    </row>
    <row r="112">
      <c r="A112" s="923" t="s">
        <v>669</v>
      </c>
      <c r="B112" s="899"/>
      <c r="C112" s="366">
        <f>INDEX(stats!$D:$D,MATCH(K112,stats!$A:$A,0))/1000000000</f>
        <v>237.81960946470684</v>
      </c>
      <c r="D112" s="366">
        <f>INDEX(stats!$D:$D,MATCH(L112,stats!$A:$A,0))/1000000000</f>
        <v>225.25002823785474</v>
      </c>
      <c r="E112" s="366">
        <f>INDEX(stats!$D:$D,MATCH(M112,stats!$A:$A,0))/1000000000</f>
        <v>212.5081077298158</v>
      </c>
      <c r="F112" s="366">
        <f>INDEX(stats!$D:$D,MATCH(N112,stats!$A:$A,0))/1000000000</f>
        <v>199.57864515333239</v>
      </c>
      <c r="J112" s="810" t="s">
        <v>670</v>
      </c>
      <c r="K112" s="810" t="str">
        <f t="shared" ref="K112:N117" si="2">_xlfn.CONCAT(K$83,$J112)</f>
        <v>1_all_policies_pc_benefits__yd_0</v>
      </c>
      <c r="L112" s="810" t="str">
        <f t="shared" si="2"/>
        <v>2_all_policies_pc_benefits__yd_0</v>
      </c>
      <c r="M112" s="810" t="str">
        <f t="shared" si="2"/>
        <v>3_all_policies_pc_benefits__yd_0</v>
      </c>
      <c r="N112" s="810" t="str">
        <f t="shared" si="2"/>
        <v>4_all_policies_pc_benefits__yd_0</v>
      </c>
      <c r="O112" s="810"/>
      <c r="P112" s="810"/>
    </row>
    <row r="113">
      <c r="A113" s="923" t="s">
        <v>1013</v>
      </c>
      <c r="B113" s="899"/>
      <c r="C113" s="366">
        <f>INDEX(stats!$D:$D,MATCH(K113,stats!$A:$A,0))/1000000000</f>
        <v>0</v>
      </c>
      <c r="D113" s="366">
        <f>INDEX(stats!$D:$D,MATCH(L113,stats!$A:$A,0))/1000000000</f>
        <v>0</v>
      </c>
      <c r="E113" s="366">
        <f>INDEX(stats!$D:$D,MATCH(M113,stats!$A:$A,0))/1000000000</f>
        <v>0</v>
      </c>
      <c r="F113" s="366">
        <f>INDEX(stats!$D:$D,MATCH(N113,stats!$A:$A,0))/1000000000</f>
        <v>0</v>
      </c>
      <c r="J113" s="810" t="s">
        <v>1016</v>
      </c>
      <c r="K113" s="810" t="str">
        <f t="shared" si="2"/>
        <v>1_am_new_pnbsf_pc_benefits__yd_0</v>
      </c>
      <c r="L113" s="810" t="str">
        <f t="shared" si="2"/>
        <v>2_am_new_pnbsf_pc_benefits__yd_0</v>
      </c>
      <c r="M113" s="810" t="str">
        <f t="shared" si="2"/>
        <v>3_am_new_pnbsf_pc_benefits__yd_0</v>
      </c>
      <c r="N113" s="810" t="str">
        <f t="shared" si="2"/>
        <v>4_am_new_pnbsf_pc_benefits__yd_0</v>
      </c>
      <c r="O113" s="810"/>
      <c r="P113" s="810"/>
    </row>
    <row r="114">
      <c r="A114" s="924" t="s">
        <v>1096</v>
      </c>
      <c r="B114" s="905"/>
      <c r="C114" s="366">
        <f>INDEX(stats!$D:$D,MATCH(K114,stats!$A:$A,0))/1000000000</f>
        <v>0</v>
      </c>
      <c r="D114" s="366">
        <f>INDEX(stats!$D:$D,MATCH(L114,stats!$A:$A,0))/1000000000</f>
        <v>0</v>
      </c>
      <c r="E114" s="366">
        <f>INDEX(stats!$D:$D,MATCH(M114,stats!$A:$A,0))/1000000000</f>
        <v>0</v>
      </c>
      <c r="F114" s="366">
        <f>INDEX(stats!$D:$D,MATCH(N114,stats!$A:$A,0))/1000000000</f>
        <v>0</v>
      </c>
      <c r="J114" s="810" t="s">
        <v>1098</v>
      </c>
      <c r="K114" s="810" t="str">
        <f t="shared" si="2"/>
        <v>1_am_pnbsf_newbenefs_pc_benefits__yd_0</v>
      </c>
      <c r="L114" s="810" t="str">
        <f t="shared" si="2"/>
        <v>2_am_pnbsf_newbenefs_pc_benefits__yd_0</v>
      </c>
      <c r="M114" s="810" t="str">
        <f t="shared" si="2"/>
        <v>3_am_pnbsf_newbenefs_pc_benefits__yd_0</v>
      </c>
      <c r="N114" s="810" t="str">
        <f t="shared" si="2"/>
        <v>4_am_pnbsf_newbenefs_pc_benefits__yd_0</v>
      </c>
      <c r="O114" s="810"/>
      <c r="P114" s="810"/>
    </row>
    <row r="115">
      <c r="A115" s="924" t="s">
        <v>1097</v>
      </c>
      <c r="B115" s="905"/>
      <c r="C115" s="366">
        <f>INDEX(stats!$D:$D,MATCH(K115,stats!$A:$A,0))/1000000000</f>
        <v>0</v>
      </c>
      <c r="D115" s="366">
        <f>INDEX(stats!$D:$D,MATCH(L115,stats!$A:$A,0))/1000000000</f>
        <v>0</v>
      </c>
      <c r="E115" s="366">
        <f>INDEX(stats!$D:$D,MATCH(M115,stats!$A:$A,0))/1000000000</f>
        <v>0</v>
      </c>
      <c r="F115" s="366">
        <f>INDEX(stats!$D:$D,MATCH(N115,stats!$A:$A,0))/1000000000</f>
        <v>0</v>
      </c>
      <c r="J115" s="810" t="s">
        <v>1099</v>
      </c>
      <c r="K115" s="810" t="str">
        <f t="shared" si="2"/>
        <v>1_am_pnbsf_transferinc_pc_benefits__yd_0</v>
      </c>
      <c r="L115" s="810" t="str">
        <f t="shared" si="2"/>
        <v>2_am_pnbsf_transferinc_pc_benefits__yd_0</v>
      </c>
      <c r="M115" s="810" t="str">
        <f t="shared" si="2"/>
        <v>3_am_pnbsf_transferinc_pc_benefits__yd_0</v>
      </c>
      <c r="N115" s="810" t="str">
        <f t="shared" si="2"/>
        <v>4_am_pnbsf_transferinc_pc_benefits__yd_0</v>
      </c>
      <c r="O115" s="810"/>
      <c r="P115" s="810"/>
    </row>
    <row r="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0" t="s">
        <v>1076</v>
      </c>
      <c r="K116" s="810" t="str">
        <f t="shared" si="2"/>
        <v>1_subs_public_transport_pc_benefits__yd_0</v>
      </c>
      <c r="L116" s="810" t="str">
        <f t="shared" si="2"/>
        <v>2_subs_public_transport_pc_benefits__yd_0</v>
      </c>
      <c r="M116" s="810" t="str">
        <f t="shared" si="2"/>
        <v>3_subs_public_transport_pc_benefits__yd_0</v>
      </c>
      <c r="N116" s="810" t="str">
        <f t="shared" si="2"/>
        <v>4_subs_public_transport_pc_benefits__yd_0</v>
      </c>
      <c r="O116" s="810"/>
      <c r="P116" s="810"/>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0" t="s">
        <v>1077</v>
      </c>
      <c r="K117" s="810" t="str">
        <f t="shared" si="2"/>
        <v>1_am_delayed_pnbsf_pc_benefits__yd_0</v>
      </c>
      <c r="L117" s="810" t="str">
        <f t="shared" si="2"/>
        <v>2_am_delayed_pnbsf_pc_benefits__yd_0</v>
      </c>
      <c r="M117" s="810" t="str">
        <f t="shared" si="2"/>
        <v>3_am_delayed_pnbsf_pc_benefits__yd_0</v>
      </c>
      <c r="N117" s="810" t="str">
        <f t="shared" si="2"/>
        <v>4_am_delayed_pnbsf_pc_benefits__yd_0</v>
      </c>
      <c r="O117" s="810"/>
      <c r="P117" s="810"/>
    </row>
    <row r="118">
      <c r="A118" s="925" t="s">
        <v>1072</v>
      </c>
      <c r="B118" s="926"/>
      <c r="C118" s="726">
        <f>INDEX(stats!$D:$D,MATCH(K118,stats!$A:$A,0))/1000000000</f>
        <v>237.81960946470684</v>
      </c>
      <c r="D118" s="726">
        <f>INDEX(stats!$D:$D,MATCH(L118,stats!$A:$A,0))/1000000000</f>
        <v>225.25002823785474</v>
      </c>
      <c r="E118" s="726">
        <f>INDEX(stats!$D:$D,MATCH(M118,stats!$A:$A,0))/1000000000</f>
        <v>212.5081077298158</v>
      </c>
      <c r="F118" s="726">
        <f>INDEX(stats!$D:$D,MATCH(N118,stats!$A:$A,0))/1000000000</f>
        <v>199.57864515333239</v>
      </c>
      <c r="J118" s="810" t="s">
        <v>1011</v>
      </c>
      <c r="K118" s="810" t="str">
        <f>_xlfn.CONCAT(K$83,$J118)</f>
        <v>1_all_policies_miti_pc_benefits__yd_0</v>
      </c>
      <c r="L118" s="810" t="str">
        <f>_xlfn.CONCAT(L$83,$J118)</f>
        <v>2_all_policies_miti_pc_benefits__yd_0</v>
      </c>
      <c r="M118" s="810" t="str">
        <f>_xlfn.CONCAT(M$83,$J118)</f>
        <v>3_all_policies_miti_pc_benefits__yd_0</v>
      </c>
      <c r="N118" s="810" t="str">
        <f>_xlfn.CONCAT(N$83,$J118)</f>
        <v>4_all_policies_miti_pc_benefits__yd_0</v>
      </c>
      <c r="O118" s="810"/>
      <c r="P118" s="810"/>
    </row>
    <row r="119">
      <c r="A119" s="923" t="s">
        <v>1057</v>
      </c>
      <c r="B119" s="899"/>
      <c r="C119" s="492">
        <f t="shared" ref="C119:F124" si="3">C108/GDP_2022</f>
        <v>9.7064524566979962E-3</v>
      </c>
      <c r="D119" s="492">
        <f t="shared" si="3"/>
        <v>8.94396648600633E-3</v>
      </c>
      <c r="E119" s="492">
        <f t="shared" si="3"/>
        <v>8.1710262064771267E-3</v>
      </c>
      <c r="F119" s="492">
        <f t="shared" si="3"/>
        <v>7.3867093986831681E-3</v>
      </c>
      <c r="J119" s="810"/>
      <c r="K119" s="810"/>
      <c r="L119" s="810"/>
      <c r="M119" s="810"/>
      <c r="N119" s="810"/>
      <c r="O119" s="810"/>
      <c r="P119" s="810"/>
    </row>
    <row r="120">
      <c r="A120" s="923" t="s">
        <v>1082</v>
      </c>
      <c r="B120" s="899"/>
      <c r="C120" s="492">
        <f t="shared" si="3"/>
        <v>0</v>
      </c>
      <c r="D120" s="492">
        <f t="shared" si="3"/>
        <v>0</v>
      </c>
      <c r="E120" s="492">
        <f t="shared" si="3"/>
        <v>0</v>
      </c>
      <c r="F120" s="492">
        <f t="shared" si="3"/>
        <v>0</v>
      </c>
    </row>
    <row r="121">
      <c r="A121" s="923" t="s">
        <v>1060</v>
      </c>
      <c r="B121" s="899"/>
      <c r="C121" s="754">
        <f t="shared" si="3"/>
        <v>9.7064524566979962E-3</v>
      </c>
      <c r="D121" s="754">
        <f t="shared" si="3"/>
        <v>8.94396648600633E-3</v>
      </c>
      <c r="E121" s="754">
        <f t="shared" si="3"/>
        <v>8.1710262064771267E-3</v>
      </c>
      <c r="F121" s="754">
        <f t="shared" si="3"/>
        <v>7.3867093986831681E-3</v>
      </c>
    </row>
    <row r="122">
      <c r="A122" s="899" t="s">
        <v>671</v>
      </c>
      <c r="B122" s="899"/>
      <c r="C122" s="570">
        <f t="shared" si="3"/>
        <v>4.7199721392805812E-3</v>
      </c>
      <c r="D122" s="570">
        <f t="shared" si="3"/>
        <v>4.7199721392805812E-3</v>
      </c>
      <c r="E122" s="570">
        <f t="shared" si="3"/>
        <v>4.7199721392805812E-3</v>
      </c>
      <c r="F122" s="570">
        <f t="shared" si="3"/>
        <v>4.7199721392805812E-3</v>
      </c>
    </row>
    <row r="123">
      <c r="A123" s="899" t="s">
        <v>1062</v>
      </c>
      <c r="B123" s="899"/>
      <c r="C123" s="570">
        <f t="shared" si="3"/>
        <v>1.4426424595978577E-2</v>
      </c>
      <c r="D123" s="570">
        <f t="shared" si="3"/>
        <v>1.3663938625286911E-2</v>
      </c>
      <c r="E123" s="570">
        <f t="shared" si="3"/>
        <v>1.2890998345757708E-2</v>
      </c>
      <c r="F123" s="570">
        <f t="shared" si="3"/>
        <v>1.2106681537963748E-2</v>
      </c>
    </row>
    <row r="124">
      <c r="A124" s="899" t="s">
        <v>1014</v>
      </c>
      <c r="B124" s="899"/>
      <c r="C124" s="570">
        <f t="shared" si="3"/>
        <v>0</v>
      </c>
      <c r="D124" s="570">
        <f t="shared" si="3"/>
        <v>0</v>
      </c>
      <c r="E124" s="570">
        <f t="shared" si="3"/>
        <v>0</v>
      </c>
      <c r="F124" s="570">
        <f t="shared" si="3"/>
        <v>0</v>
      </c>
    </row>
    <row r="125">
      <c r="A125" s="372" t="s">
        <v>1067</v>
      </c>
      <c r="B125" s="372"/>
      <c r="C125" s="570">
        <f t="shared" ref="C125:F127" si="4">C116/GDP_2022</f>
        <v>0</v>
      </c>
      <c r="D125" s="570">
        <f t="shared" si="4"/>
        <v>0</v>
      </c>
      <c r="E125" s="570">
        <f t="shared" si="4"/>
        <v>0</v>
      </c>
      <c r="F125" s="750">
        <f t="shared" si="4"/>
        <v>0</v>
      </c>
    </row>
    <row r="126">
      <c r="A126" s="372" t="s">
        <v>1068</v>
      </c>
      <c r="B126" s="372"/>
      <c r="C126" s="570">
        <f t="shared" si="4"/>
        <v>0</v>
      </c>
      <c r="D126" s="570">
        <f t="shared" si="4"/>
        <v>0</v>
      </c>
      <c r="E126" s="570">
        <f t="shared" si="4"/>
        <v>0</v>
      </c>
      <c r="F126" s="570">
        <f t="shared" si="4"/>
        <v>0</v>
      </c>
    </row>
    <row r="127" ht="15" thickBot="true">
      <c r="A127" s="936" t="s">
        <v>1073</v>
      </c>
      <c r="B127" s="936"/>
      <c r="C127" s="751">
        <f t="shared" si="4"/>
        <v>1.4426424595978577E-2</v>
      </c>
      <c r="D127" s="751">
        <f t="shared" si="4"/>
        <v>1.3663938625286911E-2</v>
      </c>
      <c r="E127" s="751">
        <f t="shared" si="4"/>
        <v>1.2890998345757708E-2</v>
      </c>
      <c r="F127" s="751">
        <f t="shared" si="4"/>
        <v>1.2106681537963748E-2</v>
      </c>
      <c r="J127" s="742"/>
      <c r="K127" s="742"/>
    </row>
    <row r="128" ht="15" thickTop="true">
      <c r="A128" s="372"/>
      <c r="B128" s="372"/>
      <c r="C128" s="570"/>
      <c r="D128" s="570"/>
      <c r="E128" s="570"/>
      <c r="F128" s="570"/>
    </row>
    <row r="129">
      <c r="O129" s="743"/>
    </row>
    <row r="130">
      <c r="D130" s="906" t="s">
        <v>1035</v>
      </c>
      <c r="E130" s="906"/>
      <c r="F130" s="906"/>
      <c r="O130" s="743"/>
    </row>
    <row r="131">
      <c r="A131" s="569"/>
      <c r="B131" s="569"/>
      <c r="C131" s="732" t="s">
        <v>1040</v>
      </c>
      <c r="D131" s="728" t="s">
        <v>423</v>
      </c>
      <c r="E131" s="727" t="s">
        <v>437</v>
      </c>
      <c r="F131" s="727" t="s">
        <v>447</v>
      </c>
      <c r="O131" s="743"/>
    </row>
    <row r="132">
      <c r="C132" s="723" t="s">
        <v>1036</v>
      </c>
      <c r="D132" s="729">
        <f t="shared" ref="D132:F133" si="5">$C110-D110</f>
        <v>12.569581226852108</v>
      </c>
      <c r="E132" s="366">
        <f t="shared" si="5"/>
        <v>25.311501734891038</v>
      </c>
      <c r="F132" s="366">
        <f t="shared" si="5"/>
        <v>38.240964311374441</v>
      </c>
      <c r="O132" s="743"/>
    </row>
    <row r="133">
      <c r="C133" s="723" t="s">
        <v>1037</v>
      </c>
      <c r="D133" s="729">
        <f t="shared" si="5"/>
        <v>0</v>
      </c>
      <c r="E133" s="366">
        <f t="shared" si="5"/>
        <v>0</v>
      </c>
      <c r="F133" s="366">
        <f t="shared" si="5"/>
        <v>0</v>
      </c>
      <c r="O133" s="743"/>
    </row>
    <row r="134" ht="15.6" customHeight="true">
      <c r="A134" s="569"/>
      <c r="B134" s="569"/>
      <c r="C134" s="725" t="s">
        <v>1038</v>
      </c>
      <c r="D134" s="730">
        <f>-$C113+D113</f>
        <v>0</v>
      </c>
      <c r="E134" s="726">
        <f>-$C113+E113</f>
        <v>0</v>
      </c>
      <c r="F134" s="726">
        <f>-$C113+F113</f>
        <v>0</v>
      </c>
      <c r="H134" s="744"/>
      <c r="I134" s="744"/>
      <c r="J134" s="744"/>
      <c r="K134" s="744"/>
      <c r="O134" s="743"/>
    </row>
    <row r="135" ht="14.4" customHeight="true">
      <c r="C135" s="723" t="s">
        <v>1039</v>
      </c>
      <c r="D135" s="731">
        <f>-D132-D133+D134</f>
        <v>-12.569581226852108</v>
      </c>
      <c r="E135" s="724">
        <f>-E132-E133+E134</f>
        <v>-25.311501734891038</v>
      </c>
      <c r="F135" s="724">
        <f>-F132-F133+F134</f>
        <v>-38.240964311374441</v>
      </c>
      <c r="H135" s="744"/>
      <c r="I135" s="744"/>
      <c r="J135" s="744"/>
      <c r="K135" s="744"/>
      <c r="O135" s="743"/>
    </row>
    <row r="136" ht="14.4" customHeight="true">
      <c r="H136" s="744"/>
      <c r="I136" s="744"/>
      <c r="J136" s="744"/>
      <c r="K136" s="744"/>
      <c r="O136" s="743"/>
    </row>
    <row r="137" ht="14.4" customHeight="true">
      <c r="D137" s="906" t="s">
        <v>1041</v>
      </c>
      <c r="E137" s="906"/>
      <c r="F137" s="906"/>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160.01086874866647</v>
      </c>
      <c r="D139" s="729">
        <f t="shared" ref="D139:F140" si="6">-D132</f>
        <v>-12.569581226852108</v>
      </c>
      <c r="E139" s="366">
        <f t="shared" si="6"/>
        <v>-25.311501734891038</v>
      </c>
      <c r="F139" s="366">
        <f t="shared" si="6"/>
        <v>-38.240964311374441</v>
      </c>
      <c r="H139" s="744"/>
      <c r="I139" s="744"/>
      <c r="J139" s="744"/>
      <c r="K139" s="744"/>
      <c r="O139" s="743"/>
    </row>
    <row r="140" ht="14.4" customHeight="true">
      <c r="B140" s="723" t="s">
        <v>1037</v>
      </c>
      <c r="C140" s="729">
        <f>C111</f>
        <v>77.808740716040376</v>
      </c>
      <c r="D140" s="729">
        <f t="shared" si="6"/>
        <v>0</v>
      </c>
      <c r="E140" s="366">
        <f t="shared" si="6"/>
        <v>0</v>
      </c>
      <c r="F140" s="366">
        <f t="shared" si="6"/>
        <v>0</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0</v>
      </c>
      <c r="G141" s="722"/>
      <c r="H141" s="744"/>
      <c r="I141" s="744"/>
      <c r="J141" s="744"/>
      <c r="K141" s="744"/>
      <c r="O141" s="743"/>
    </row>
    <row r="142">
      <c r="B142" s="723" t="s">
        <v>1039</v>
      </c>
      <c r="C142" s="731">
        <f>-C139-C140+C141</f>
        <v>-237.81960946470684</v>
      </c>
      <c r="D142" s="731">
        <f t="shared" si="7"/>
        <v>-12.569581226852108</v>
      </c>
      <c r="E142" s="724">
        <f t="shared" si="7"/>
        <v>-25.311501734891038</v>
      </c>
      <c r="F142" s="724">
        <f t="shared" si="7"/>
        <v>-38.240964311374441</v>
      </c>
      <c r="O142" s="743"/>
    </row>
    <row r="143">
      <c r="O143" s="743"/>
    </row>
    <row r="144">
      <c r="O144" s="743"/>
    </row>
    <row r="145">
      <c r="O145" s="743"/>
    </row>
    <row r="146" ht="14.4" customHeight="true">
      <c r="B146" s="809"/>
      <c r="C146" s="809"/>
      <c r="D146" s="809"/>
      <c r="E146" s="809"/>
      <c r="F146" s="809"/>
      <c r="G146" s="809"/>
      <c r="O146" s="743"/>
    </row>
    <row r="147" ht="14.4" customHeight="true">
      <c r="B147" s="809"/>
      <c r="C147" s="809"/>
      <c r="D147" s="809"/>
      <c r="E147" s="809"/>
      <c r="F147" s="809"/>
      <c r="G147" s="809"/>
      <c r="O147" s="743"/>
    </row>
    <row r="148" ht="14.4" customHeight="true">
      <c r="B148" s="809"/>
      <c r="C148" s="809"/>
      <c r="D148" s="809"/>
      <c r="E148" s="809"/>
      <c r="F148" s="809"/>
      <c r="G148" s="809"/>
      <c r="O148" s="743"/>
    </row>
    <row r="149" ht="14.4" customHeight="true">
      <c r="B149" s="809"/>
      <c r="C149" s="809"/>
      <c r="D149" s="809"/>
      <c r="E149" s="809"/>
      <c r="F149" s="809"/>
      <c r="G149" s="809"/>
      <c r="O149" s="743"/>
    </row>
    <row r="150" ht="14.4" customHeight="true">
      <c r="B150" s="809"/>
      <c r="C150" s="809"/>
      <c r="D150" s="809"/>
      <c r="E150" s="809"/>
      <c r="F150" s="809"/>
      <c r="G150" s="809"/>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ht="15" customHeight="true" thickBot="true">
      <c r="B151" s="809"/>
      <c r="C151" s="809"/>
      <c r="D151" s="809"/>
      <c r="E151" s="809"/>
      <c r="F151" s="809"/>
      <c r="G151" s="809"/>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c r="D153" s="353">
        <f>D156-$C$156</f>
        <v>-1.6530000000003042E-2</v>
      </c>
      <c r="E153" s="353">
        <f t="shared" ref="E153:F153" si="11">E156-$C$156</f>
        <v>-3.310000000000457E-2</v>
      </c>
      <c r="F153" s="353">
        <f t="shared" si="11"/>
        <v>-4.970000000000141E-2</v>
      </c>
    </row>
    <row r="154">
      <c r="D154" s="353">
        <f>D157-$C$157</f>
        <v>9.3264228344622779E-2</v>
      </c>
      <c r="E154" s="353">
        <f t="shared" ref="E154:F154" si="12">E157-$C$157</f>
        <v>0.11080334106320322</v>
      </c>
      <c r="F154" s="353">
        <f t="shared" si="12"/>
        <v>0.11842659084909712</v>
      </c>
    </row>
    <row r="155">
      <c r="B155" s="755" t="s">
        <v>1132</v>
      </c>
      <c r="C155" s="756" t="s">
        <v>14</v>
      </c>
      <c r="D155" s="757" t="s">
        <v>423</v>
      </c>
      <c r="E155" s="757" t="s">
        <v>437</v>
      </c>
      <c r="F155" s="757" t="s">
        <v>447</v>
      </c>
    </row>
    <row r="156">
      <c r="B156" s="758" t="s">
        <v>1133</v>
      </c>
      <c r="C156" s="759">
        <f>C89</f>
        <v>38.140720000000002</v>
      </c>
      <c r="D156" s="759">
        <f>D89</f>
        <v>38.124189999999999</v>
      </c>
      <c r="E156" s="759">
        <f>E89</f>
        <v>38.107619999999997</v>
      </c>
      <c r="F156" s="759">
        <f>F89</f>
        <v>38.09102</v>
      </c>
      <c r="H156" s="741">
        <f>-ROUND(1*(D156-$C$156),2)</f>
        <v>0.02</v>
      </c>
      <c r="I156" s="741">
        <f>-ROUND(1*(E156-$C$156),2)</f>
        <v>0.03</v>
      </c>
      <c r="J156" s="741">
        <f>ROUND(1*(F156-$C$156),2)</f>
        <v>-0.05</v>
      </c>
      <c r="K156" s="743"/>
    </row>
    <row r="157">
      <c r="B157" s="760" t="s">
        <v>1134</v>
      </c>
      <c r="C157" s="761">
        <f>C107</f>
        <v>37.483713656453091</v>
      </c>
      <c r="D157" s="762">
        <f>D107</f>
        <v>37.576977884797714</v>
      </c>
      <c r="E157" s="762">
        <f>E107</f>
        <v>37.594516997516294</v>
      </c>
      <c r="F157" s="762">
        <f>F107</f>
        <v>37.602140247302188</v>
      </c>
      <c r="H157" s="741">
        <f>ROUND(1*(D157-$C$157),2)</f>
        <v>0.09</v>
      </c>
      <c r="I157" s="741">
        <f>ROUND(1*(E157-$C$157),1)</f>
        <v>0.1</v>
      </c>
      <c r="J157" s="741">
        <f>-ROUND(1*(F157-$C$157),2)</f>
        <v>-0.12</v>
      </c>
    </row>
    <row r="158" ht="14.4" customHeight="true">
      <c r="B158" s="897" t="s">
        <v>1140</v>
      </c>
      <c r="C158" s="897"/>
      <c r="D158" s="897"/>
      <c r="E158" s="897"/>
      <c r="F158" s="897"/>
      <c r="H158" s="927"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0.02 p.p., but an increase in the poverty headcount ratio of 0.09 p.p. Note that households from tranches 2 and 3 are paying more for their consumption, and that households in tranche 2 lose their VAT exemption benefit. This alone may increase VAT revenue in 0 million CFAF and Senelec's revenue in 0 million CFAF. Additionally, tariff increases for tranches 2 and 3 imply fiscal savings in the electricity subsidy of 30.7 million CFAF.</v>
      </c>
      <c r="I158" s="928"/>
      <c r="J158" s="928"/>
      <c r="K158" s="928"/>
      <c r="L158" s="928"/>
      <c r="M158" s="928"/>
      <c r="N158" s="928"/>
      <c r="O158" s="928"/>
      <c r="P158" s="929"/>
    </row>
    <row r="159">
      <c r="B159" s="763" t="s">
        <v>1137</v>
      </c>
      <c r="C159" s="764">
        <f>SUM(C160:C165)</f>
        <v>639.8708816224364</v>
      </c>
      <c r="D159" s="764">
        <f>SUM(D160:D165)</f>
        <v>639.87088162243697</v>
      </c>
      <c r="E159" s="764">
        <f>SUM(E160:E165)</f>
        <v>639.87088162243572</v>
      </c>
      <c r="F159" s="764">
        <f>SUM(F160:F165)</f>
        <v>639.87088162243606</v>
      </c>
      <c r="H159" s="930"/>
      <c r="I159" s="931"/>
      <c r="J159" s="931"/>
      <c r="K159" s="931"/>
      <c r="L159" s="931"/>
      <c r="M159" s="931"/>
      <c r="N159" s="931"/>
      <c r="O159" s="931"/>
      <c r="P159" s="932"/>
    </row>
    <row r="160">
      <c r="B160" s="765" t="s">
        <v>1141</v>
      </c>
      <c r="C160" s="766">
        <f>tab_elec_Revenues!C6</f>
        <v>0</v>
      </c>
      <c r="D160" s="766">
        <f>tab_elec_Revenues!C12</f>
        <v>0</v>
      </c>
      <c r="E160" s="766">
        <f>tab_elec_Revenues!C18</f>
        <v>0</v>
      </c>
      <c r="F160" s="766">
        <f>tab_elec_Revenues!C24</f>
        <v>0</v>
      </c>
      <c r="H160" s="930"/>
      <c r="I160" s="931"/>
      <c r="J160" s="931"/>
      <c r="K160" s="931"/>
      <c r="L160" s="931"/>
      <c r="M160" s="931"/>
      <c r="N160" s="931"/>
      <c r="O160" s="931"/>
      <c r="P160" s="932"/>
    </row>
    <row r="161">
      <c r="B161" s="765" t="s">
        <v>1135</v>
      </c>
      <c r="C161" s="766">
        <f>tab_elec_Revenues!C2</f>
        <v>0</v>
      </c>
      <c r="D161" s="766">
        <f>tab_elec_Revenues!C8</f>
        <v>0</v>
      </c>
      <c r="E161" s="767">
        <f>tab_elec_Revenues!C14</f>
        <v>0</v>
      </c>
      <c r="F161" s="767">
        <f>tab_elec_Revenues!C20</f>
        <v>0</v>
      </c>
      <c r="H161" s="930"/>
      <c r="I161" s="931"/>
      <c r="J161" s="931"/>
      <c r="K161" s="931"/>
      <c r="L161" s="931"/>
      <c r="M161" s="931"/>
      <c r="N161" s="931"/>
      <c r="O161" s="931"/>
      <c r="P161" s="932"/>
    </row>
    <row r="162">
      <c r="B162" s="765" t="s">
        <v>926</v>
      </c>
      <c r="C162" s="767">
        <f>tab_elec_Revenues!C3</f>
        <v>157.92585446010767</v>
      </c>
      <c r="D162" s="767">
        <f>tab_elec_Revenues!C9</f>
        <v>157.92585446010781</v>
      </c>
      <c r="E162" s="767">
        <f>tab_elec_Revenues!C15</f>
        <v>157.9258544601079</v>
      </c>
      <c r="F162" s="767">
        <f>tab_elec_Revenues!C21</f>
        <v>157.92585446010776</v>
      </c>
      <c r="H162" s="930"/>
      <c r="I162" s="931"/>
      <c r="J162" s="931"/>
      <c r="K162" s="931"/>
      <c r="L162" s="931"/>
      <c r="M162" s="931"/>
      <c r="N162" s="931"/>
      <c r="O162" s="931"/>
      <c r="P162" s="932"/>
    </row>
    <row r="163">
      <c r="B163" s="765" t="s">
        <v>927</v>
      </c>
      <c r="C163" s="767">
        <f>tab_elec_Revenues!C4</f>
        <v>188.63624620923412</v>
      </c>
      <c r="D163" s="767">
        <f>tab_elec_Revenues!C10</f>
        <v>188.6362462092342</v>
      </c>
      <c r="E163" s="767">
        <f>tab_elec_Revenues!C16</f>
        <v>188.63624620923406</v>
      </c>
      <c r="F163" s="767">
        <f>tab_elec_Revenues!C22</f>
        <v>188.63624620923406</v>
      </c>
      <c r="H163" s="933"/>
      <c r="I163" s="934"/>
      <c r="J163" s="934"/>
      <c r="K163" s="934"/>
      <c r="L163" s="934"/>
      <c r="M163" s="934"/>
      <c r="N163" s="934"/>
      <c r="O163" s="934"/>
      <c r="P163" s="935"/>
    </row>
    <row r="164">
      <c r="B164" s="765" t="s">
        <v>928</v>
      </c>
      <c r="C164" s="767">
        <f>tab_elec_Revenues!C5</f>
        <v>292.54272543550712</v>
      </c>
      <c r="D164" s="767">
        <f>tab_elec_Revenues!C11</f>
        <v>292.54272543550746</v>
      </c>
      <c r="E164" s="767">
        <f>tab_elec_Revenues!C17</f>
        <v>292.54272543550633</v>
      </c>
      <c r="F164" s="767">
        <f>tab_elec_Revenues!C23</f>
        <v>292.54272543550678</v>
      </c>
      <c r="H164" s="927"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0.01 p.p. relative to the Reform 1 scenario, a total 0.1 p.p. increase relative to baseline. These policy changes cause an increase in VAT revenue of 0 million CFAF, a higher collection increase than Reform 1, but a smaller increase in Senelec's income (0 million CFAF) and a smaller decrease in subsidy costs (61.5 million CFAF).</v>
      </c>
      <c r="I164" s="928"/>
      <c r="J164" s="928"/>
      <c r="K164" s="928"/>
      <c r="L164" s="928"/>
      <c r="M164" s="928"/>
      <c r="N164" s="928"/>
      <c r="O164" s="928"/>
      <c r="P164" s="929"/>
    </row>
    <row r="165">
      <c r="B165" s="768" t="s">
        <v>11</v>
      </c>
      <c r="C165" s="769">
        <f>tab_elec_Revenues!C7</f>
        <v>0.76605551758741752</v>
      </c>
      <c r="D165" s="770">
        <f>tab_elec_Revenues!C13</f>
        <v>0.76605551758741752</v>
      </c>
      <c r="E165" s="770">
        <f>tab_elec_Revenues!C19</f>
        <v>0.76605551758741763</v>
      </c>
      <c r="F165" s="770">
        <f>tab_elec_Revenues!C25</f>
        <v>0.76605551758741752</v>
      </c>
      <c r="H165" s="930"/>
      <c r="I165" s="931"/>
      <c r="J165" s="931"/>
      <c r="K165" s="931"/>
      <c r="L165" s="931"/>
      <c r="M165" s="931"/>
      <c r="N165" s="931"/>
      <c r="O165" s="931"/>
      <c r="P165" s="932"/>
    </row>
    <row r="166">
      <c r="B166" s="763" t="s">
        <v>1136</v>
      </c>
      <c r="C166" s="764">
        <f>SUM(C167:C172)</f>
        <v>52.795580571557075</v>
      </c>
      <c r="D166" s="764">
        <f>SUM(D167:D172)</f>
        <v>52.795580571557025</v>
      </c>
      <c r="E166" s="764">
        <f>SUM(E167:E172)</f>
        <v>52.795580571556961</v>
      </c>
      <c r="F166" s="764">
        <f>SUM(F167:F172)</f>
        <v>52.795580571556961</v>
      </c>
      <c r="H166" s="930"/>
      <c r="I166" s="931"/>
      <c r="J166" s="931"/>
      <c r="K166" s="931"/>
      <c r="L166" s="931"/>
      <c r="M166" s="931"/>
      <c r="N166" s="931"/>
      <c r="O166" s="931"/>
      <c r="P166" s="932"/>
    </row>
    <row r="167">
      <c r="B167" s="765" t="s">
        <v>1141</v>
      </c>
      <c r="C167" s="766">
        <f>tab_elec_Revenues!D6</f>
        <v>0</v>
      </c>
      <c r="D167" s="766">
        <f>tab_elec_Revenues!D12</f>
        <v>0</v>
      </c>
      <c r="E167" s="766">
        <f>tab_elec_Revenues!D18</f>
        <v>0</v>
      </c>
      <c r="F167" s="766">
        <f>tab_elec_Revenues!D24</f>
        <v>0</v>
      </c>
      <c r="H167" s="930"/>
      <c r="I167" s="931"/>
      <c r="J167" s="931"/>
      <c r="K167" s="931"/>
      <c r="L167" s="931"/>
      <c r="M167" s="931"/>
      <c r="N167" s="931"/>
      <c r="O167" s="931"/>
      <c r="P167" s="932"/>
    </row>
    <row r="168">
      <c r="B168" s="765" t="s">
        <v>1135</v>
      </c>
      <c r="C168" s="766">
        <f>tab_elec_Revenues!D2</f>
        <v>0</v>
      </c>
      <c r="D168" s="766">
        <f>tab_elec_Revenues!D8</f>
        <v>0</v>
      </c>
      <c r="E168" s="766">
        <f>tab_elec_Revenues!D14</f>
        <v>0</v>
      </c>
      <c r="F168" s="766">
        <f>tab_elec_Revenues!D20</f>
        <v>0</v>
      </c>
      <c r="H168" s="930"/>
      <c r="I168" s="931"/>
      <c r="J168" s="931"/>
      <c r="K168" s="931"/>
      <c r="L168" s="931"/>
      <c r="M168" s="931"/>
      <c r="N168" s="931"/>
      <c r="O168" s="931"/>
      <c r="P168" s="932"/>
    </row>
    <row r="169">
      <c r="B169" s="765" t="s">
        <v>926</v>
      </c>
      <c r="C169" s="766">
        <f>tab_elec_Revenues!D3</f>
        <v>0</v>
      </c>
      <c r="D169" s="766">
        <f>tab_elec_Revenues!D9</f>
        <v>0</v>
      </c>
      <c r="E169" s="767">
        <f>tab_elec_Revenues!D15</f>
        <v>0</v>
      </c>
      <c r="F169" s="767">
        <f>tab_elec_Revenues!D21</f>
        <v>0</v>
      </c>
      <c r="H169" s="933"/>
      <c r="I169" s="934"/>
      <c r="J169" s="934"/>
      <c r="K169" s="934"/>
      <c r="L169" s="934"/>
      <c r="M169" s="934"/>
      <c r="N169" s="934"/>
      <c r="O169" s="934"/>
      <c r="P169" s="935"/>
    </row>
    <row r="170">
      <c r="B170" s="765" t="s">
        <v>927</v>
      </c>
      <c r="C170" s="766">
        <f>tab_elec_Revenues!D4</f>
        <v>0</v>
      </c>
      <c r="D170" s="767">
        <f>tab_elec_Revenues!D10</f>
        <v>0</v>
      </c>
      <c r="E170" s="767">
        <f>tab_elec_Revenues!D16</f>
        <v>0</v>
      </c>
      <c r="F170" s="767">
        <f>tab_elec_Revenues!D22</f>
        <v>0</v>
      </c>
      <c r="H170" s="927"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0 million CFAF compared to baseline and electricity subsidies increase by -92.2 million CFAF. The reduction in VAT exemptions allow an increase in VAT collection of 0 million CFAF. The effect of both policy changes in poverty and inequality is relatively modest: Gini increases by -0.05 p.p. and poverty decreases by -0.12 p.p. compared to baseline.</v>
      </c>
      <c r="I170" s="928"/>
      <c r="J170" s="928"/>
      <c r="K170" s="928"/>
      <c r="L170" s="928"/>
      <c r="M170" s="928"/>
      <c r="N170" s="928"/>
      <c r="O170" s="928"/>
      <c r="P170" s="929"/>
    </row>
    <row r="171">
      <c r="B171" s="765" t="s">
        <v>928</v>
      </c>
      <c r="C171" s="767">
        <f>tab_elec_Revenues!D5</f>
        <v>52.657690578391339</v>
      </c>
      <c r="D171" s="767">
        <f>tab_elec_Revenues!D11</f>
        <v>52.657690578391289</v>
      </c>
      <c r="E171" s="767">
        <f>tab_elec_Revenues!D17</f>
        <v>52.657690578391225</v>
      </c>
      <c r="F171" s="767">
        <f>tab_elec_Revenues!D23</f>
        <v>52.657690578391225</v>
      </c>
      <c r="H171" s="930"/>
      <c r="I171" s="931"/>
      <c r="J171" s="931"/>
      <c r="K171" s="931"/>
      <c r="L171" s="931"/>
      <c r="M171" s="931"/>
      <c r="N171" s="931"/>
      <c r="O171" s="931"/>
      <c r="P171" s="932"/>
    </row>
    <row r="172">
      <c r="B172" s="768" t="s">
        <v>11</v>
      </c>
      <c r="C172" s="769">
        <f>tab_elec_Revenues!D7</f>
        <v>0.13788999316573516</v>
      </c>
      <c r="D172" s="770">
        <f>tab_elec_Revenues!D13</f>
        <v>0.13788999316573516</v>
      </c>
      <c r="E172" s="770">
        <f>tab_elec_Revenues!D19</f>
        <v>0.13788999316573519</v>
      </c>
      <c r="F172" s="770">
        <f>tab_elec_Revenues!D25</f>
        <v>0.13788999316573516</v>
      </c>
      <c r="H172" s="930"/>
      <c r="I172" s="931"/>
      <c r="J172" s="931"/>
      <c r="K172" s="931"/>
      <c r="L172" s="931"/>
      <c r="M172" s="931"/>
      <c r="N172" s="931"/>
      <c r="O172" s="931"/>
      <c r="P172" s="932"/>
    </row>
    <row r="173">
      <c r="B173" s="763" t="s">
        <v>1146</v>
      </c>
      <c r="C173" s="764">
        <f>SUM(C174:C179)</f>
        <v>587.07530105087926</v>
      </c>
      <c r="D173" s="764">
        <f>SUM(D174:D179)</f>
        <v>587.07530105087983</v>
      </c>
      <c r="E173" s="764">
        <f>SUM(E174:E179)</f>
        <v>587.07530105087869</v>
      </c>
      <c r="F173" s="764">
        <f>SUM(F174:F179)</f>
        <v>587.07530105087903</v>
      </c>
      <c r="H173" s="930"/>
      <c r="I173" s="931"/>
      <c r="J173" s="931"/>
      <c r="K173" s="931"/>
      <c r="L173" s="931"/>
      <c r="M173" s="931"/>
      <c r="N173" s="931"/>
      <c r="O173" s="931"/>
      <c r="P173" s="932"/>
    </row>
    <row r="174">
      <c r="B174" s="765" t="s">
        <v>1141</v>
      </c>
      <c r="C174" s="766">
        <f t="shared" ref="C174:F179" si="13">C160-C167</f>
        <v>0</v>
      </c>
      <c r="D174" s="766">
        <f t="shared" si="13"/>
        <v>0</v>
      </c>
      <c r="E174" s="766">
        <f t="shared" si="13"/>
        <v>0</v>
      </c>
      <c r="F174" s="766">
        <f t="shared" si="13"/>
        <v>0</v>
      </c>
      <c r="H174" s="930"/>
      <c r="I174" s="931"/>
      <c r="J174" s="931"/>
      <c r="K174" s="931"/>
      <c r="L174" s="931"/>
      <c r="M174" s="931"/>
      <c r="N174" s="931"/>
      <c r="O174" s="931"/>
      <c r="P174" s="932"/>
    </row>
    <row r="175">
      <c r="B175" s="765" t="s">
        <v>1135</v>
      </c>
      <c r="C175" s="766">
        <f t="shared" si="13"/>
        <v>0</v>
      </c>
      <c r="D175" s="766">
        <f t="shared" si="13"/>
        <v>0</v>
      </c>
      <c r="E175" s="767">
        <f t="shared" si="13"/>
        <v>0</v>
      </c>
      <c r="F175" s="767">
        <f t="shared" si="13"/>
        <v>0</v>
      </c>
      <c r="H175" s="933"/>
      <c r="I175" s="934"/>
      <c r="J175" s="934"/>
      <c r="K175" s="934"/>
      <c r="L175" s="934"/>
      <c r="M175" s="934"/>
      <c r="N175" s="934"/>
      <c r="O175" s="934"/>
      <c r="P175" s="935"/>
    </row>
    <row r="176">
      <c r="B176" s="765" t="s">
        <v>926</v>
      </c>
      <c r="C176" s="767">
        <f t="shared" si="13"/>
        <v>157.92585446010767</v>
      </c>
      <c r="D176" s="767">
        <f t="shared" si="13"/>
        <v>157.92585446010781</v>
      </c>
      <c r="E176" s="767">
        <f t="shared" si="13"/>
        <v>157.9258544601079</v>
      </c>
      <c r="F176" s="767">
        <f t="shared" si="13"/>
        <v>157.92585446010776</v>
      </c>
    </row>
    <row r="177">
      <c r="B177" s="765" t="s">
        <v>927</v>
      </c>
      <c r="C177" s="767">
        <f t="shared" si="13"/>
        <v>188.63624620923412</v>
      </c>
      <c r="D177" s="767">
        <f t="shared" si="13"/>
        <v>188.6362462092342</v>
      </c>
      <c r="E177" s="767">
        <f t="shared" si="13"/>
        <v>188.63624620923406</v>
      </c>
      <c r="F177" s="767">
        <f t="shared" si="13"/>
        <v>188.63624620923406</v>
      </c>
      <c r="H177" s="741">
        <f>ROUND(1*(D166-$C$166),1)</f>
        <v>0</v>
      </c>
      <c r="I177" s="741">
        <f>ROUND(1*(E166-$C$166),1)</f>
        <v>0</v>
      </c>
      <c r="J177" s="741">
        <f>ROUND(1*(F166-$C$166),1)</f>
        <v>0</v>
      </c>
      <c r="L177" s="771" t="s">
        <v>1142</v>
      </c>
      <c r="M177" s="771"/>
      <c r="N177" s="771"/>
      <c r="O177" s="771"/>
      <c r="P177" s="772">
        <f>ROUND(D173-C173,1)</f>
        <v>0</v>
      </c>
      <c r="Q177" s="772">
        <f>ROUND(D159-C159,1)</f>
        <v>0</v>
      </c>
    </row>
    <row r="178">
      <c r="B178" s="765" t="s">
        <v>928</v>
      </c>
      <c r="C178" s="767">
        <f t="shared" si="13"/>
        <v>239.88503485711578</v>
      </c>
      <c r="D178" s="767">
        <f t="shared" si="13"/>
        <v>239.88503485711618</v>
      </c>
      <c r="E178" s="767">
        <f t="shared" si="13"/>
        <v>239.8850348571151</v>
      </c>
      <c r="F178" s="767">
        <f t="shared" si="13"/>
        <v>239.88503485711556</v>
      </c>
      <c r="H178" s="741">
        <f>ROUND(1*(D173-$C$173),1)</f>
        <v>0</v>
      </c>
      <c r="I178" s="741">
        <f>ROUND(1*(E173-$C$173),1)</f>
        <v>0</v>
      </c>
      <c r="J178" s="741">
        <f>-ROUND(1*(F173-$C$173),1)</f>
        <v>0</v>
      </c>
      <c r="L178" s="771" t="s">
        <v>1143</v>
      </c>
      <c r="M178" s="771"/>
      <c r="N178" s="771"/>
      <c r="O178" s="771"/>
      <c r="P178" s="772">
        <f>-ROUND(E173-D173,1)</f>
        <v>0</v>
      </c>
      <c r="Q178" s="772">
        <f>-ROUND(E159-D159,1)</f>
        <v>0</v>
      </c>
    </row>
    <row r="179">
      <c r="B179" s="768" t="s">
        <v>11</v>
      </c>
      <c r="C179" s="769">
        <f t="shared" si="13"/>
        <v>0.62816552442168239</v>
      </c>
      <c r="D179" s="770">
        <f t="shared" si="13"/>
        <v>0.62816552442168239</v>
      </c>
      <c r="E179" s="770">
        <f t="shared" si="13"/>
        <v>0.62816552442168239</v>
      </c>
      <c r="F179" s="770">
        <f t="shared" si="13"/>
        <v>0.62816552442168239</v>
      </c>
      <c r="H179" s="741">
        <f>-ROUND(1*(D180-$C$180),1)</f>
        <v>30.7</v>
      </c>
      <c r="I179" s="741">
        <f>-ROUND(1*(E180-$C$180),1)</f>
        <v>61.5</v>
      </c>
      <c r="J179" s="741">
        <f>ROUND(1*(F180-$C$180),1)</f>
        <v>-92.2</v>
      </c>
      <c r="L179" s="771"/>
      <c r="M179" s="771"/>
      <c r="N179" s="771"/>
      <c r="O179" s="771"/>
      <c r="P179" s="771"/>
    </row>
    <row r="180">
      <c r="B180" s="763" t="s">
        <v>1138</v>
      </c>
      <c r="C180" s="764">
        <f>SUM(C181:C186)</f>
        <v>483.08761876045509</v>
      </c>
      <c r="D180" s="764">
        <f>SUM(D181:D186)</f>
        <v>452.34168850225427</v>
      </c>
      <c r="E180" s="764">
        <f>SUM(E181:E186)</f>
        <v>421.59575824405152</v>
      </c>
      <c r="F180" s="764">
        <f>SUM(F181:F186)</f>
        <v>390.84982798584997</v>
      </c>
      <c r="L180" s="771"/>
      <c r="M180" s="771"/>
      <c r="N180" s="771"/>
      <c r="O180" s="771"/>
      <c r="P180" s="773" t="e">
        <f>P178/P177</f>
        <v>#DIV/0!</v>
      </c>
      <c r="Q180" s="773" t="e">
        <f>ROUND(Q178/Q177,3)</f>
        <v>#DIV/0!</v>
      </c>
    </row>
    <row r="181">
      <c r="B181" s="765" t="s">
        <v>1141</v>
      </c>
      <c r="C181" s="767">
        <f>tab_elec_Revenues!E6</f>
        <v>0</v>
      </c>
      <c r="D181" s="767">
        <f>tab_elec_Revenues!E12</f>
        <v>0</v>
      </c>
      <c r="E181" s="767">
        <f>tab_elec_Revenues!E18</f>
        <v>0</v>
      </c>
      <c r="F181" s="767">
        <f>tab_elec_Revenues!E24</f>
        <v>0</v>
      </c>
    </row>
    <row r="182">
      <c r="B182" s="765" t="s">
        <v>1135</v>
      </c>
      <c r="C182" s="767">
        <f>tab_elec_Revenues!E2</f>
        <v>0</v>
      </c>
      <c r="D182" s="767">
        <f>tab_elec_Revenues!E8</f>
        <v>0</v>
      </c>
      <c r="E182" s="767">
        <f>tab_elec_Revenues!E14</f>
        <v>0</v>
      </c>
      <c r="F182" s="767">
        <f>tab_elec_Revenues!E20</f>
        <v>0</v>
      </c>
    </row>
    <row r="183">
      <c r="B183" s="765" t="s">
        <v>926</v>
      </c>
      <c r="C183" s="767">
        <f>tab_elec_Revenues!E3</f>
        <v>141.0107950238575</v>
      </c>
      <c r="D183" s="767">
        <f>tab_elec_Revenues!E9</f>
        <v>132.82608884502673</v>
      </c>
      <c r="E183" s="767">
        <f>tab_elec_Revenues!E15</f>
        <v>124.64138266619526</v>
      </c>
      <c r="F183" s="767">
        <f>tab_elec_Revenues!E21</f>
        <v>116.45667648736479</v>
      </c>
    </row>
    <row r="184">
      <c r="B184" s="765" t="s">
        <v>927</v>
      </c>
      <c r="C184" s="767">
        <f>tab_elec_Revenues!E4</f>
        <v>149.02275951404613</v>
      </c>
      <c r="D184" s="767">
        <f>tab_elec_Revenues!E10</f>
        <v>139.77785844469983</v>
      </c>
      <c r="E184" s="767">
        <f>tab_elec_Revenues!E16</f>
        <v>130.53295737535285</v>
      </c>
      <c r="F184" s="767">
        <f>tab_elec_Revenues!E22</f>
        <v>121.28805630600624</v>
      </c>
      <c r="H184" s="927" t="e">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#DIV/0!</v>
      </c>
      <c r="I184" s="928"/>
      <c r="J184" s="928"/>
      <c r="K184" s="928"/>
      <c r="L184" s="928"/>
      <c r="M184" s="928"/>
      <c r="N184" s="928"/>
      <c r="O184" s="928"/>
      <c r="P184" s="929"/>
    </row>
    <row r="185">
      <c r="B185" s="765" t="s">
        <v>928</v>
      </c>
      <c r="C185" s="767">
        <f>tab_elec_Revenues!E5</f>
        <v>192.6604528020016</v>
      </c>
      <c r="D185" s="767">
        <f>tab_elec_Revenues!E11</f>
        <v>179.37588077724632</v>
      </c>
      <c r="E185" s="767">
        <f>tab_elec_Revenues!E17</f>
        <v>166.09130875249036</v>
      </c>
      <c r="F185" s="767">
        <f>tab_elec_Revenues!E23</f>
        <v>152.80673672773435</v>
      </c>
      <c r="H185" s="930"/>
      <c r="I185" s="931"/>
      <c r="J185" s="931"/>
      <c r="K185" s="931"/>
      <c r="L185" s="931"/>
      <c r="M185" s="931"/>
      <c r="N185" s="931"/>
      <c r="O185" s="931"/>
      <c r="P185" s="932"/>
    </row>
    <row r="186">
      <c r="B186" s="768" t="s">
        <v>11</v>
      </c>
      <c r="C186" s="769">
        <f>tab_elec_Revenues!E7</f>
        <v>0.39361142054985054</v>
      </c>
      <c r="D186" s="770">
        <f>tab_elec_Revenues!E13</f>
        <v>0.36186043528142481</v>
      </c>
      <c r="E186" s="770">
        <f>tab_elec_Revenues!E19</f>
        <v>0.33010945001299907</v>
      </c>
      <c r="F186" s="770">
        <f>tab_elec_Revenues!E25</f>
        <v>0.29835846474457323</v>
      </c>
      <c r="H186" s="930"/>
      <c r="I186" s="931"/>
      <c r="J186" s="931"/>
      <c r="K186" s="931"/>
      <c r="L186" s="931"/>
      <c r="M186" s="931"/>
      <c r="N186" s="931"/>
      <c r="O186" s="931"/>
      <c r="P186" s="932"/>
    </row>
    <row r="187">
      <c r="B187" s="763" t="s">
        <v>1139</v>
      </c>
      <c r="C187" s="764">
        <f>SUM(C188:C193)</f>
        <v>-102.98303502834091</v>
      </c>
      <c r="D187" s="764">
        <f>SUM(D188:D193)</f>
        <v>-92.379609520185781</v>
      </c>
      <c r="E187" s="764">
        <f>SUM(E188:E193)</f>
        <v>-81.170414100573439</v>
      </c>
      <c r="F187" s="764">
        <f>SUM(F188:F193)</f>
        <v>-69.302011207112741</v>
      </c>
      <c r="H187" s="930"/>
      <c r="I187" s="931"/>
      <c r="J187" s="931"/>
      <c r="K187" s="931"/>
      <c r="L187" s="931"/>
      <c r="M187" s="931"/>
      <c r="N187" s="931"/>
      <c r="O187" s="931"/>
      <c r="P187" s="932"/>
    </row>
    <row r="188">
      <c r="B188" s="765" t="s">
        <v>1141</v>
      </c>
      <c r="C188" s="767">
        <f>-tab_elec_Revenues!F6</f>
        <v>-27.240821433069758</v>
      </c>
      <c r="D188" s="767">
        <f>-tab_elec_Revenues!F12</f>
        <v>-24.436029160565603</v>
      </c>
      <c r="E188" s="767">
        <f>-tab_elec_Revenues!F18</f>
        <v>-21.471000107479128</v>
      </c>
      <c r="F188" s="767">
        <f>-tab_elec_Revenues!F24</f>
        <v>-18.331599100046027</v>
      </c>
      <c r="H188" s="930"/>
      <c r="I188" s="931"/>
      <c r="J188" s="931"/>
      <c r="K188" s="931"/>
      <c r="L188" s="931"/>
      <c r="M188" s="931"/>
      <c r="N188" s="931"/>
      <c r="O188" s="931"/>
      <c r="P188" s="932"/>
    </row>
    <row r="189">
      <c r="B189" s="765" t="s">
        <v>1135</v>
      </c>
      <c r="C189" s="767">
        <f>-tab_elec_Revenues!F2</f>
        <v>-6.1088297308900905E-2</v>
      </c>
      <c r="D189" s="767">
        <f>-tab_elec_Revenues!F8</f>
        <v>-5.479847287561726E-2</v>
      </c>
      <c r="E189" s="767">
        <f>-tab_elec_Revenues!F14</f>
        <v>-4.8149313019351637E-2</v>
      </c>
      <c r="F189" s="767">
        <f>-tab_elec_Revenues!F20</f>
        <v>-4.1109119221042809E-2</v>
      </c>
      <c r="H189" s="933"/>
      <c r="I189" s="934"/>
      <c r="J189" s="934"/>
      <c r="K189" s="934"/>
      <c r="L189" s="934"/>
      <c r="M189" s="934"/>
      <c r="N189" s="934"/>
      <c r="O189" s="934"/>
      <c r="P189" s="935"/>
    </row>
    <row r="190">
      <c r="B190" s="765" t="s">
        <v>926</v>
      </c>
      <c r="C190" s="767">
        <f>-tab_elec_Revenues!F3</f>
        <v>-32.467462818252081</v>
      </c>
      <c r="D190" s="767">
        <f>-tab_elec_Revenues!F9</f>
        <v>-29.124520717765428</v>
      </c>
      <c r="E190" s="767">
        <f>-tab_elec_Revenues!F15</f>
        <v>-25.590597529265271</v>
      </c>
      <c r="F190" s="767">
        <f>-tab_elec_Revenues!F21</f>
        <v>-21.848845991748185</v>
      </c>
    </row>
    <row r="191">
      <c r="B191" s="765" t="s">
        <v>927</v>
      </c>
      <c r="C191" s="767">
        <f>-tab_elec_Revenues!F4</f>
        <v>-21.59195698085934</v>
      </c>
      <c r="D191" s="767">
        <f>-tab_elec_Revenues!F10</f>
        <v>-19.368787821406784</v>
      </c>
      <c r="E191" s="767">
        <f>-tab_elec_Revenues!F16</f>
        <v>-17.018609802049454</v>
      </c>
      <c r="F191" s="767">
        <f>-tab_elec_Revenues!F22</f>
        <v>-14.530218926439833</v>
      </c>
    </row>
    <row r="192">
      <c r="B192" s="765" t="s">
        <v>928</v>
      </c>
      <c r="C192" s="767">
        <f>-tab_elec_Revenues!F5</f>
        <v>-21.554304633139349</v>
      </c>
      <c r="D192" s="767">
        <f>-tab_elec_Revenues!F11</f>
        <v>-19.335012266249255</v>
      </c>
      <c r="E192" s="767">
        <f>-tab_elec_Revenues!F17</f>
        <v>-16.988932519228545</v>
      </c>
      <c r="F192" s="767">
        <f>-tab_elec_Revenues!F23</f>
        <v>-14.504880933410705</v>
      </c>
    </row>
    <row r="193">
      <c r="B193" s="768" t="s">
        <v>11</v>
      </c>
      <c r="C193" s="769">
        <f>-tab_elec_Revenues!F7</f>
        <v>-6.7400865711471344E-2</v>
      </c>
      <c r="D193" s="770">
        <f>-tab_elec_Revenues!F13</f>
        <v>-6.0461081323100262E-2</v>
      </c>
      <c r="E193" s="770">
        <f>-tab_elec_Revenues!F19</f>
        <v>-5.3124829531695929E-2</v>
      </c>
      <c r="F193" s="770">
        <f>-tab_elec_Revenues!F25</f>
        <v>-4.5357136246955976E-2</v>
      </c>
    </row>
    <row r="194">
      <c r="B194" s="763" t="s">
        <v>1147</v>
      </c>
      <c r="C194" s="764">
        <f>C166-C180</f>
        <v>-430.292038188898</v>
      </c>
      <c r="D194" s="764">
        <f>D166-D180</f>
        <v>-399.54610793069725</v>
      </c>
      <c r="E194" s="764">
        <f>E166-E180</f>
        <v>-368.80017767249456</v>
      </c>
      <c r="F194" s="764">
        <f>F166-F180</f>
        <v>-338.054247414293</v>
      </c>
      <c r="I194" s="806">
        <f>E194-C194</f>
        <v>61.491860516403449</v>
      </c>
    </row>
    <row r="195">
      <c r="B195" s="763" t="s">
        <v>1144</v>
      </c>
      <c r="C195" s="764">
        <f>C159+C166-C180</f>
        <v>209.57884343353834</v>
      </c>
      <c r="D195" s="764">
        <f>D159+D166-D180</f>
        <v>240.32477369173972</v>
      </c>
      <c r="E195" s="764">
        <f>E159+E166-E180</f>
        <v>271.07070394994111</v>
      </c>
      <c r="F195" s="764">
        <f>F159+F166-F180</f>
        <v>301.816634208143</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2" t="s">
        <v>1124</v>
      </c>
      <c r="D1" s="942"/>
      <c r="E1" s="942"/>
      <c r="F1" s="942"/>
      <c r="G1" s="942"/>
      <c r="H1" s="942"/>
      <c r="I1" s="937" t="s">
        <v>1125</v>
      </c>
      <c r="J1" s="937"/>
      <c r="K1" s="937"/>
      <c r="L1" s="937"/>
      <c r="M1" s="937"/>
      <c r="N1" s="937"/>
    </row>
    <row r="2" s="416" customFormat="true"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ht="17.4" customHeight="true">
      <c r="A3" s="938" t="s">
        <v>14</v>
      </c>
      <c r="B3" s="413">
        <f>tab_elec_tranches!A2</f>
        <v>1</v>
      </c>
      <c r="C3" s="290">
        <v>0</v>
      </c>
      <c r="D3" s="290">
        <f>tab_elec_tranches!C2</f>
        <v>13.423567410950582</v>
      </c>
      <c r="E3" s="290">
        <f>tab_elec_tranches!D2</f>
        <v>2.2230647017625609</v>
      </c>
      <c r="F3" s="290">
        <f>tab_elec_tranches!E2</f>
        <v>0.76686190318746872</v>
      </c>
      <c r="G3" s="290">
        <f>tab_elec_tranches!F2</f>
        <v>0</v>
      </c>
      <c r="H3" s="290">
        <f>tab_elec_tranches!G2</f>
        <v>83.586505984099389</v>
      </c>
      <c r="I3" s="290">
        <f>tab_elec_cons_groups!B2</f>
        <v>10.600860170662212</v>
      </c>
      <c r="J3" s="290">
        <f>tab_elec_cons_groups!C2</f>
        <v>5.8126338452384001</v>
      </c>
      <c r="K3" s="290">
        <f>tab_elec_cons_groups!D2</f>
        <v>0</v>
      </c>
      <c r="L3" s="290">
        <f>tab_elec_cons_groups!E2</f>
        <v>0</v>
      </c>
      <c r="M3" s="290">
        <f>tab_elec_cons_groups!F2</f>
        <v>0</v>
      </c>
      <c r="N3" s="290">
        <f>tab_elec_cons_groups!G2</f>
        <v>83.586505984099389</v>
      </c>
      <c r="Z3" s="413">
        <f>(I3+J3)/(SUM(I3:M3))</f>
        <v>1</v>
      </c>
      <c r="AA3" s="413">
        <f>(I3)/(SUM(I3:M3))</f>
        <v>0.64586249340893565</v>
      </c>
      <c r="AB3" s="413">
        <f>(J3)/(SUM(I3:M3))</f>
        <v>0.35413750659106447</v>
      </c>
    </row>
    <row r="4" ht="17.4" customHeight="true">
      <c r="A4" s="938"/>
      <c r="B4" s="413">
        <f>tab_elec_tranches!A3</f>
        <v>2</v>
      </c>
      <c r="C4" s="290">
        <f>tab_elec_tranches!B3</f>
        <v>0</v>
      </c>
      <c r="D4" s="290">
        <f>tab_elec_tranches!C3</f>
        <v>19.397301856667568</v>
      </c>
      <c r="E4" s="290">
        <f>tab_elec_tranches!D3</f>
        <v>4.6384811429834825</v>
      </c>
      <c r="F4" s="290">
        <f>tab_elec_tranches!E3</f>
        <v>2.9531644926110148</v>
      </c>
      <c r="G4" s="290">
        <f>tab_elec_tranches!F3</f>
        <v>0</v>
      </c>
      <c r="H4" s="290">
        <f>tab_elec_tranches!G3</f>
        <v>73.011052507737944</v>
      </c>
      <c r="I4" s="290">
        <f>tab_elec_cons_groups!B3</f>
        <v>15.456790280869836</v>
      </c>
      <c r="J4" s="290">
        <f>tab_elec_cons_groups!C3</f>
        <v>11.394876321348812</v>
      </c>
      <c r="K4" s="290">
        <f>tab_elec_cons_groups!D3</f>
        <v>0.13728089004341643</v>
      </c>
      <c r="L4" s="290">
        <f>tab_elec_cons_groups!E3</f>
        <v>0</v>
      </c>
      <c r="M4" s="290">
        <f>tab_elec_cons_groups!F3</f>
        <v>0</v>
      </c>
      <c r="N4" s="290">
        <f>tab_elec_cons_groups!G3</f>
        <v>73.011052507737944</v>
      </c>
      <c r="Z4" s="413">
        <f t="shared" ref="Z4:Z12" si="0">(I4+J4)/(SUM(I4:M4))</f>
        <v>0.99491344039693375</v>
      </c>
      <c r="AA4" s="413">
        <f t="shared" ref="AA4:AA12" si="1">(I4)/(SUM(I4:M4))</f>
        <v>0.57270815341359316</v>
      </c>
      <c r="AB4" s="413">
        <f t="shared" ref="AB4:AB12" si="2">(J4)/(SUM(I4:M4))</f>
        <v>0.42220528698334042</v>
      </c>
    </row>
    <row r="5" ht="17.4" customHeight="true">
      <c r="A5" s="938"/>
      <c r="B5" s="413">
        <f>tab_elec_tranches!A4</f>
        <v>3</v>
      </c>
      <c r="C5" s="290">
        <f>tab_elec_tranches!B4</f>
        <v>0</v>
      </c>
      <c r="D5" s="290">
        <f>tab_elec_tranches!C4</f>
        <v>22.009145233263091</v>
      </c>
      <c r="E5" s="290">
        <f>tab_elec_tranches!D4</f>
        <v>8.6671004273825343</v>
      </c>
      <c r="F5" s="290">
        <f>tab_elec_tranches!E4</f>
        <v>4.5691762567891443</v>
      </c>
      <c r="G5" s="290">
        <f>tab_elec_tranches!F4</f>
        <v>0</v>
      </c>
      <c r="H5" s="290">
        <f>tab_elec_tranches!G4</f>
        <v>64.754578082565232</v>
      </c>
      <c r="I5" s="290">
        <f>tab_elec_cons_groups!B4</f>
        <v>19.614052494890561</v>
      </c>
      <c r="J5" s="290">
        <f>tab_elec_cons_groups!C4</f>
        <v>15.391916601752593</v>
      </c>
      <c r="K5" s="290">
        <f>tab_elec_cons_groups!D4</f>
        <v>0.2394528207916202</v>
      </c>
      <c r="L5" s="290">
        <f>tab_elec_cons_groups!E4</f>
        <v>0</v>
      </c>
      <c r="M5" s="290">
        <f>tab_elec_cons_groups!F4</f>
        <v>0</v>
      </c>
      <c r="N5" s="290">
        <f>tab_elec_cons_groups!G4</f>
        <v>64.754578082565232</v>
      </c>
      <c r="Z5" s="413">
        <f t="shared" si="0"/>
        <v>0.99320612982439094</v>
      </c>
      <c r="AA5" s="413">
        <f t="shared" si="1"/>
        <v>0.55649929630117778</v>
      </c>
      <c r="AB5" s="413">
        <f t="shared" si="2"/>
        <v>0.43670683352321304</v>
      </c>
    </row>
    <row r="6" ht="17.4" customHeight="true">
      <c r="A6" s="938"/>
      <c r="B6" s="413">
        <f>tab_elec_tranches!A5</f>
        <v>4</v>
      </c>
      <c r="C6" s="290">
        <f>tab_elec_tranches!B5</f>
        <v>0.12850990888512295</v>
      </c>
      <c r="D6" s="290">
        <f>tab_elec_tranches!C5</f>
        <v>29.445929353486317</v>
      </c>
      <c r="E6" s="290">
        <f>tab_elec_tranches!D5</f>
        <v>10.903301981048127</v>
      </c>
      <c r="F6" s="290">
        <f>tab_elec_tranches!E5</f>
        <v>7.2725211458015595</v>
      </c>
      <c r="G6" s="290">
        <f>tab_elec_tranches!F5</f>
        <v>0</v>
      </c>
      <c r="H6" s="290">
        <f>tab_elec_tranches!G5</f>
        <v>52.24973761077888</v>
      </c>
      <c r="I6" s="290">
        <f>tab_elec_cons_groups!B5</f>
        <v>29.343472162038651</v>
      </c>
      <c r="J6" s="290">
        <f>tab_elec_cons_groups!C5</f>
        <v>18.345666606960307</v>
      </c>
      <c r="K6" s="290">
        <f>tab_elec_cons_groups!D5</f>
        <v>0</v>
      </c>
      <c r="L6" s="290">
        <f>tab_elec_cons_groups!E5</f>
        <v>6.112362022217175E-2</v>
      </c>
      <c r="M6" s="290">
        <f>tab_elec_cons_groups!F5</f>
        <v>0</v>
      </c>
      <c r="N6" s="290">
        <f>tab_elec_cons_groups!G5</f>
        <v>52.249737610778865</v>
      </c>
      <c r="Z6" s="413">
        <f t="shared" si="0"/>
        <v>0.99871993121788649</v>
      </c>
      <c r="AA6" s="413">
        <f t="shared" si="1"/>
        <v>0.61451960039202802</v>
      </c>
      <c r="AB6" s="413">
        <f t="shared" si="2"/>
        <v>0.38420033082585853</v>
      </c>
    </row>
    <row r="7" ht="17.4" customHeight="true">
      <c r="A7" s="938"/>
      <c r="B7" s="413">
        <f>tab_elec_tranches!A6</f>
        <v>5</v>
      </c>
      <c r="C7" s="290">
        <f>tab_elec_tranches!B6</f>
        <v>0</v>
      </c>
      <c r="D7" s="290">
        <f>tab_elec_tranches!C6</f>
        <v>32.178794252975521</v>
      </c>
      <c r="E7" s="290">
        <f>tab_elec_tranches!D6</f>
        <v>16.102129133300508</v>
      </c>
      <c r="F7" s="290">
        <f>tab_elec_tranches!E6</f>
        <v>6.5560969983995703</v>
      </c>
      <c r="G7" s="290">
        <f>tab_elec_tranches!F6</f>
        <v>7.6329713832378979E-2</v>
      </c>
      <c r="H7" s="290">
        <f>tab_elec_tranches!G6</f>
        <v>45.086649901492024</v>
      </c>
      <c r="I7" s="290">
        <f>tab_elec_cons_groups!B6</f>
        <v>31.485132315300739</v>
      </c>
      <c r="J7" s="290">
        <f>tab_elec_cons_groups!C6</f>
        <v>23.283191323393485</v>
      </c>
      <c r="K7" s="290">
        <f>tab_elec_cons_groups!D6</f>
        <v>6.8696745981368976E-2</v>
      </c>
      <c r="L7" s="290">
        <f>tab_elec_cons_groups!E6</f>
        <v>0</v>
      </c>
      <c r="M7" s="290">
        <f>tab_elec_cons_groups!F6</f>
        <v>7.6329713832378979E-2</v>
      </c>
      <c r="N7" s="290">
        <f>tab_elec_cons_groups!G6</f>
        <v>45.086649901492024</v>
      </c>
      <c r="Z7" s="413">
        <f t="shared" si="0"/>
        <v>0.99735899449671916</v>
      </c>
      <c r="AA7" s="413">
        <f t="shared" si="1"/>
        <v>0.57336025317741823</v>
      </c>
      <c r="AB7" s="413">
        <f t="shared" si="2"/>
        <v>0.42399874131930082</v>
      </c>
    </row>
    <row r="8" ht="17.4" customHeight="true">
      <c r="A8" s="938"/>
      <c r="B8" s="413">
        <f>tab_elec_tranches!A7</f>
        <v>6</v>
      </c>
      <c r="C8" s="290">
        <f>tab_elec_tranches!B7</f>
        <v>0</v>
      </c>
      <c r="D8" s="290">
        <f>tab_elec_tranches!C7</f>
        <v>31.776974018110042</v>
      </c>
      <c r="E8" s="290">
        <f>tab_elec_tranches!D7</f>
        <v>18.917477830723996</v>
      </c>
      <c r="F8" s="290">
        <f>tab_elec_tranches!E7</f>
        <v>14.761317698094887</v>
      </c>
      <c r="G8" s="290">
        <f>tab_elec_tranches!F7</f>
        <v>9.1944606320818717E-2</v>
      </c>
      <c r="H8" s="290">
        <f>tab_elec_tranches!G7</f>
        <v>34.45228584675025</v>
      </c>
      <c r="I8" s="290">
        <f>tab_elec_cons_groups!B7</f>
        <v>40.295164710179883</v>
      </c>
      <c r="J8" s="290">
        <f>tab_elec_cons_groups!C7</f>
        <v>24.922264816281029</v>
      </c>
      <c r="K8" s="290">
        <f>tab_elec_cons_groups!D7</f>
        <v>0.14507653296464321</v>
      </c>
      <c r="L8" s="290">
        <f>tab_elec_cons_groups!E7</f>
        <v>9.3263487503376069E-2</v>
      </c>
      <c r="M8" s="290">
        <f>tab_elec_cons_groups!F7</f>
        <v>9.1944606320818717E-2</v>
      </c>
      <c r="N8" s="290">
        <f>tab_elec_cons_groups!G7</f>
        <v>34.45228584675025</v>
      </c>
      <c r="Z8" s="413">
        <f t="shared" si="0"/>
        <v>0.99496115721111744</v>
      </c>
      <c r="AA8" s="413">
        <f t="shared" si="1"/>
        <v>0.61474553660208942</v>
      </c>
      <c r="AB8" s="413">
        <f t="shared" si="2"/>
        <v>0.38021562060902814</v>
      </c>
    </row>
    <row r="9" ht="17.4" customHeight="true">
      <c r="A9" s="938"/>
      <c r="B9" s="413">
        <f>tab_elec_tranches!A8</f>
        <v>7</v>
      </c>
      <c r="C9" s="290">
        <f>tab_elec_tranches!B8</f>
        <v>0</v>
      </c>
      <c r="D9" s="290">
        <f>tab_elec_tranches!C8</f>
        <v>40.772868308545043</v>
      </c>
      <c r="E9" s="290">
        <f>tab_elec_tranches!D8</f>
        <v>24.253153890069974</v>
      </c>
      <c r="F9" s="290">
        <f>tab_elec_tranches!E8</f>
        <v>10.682031807658984</v>
      </c>
      <c r="G9" s="290">
        <f>tab_elec_tranches!F8</f>
        <v>0.27993046870263061</v>
      </c>
      <c r="H9" s="290">
        <f>tab_elec_tranches!G8</f>
        <v>24.012015525023365</v>
      </c>
      <c r="I9" s="290">
        <f>tab_elec_cons_groups!B8</f>
        <v>48.878401036375614</v>
      </c>
      <c r="J9" s="290">
        <f>tab_elec_cons_groups!C8</f>
        <v>26.829652969898387</v>
      </c>
      <c r="K9" s="290">
        <f>tab_elec_cons_groups!D8</f>
        <v>0</v>
      </c>
      <c r="L9" s="290">
        <f>tab_elec_cons_groups!E8</f>
        <v>0</v>
      </c>
      <c r="M9" s="290">
        <f>tab_elec_cons_groups!F8</f>
        <v>0.27993046870263061</v>
      </c>
      <c r="N9" s="290">
        <f>tab_elec_cons_groups!G8</f>
        <v>24.012015525023365</v>
      </c>
      <c r="Z9" s="413">
        <f t="shared" si="0"/>
        <v>0.99631612194168917</v>
      </c>
      <c r="AA9" s="413">
        <f t="shared" si="1"/>
        <v>0.64323855112213968</v>
      </c>
      <c r="AB9" s="413">
        <f t="shared" si="2"/>
        <v>0.35307757081954949</v>
      </c>
    </row>
    <row r="10" ht="17.4" customHeight="true">
      <c r="A10" s="938"/>
      <c r="B10" s="413">
        <f>tab_elec_tranches!A9</f>
        <v>8</v>
      </c>
      <c r="C10" s="290">
        <f>tab_elec_tranches!B9</f>
        <v>0</v>
      </c>
      <c r="D10" s="290">
        <f>tab_elec_tranches!C9</f>
        <v>32.396230422173772</v>
      </c>
      <c r="E10" s="290">
        <f>tab_elec_tranches!D9</f>
        <v>29.549356650615969</v>
      </c>
      <c r="F10" s="290">
        <f>tab_elec_tranches!E9</f>
        <v>22.147584677217473</v>
      </c>
      <c r="G10" s="290">
        <f>tab_elec_tranches!F9</f>
        <v>0</v>
      </c>
      <c r="H10" s="290">
        <f>tab_elec_tranches!G9</f>
        <v>15.906828249992788</v>
      </c>
      <c r="I10" s="290">
        <f>tab_elec_cons_groups!B9</f>
        <v>54.846310502622309</v>
      </c>
      <c r="J10" s="290">
        <f>tab_elec_cons_groups!C9</f>
        <v>29.1551922363202</v>
      </c>
      <c r="K10" s="290">
        <f>tab_elec_cons_groups!D9</f>
        <v>0</v>
      </c>
      <c r="L10" s="290">
        <f>tab_elec_cons_groups!E9</f>
        <v>9.1669011064709371E-2</v>
      </c>
      <c r="M10" s="290">
        <f>tab_elec_cons_groups!F9</f>
        <v>0</v>
      </c>
      <c r="N10" s="290">
        <f>tab_elec_cons_groups!G9</f>
        <v>15.906828249992778</v>
      </c>
      <c r="Z10" s="413">
        <f t="shared" si="0"/>
        <v>0.99890991136192098</v>
      </c>
      <c r="AA10" s="413">
        <f t="shared" si="1"/>
        <v>0.65220884598894446</v>
      </c>
      <c r="AB10" s="413">
        <f t="shared" si="2"/>
        <v>0.34670106537297657</v>
      </c>
    </row>
    <row r="11" ht="17.4" customHeight="true">
      <c r="A11" s="938"/>
      <c r="B11" s="413">
        <f>tab_elec_tranches!A10</f>
        <v>9</v>
      </c>
      <c r="C11" s="290">
        <f>tab_elec_tranches!B10</f>
        <v>0.10329709306624174</v>
      </c>
      <c r="D11" s="290">
        <f>tab_elec_tranches!C10</f>
        <v>28.535931583053198</v>
      </c>
      <c r="E11" s="290">
        <f>tab_elec_tranches!D10</f>
        <v>30.937259382732108</v>
      </c>
      <c r="F11" s="290">
        <f>tab_elec_tranches!E10</f>
        <v>30.291354446152731</v>
      </c>
      <c r="G11" s="290">
        <f>tab_elec_tranches!F10</f>
        <v>0</v>
      </c>
      <c r="H11" s="290">
        <f>tab_elec_tranches!G10</f>
        <v>10.132157494995731</v>
      </c>
      <c r="I11" s="290">
        <f>tab_elec_cons_groups!B10</f>
        <v>66.521004201219895</v>
      </c>
      <c r="J11" s="290">
        <f>tab_elec_cons_groups!C10</f>
        <v>22.95656995368515</v>
      </c>
      <c r="K11" s="290">
        <f>tab_elec_cons_groups!D10</f>
        <v>0.33846281683747348</v>
      </c>
      <c r="L11" s="290">
        <f>tab_elec_cons_groups!E10</f>
        <v>5.1805533261759622E-2</v>
      </c>
      <c r="M11" s="290">
        <f>tab_elec_cons_groups!F10</f>
        <v>0</v>
      </c>
      <c r="N11" s="290">
        <f>tab_elec_cons_groups!G10</f>
        <v>10.132157494995731</v>
      </c>
      <c r="Z11" s="413">
        <f t="shared" si="0"/>
        <v>0.99565730811800113</v>
      </c>
      <c r="AA11" s="413">
        <f t="shared" si="1"/>
        <v>0.74020920439383742</v>
      </c>
      <c r="AB11" s="413">
        <f t="shared" si="2"/>
        <v>0.25544810372416382</v>
      </c>
    </row>
    <row r="12" ht="17.4" customHeight="true">
      <c r="A12" s="938"/>
      <c r="B12" s="413">
        <f>tab_elec_tranches!A11</f>
        <v>10</v>
      </c>
      <c r="C12" s="290">
        <f>tab_elec_tranches!B11</f>
        <v>7.4515136688096645E-2</v>
      </c>
      <c r="D12" s="290">
        <f>tab_elec_tranches!C11</f>
        <v>23.545160522997275</v>
      </c>
      <c r="E12" s="290">
        <f>tab_elec_tranches!D11</f>
        <v>27.060477753512963</v>
      </c>
      <c r="F12" s="290">
        <f>tab_elec_tranches!E11</f>
        <v>44.653102138895825</v>
      </c>
      <c r="G12" s="290">
        <f>tab_elec_tranches!F11</f>
        <v>1.6101260146961418E-2</v>
      </c>
      <c r="H12" s="290">
        <f>tab_elec_tranches!G11</f>
        <v>4.6506431877588739</v>
      </c>
      <c r="I12" s="290">
        <f>tab_elec_cons_groups!B11</f>
        <v>64.923653269989018</v>
      </c>
      <c r="J12" s="290">
        <f>tab_elec_cons_groups!C11</f>
        <v>27.099482699524419</v>
      </c>
      <c r="K12" s="290">
        <f>tab_elec_cons_groups!D11</f>
        <v>2.6810470890211344</v>
      </c>
      <c r="L12" s="290">
        <f>tab_elec_cons_groups!E11</f>
        <v>0.6290724935595905</v>
      </c>
      <c r="M12" s="290">
        <f>tab_elec_cons_groups!F11</f>
        <v>1.6101260146961418E-2</v>
      </c>
      <c r="N12" s="290">
        <f>tab_elec_cons_groups!G11</f>
        <v>4.6506431877588739</v>
      </c>
      <c r="Z12" s="413">
        <f t="shared" si="0"/>
        <v>0.96511543492340934</v>
      </c>
      <c r="AA12" s="413">
        <f t="shared" si="1"/>
        <v>0.68090289688932648</v>
      </c>
      <c r="AB12" s="413">
        <f t="shared" si="2"/>
        <v>0.28421253803408286</v>
      </c>
    </row>
    <row r="13" ht="17.4" customHeight="true">
      <c r="A13" s="939" t="s">
        <v>423</v>
      </c>
      <c r="B13" s="413">
        <f>tab_elec_tranches!A12</f>
        <v>1</v>
      </c>
      <c r="C13" s="290">
        <f>tab_elec_tranches!B12</f>
        <v>0</v>
      </c>
      <c r="D13" s="290">
        <f>tab_elec_tranches!C12</f>
        <v>13.423567410950582</v>
      </c>
      <c r="E13" s="290">
        <f>tab_elec_tranches!D12</f>
        <v>2.2230647017625609</v>
      </c>
      <c r="F13" s="290">
        <f>tab_elec_tranches!E12</f>
        <v>0.76686190318746872</v>
      </c>
      <c r="G13" s="290">
        <f>tab_elec_tranches!F12</f>
        <v>0</v>
      </c>
      <c r="H13" s="290">
        <f>tab_elec_tranches!G12</f>
        <v>83.586505984099389</v>
      </c>
      <c r="I13" s="290">
        <f>tab_elec_cons_groups!B12</f>
        <v>10.600860170662212</v>
      </c>
      <c r="J13" s="290">
        <f>tab_elec_cons_groups!C12</f>
        <v>5.8126338452384001</v>
      </c>
      <c r="K13" s="290">
        <f>tab_elec_cons_groups!D12</f>
        <v>0</v>
      </c>
      <c r="L13" s="290">
        <f>tab_elec_cons_groups!E12</f>
        <v>0</v>
      </c>
      <c r="M13" s="290">
        <f>tab_elec_cons_groups!F12</f>
        <v>0</v>
      </c>
      <c r="N13" s="290">
        <f>tab_elec_cons_groups!G12</f>
        <v>83.586505984099389</v>
      </c>
      <c r="Z13" s="413">
        <f>(C13+D13)/(SUM(I13:M13))</f>
        <v>0.81783728668292499</v>
      </c>
      <c r="AA13" s="413">
        <f>(E13)/(SUM(I13:M13))</f>
        <v>0.13544128383688211</v>
      </c>
      <c r="AB13" s="413">
        <f>(F13)/(SUM(I13:M13))</f>
        <v>4.6721429480192908E-2</v>
      </c>
    </row>
    <row r="14" ht="17.4" customHeight="true">
      <c r="A14" s="939"/>
      <c r="B14" s="413">
        <f>tab_elec_tranches!A13</f>
        <v>2</v>
      </c>
      <c r="C14" s="290">
        <f>tab_elec_tranches!B13</f>
        <v>0</v>
      </c>
      <c r="D14" s="290">
        <f>tab_elec_tranches!C13</f>
        <v>19.397301856667568</v>
      </c>
      <c r="E14" s="290">
        <f>tab_elec_tranches!D13</f>
        <v>4.6384811429834825</v>
      </c>
      <c r="F14" s="290">
        <f>tab_elec_tranches!E13</f>
        <v>2.9531644926110148</v>
      </c>
      <c r="G14" s="290">
        <f>tab_elec_tranches!F13</f>
        <v>0</v>
      </c>
      <c r="H14" s="290">
        <f>tab_elec_tranches!G13</f>
        <v>73.011052507737944</v>
      </c>
      <c r="I14" s="290">
        <f>tab_elec_cons_groups!B13</f>
        <v>15.456790280869836</v>
      </c>
      <c r="J14" s="290">
        <f>tab_elec_cons_groups!C13</f>
        <v>11.394876321348812</v>
      </c>
      <c r="K14" s="290">
        <f>tab_elec_cons_groups!D13</f>
        <v>0.13728089004341643</v>
      </c>
      <c r="L14" s="290">
        <f>tab_elec_cons_groups!E13</f>
        <v>0</v>
      </c>
      <c r="M14" s="290">
        <f>tab_elec_cons_groups!F13</f>
        <v>0</v>
      </c>
      <c r="N14" s="290">
        <f>tab_elec_cons_groups!G13</f>
        <v>73.011052507737944</v>
      </c>
      <c r="Z14" s="413">
        <f t="shared" ref="Z14:Z22" si="3">(C14+D14)/(SUM(I14:M14))</f>
        <v>0.71871279390309384</v>
      </c>
      <c r="AA14" s="413">
        <f t="shared" ref="AA14:AA22" si="4">(E14)/(SUM(I14:M14))</f>
        <v>0.17186595158308302</v>
      </c>
      <c r="AB14" s="413">
        <f t="shared" ref="AB14:AB22" si="5">(F14)/(SUM(I14:M14))</f>
        <v>0.10942125451382308</v>
      </c>
    </row>
    <row r="15" ht="17.4" customHeight="true">
      <c r="A15" s="939"/>
      <c r="B15" s="413">
        <f>tab_elec_tranches!A14</f>
        <v>3</v>
      </c>
      <c r="C15" s="290">
        <f>tab_elec_tranches!B14</f>
        <v>0</v>
      </c>
      <c r="D15" s="290">
        <f>tab_elec_tranches!C14</f>
        <v>22.009145233263091</v>
      </c>
      <c r="E15" s="290">
        <f>tab_elec_tranches!D14</f>
        <v>8.6671004273825343</v>
      </c>
      <c r="F15" s="290">
        <f>tab_elec_tranches!E14</f>
        <v>4.5691762567891443</v>
      </c>
      <c r="G15" s="290">
        <f>tab_elec_tranches!F14</f>
        <v>0</v>
      </c>
      <c r="H15" s="290">
        <f>tab_elec_tranches!G14</f>
        <v>64.754578082565232</v>
      </c>
      <c r="I15" s="290">
        <f>tab_elec_cons_groups!B14</f>
        <v>19.614052494890561</v>
      </c>
      <c r="J15" s="290">
        <f>tab_elec_cons_groups!C14</f>
        <v>15.391916601752593</v>
      </c>
      <c r="K15" s="290">
        <f>tab_elec_cons_groups!D14</f>
        <v>0.2394528207916202</v>
      </c>
      <c r="L15" s="290">
        <f>tab_elec_cons_groups!E14</f>
        <v>0</v>
      </c>
      <c r="M15" s="290">
        <f>tab_elec_cons_groups!F14</f>
        <v>0</v>
      </c>
      <c r="N15" s="290">
        <f>tab_elec_cons_groups!G14</f>
        <v>64.754578082565232</v>
      </c>
      <c r="Z15" s="413">
        <f t="shared" si="3"/>
        <v>0.62445401518589494</v>
      </c>
      <c r="AA15" s="413">
        <f t="shared" si="4"/>
        <v>0.24590712653932506</v>
      </c>
      <c r="AB15" s="413">
        <f t="shared" si="5"/>
        <v>0.12963885827477981</v>
      </c>
    </row>
    <row r="16" ht="17.4" customHeight="true">
      <c r="A16" s="939"/>
      <c r="B16" s="413">
        <f>tab_elec_tranches!A15</f>
        <v>4</v>
      </c>
      <c r="C16" s="290">
        <f>tab_elec_tranches!B15</f>
        <v>0.12850990888512295</v>
      </c>
      <c r="D16" s="290">
        <f>tab_elec_tranches!C15</f>
        <v>29.445929353486317</v>
      </c>
      <c r="E16" s="290">
        <f>tab_elec_tranches!D15</f>
        <v>10.903301981048127</v>
      </c>
      <c r="F16" s="290">
        <f>tab_elec_tranches!E15</f>
        <v>7.2725211458015595</v>
      </c>
      <c r="G16" s="290">
        <f>tab_elec_tranches!F15</f>
        <v>0</v>
      </c>
      <c r="H16" s="290">
        <f>tab_elec_tranches!G15</f>
        <v>52.24973761077888</v>
      </c>
      <c r="I16" s="290">
        <f>tab_elec_cons_groups!B15</f>
        <v>29.343472162038651</v>
      </c>
      <c r="J16" s="290">
        <f>tab_elec_cons_groups!C15</f>
        <v>18.345666606960307</v>
      </c>
      <c r="K16" s="290">
        <f>tab_elec_cons_groups!D15</f>
        <v>0</v>
      </c>
      <c r="L16" s="290">
        <f>tab_elec_cons_groups!E15</f>
        <v>6.112362022217175E-2</v>
      </c>
      <c r="M16" s="290">
        <f>tab_elec_cons_groups!F15</f>
        <v>0</v>
      </c>
      <c r="N16" s="290">
        <f>tab_elec_cons_groups!G15</f>
        <v>52.249737610778865</v>
      </c>
      <c r="Z16" s="413">
        <f t="shared" si="3"/>
        <v>0.61935658114933012</v>
      </c>
      <c r="AA16" s="413">
        <f t="shared" si="4"/>
        <v>0.22834014800114222</v>
      </c>
      <c r="AB16" s="413">
        <f t="shared" si="5"/>
        <v>0.15230327084952766</v>
      </c>
    </row>
    <row r="17" ht="17.4" customHeight="true">
      <c r="A17" s="939"/>
      <c r="B17" s="413">
        <f>tab_elec_tranches!A16</f>
        <v>5</v>
      </c>
      <c r="C17" s="290">
        <f>tab_elec_tranches!B16</f>
        <v>0</v>
      </c>
      <c r="D17" s="290">
        <f>tab_elec_tranches!C16</f>
        <v>32.178794252975521</v>
      </c>
      <c r="E17" s="290">
        <f>tab_elec_tranches!D16</f>
        <v>16.102129133300508</v>
      </c>
      <c r="F17" s="290">
        <f>tab_elec_tranches!E16</f>
        <v>6.5560969983995703</v>
      </c>
      <c r="G17" s="290">
        <f>tab_elec_tranches!F16</f>
        <v>7.6329713832378979E-2</v>
      </c>
      <c r="H17" s="290">
        <f>tab_elec_tranches!G16</f>
        <v>45.086649901492024</v>
      </c>
      <c r="I17" s="290">
        <f>tab_elec_cons_groups!B16</f>
        <v>31.485132315300739</v>
      </c>
      <c r="J17" s="290">
        <f>tab_elec_cons_groups!C16</f>
        <v>23.283191323393485</v>
      </c>
      <c r="K17" s="290">
        <f>tab_elec_cons_groups!D16</f>
        <v>6.8696745981368976E-2</v>
      </c>
      <c r="L17" s="290">
        <f>tab_elec_cons_groups!E16</f>
        <v>0</v>
      </c>
      <c r="M17" s="290">
        <f>tab_elec_cons_groups!F16</f>
        <v>7.6329713832378979E-2</v>
      </c>
      <c r="N17" s="290">
        <f>tab_elec_cons_groups!G16</f>
        <v>45.086649901492024</v>
      </c>
      <c r="Z17" s="413">
        <f t="shared" si="3"/>
        <v>0.58599218942662612</v>
      </c>
      <c r="AA17" s="413">
        <f t="shared" si="4"/>
        <v>0.29322795102493687</v>
      </c>
      <c r="AB17" s="413">
        <f t="shared" si="5"/>
        <v>0.11938985668582808</v>
      </c>
    </row>
    <row r="18" ht="17.4" customHeight="true">
      <c r="A18" s="939"/>
      <c r="B18" s="413">
        <f>tab_elec_tranches!A17</f>
        <v>6</v>
      </c>
      <c r="C18" s="290">
        <f>tab_elec_tranches!B17</f>
        <v>0</v>
      </c>
      <c r="D18" s="290">
        <f>tab_elec_tranches!C17</f>
        <v>31.776974018110042</v>
      </c>
      <c r="E18" s="290">
        <f>tab_elec_tranches!D17</f>
        <v>18.917477830723996</v>
      </c>
      <c r="F18" s="290">
        <f>tab_elec_tranches!E17</f>
        <v>14.761317698094887</v>
      </c>
      <c r="G18" s="290">
        <f>tab_elec_tranches!F17</f>
        <v>9.1944606320818717E-2</v>
      </c>
      <c r="H18" s="290">
        <f>tab_elec_tranches!G17</f>
        <v>34.45228584675025</v>
      </c>
      <c r="I18" s="290">
        <f>tab_elec_cons_groups!B17</f>
        <v>40.295164710179883</v>
      </c>
      <c r="J18" s="290">
        <f>tab_elec_cons_groups!C17</f>
        <v>24.922264816281029</v>
      </c>
      <c r="K18" s="290">
        <f>tab_elec_cons_groups!D17</f>
        <v>0.14507653296464321</v>
      </c>
      <c r="L18" s="290">
        <f>tab_elec_cons_groups!E17</f>
        <v>9.3263487503376069E-2</v>
      </c>
      <c r="M18" s="290">
        <f>tab_elec_cons_groups!F17</f>
        <v>9.1944606320818717E-2</v>
      </c>
      <c r="N18" s="290">
        <f>tab_elec_cons_groups!G17</f>
        <v>34.45228584675025</v>
      </c>
      <c r="Z18" s="413">
        <f t="shared" si="3"/>
        <v>0.4847914901168921</v>
      </c>
      <c r="AA18" s="413">
        <f t="shared" si="4"/>
        <v>0.28860621724344449</v>
      </c>
      <c r="AB18" s="413">
        <f t="shared" si="5"/>
        <v>0.22519958001255558</v>
      </c>
    </row>
    <row r="19" ht="17.4" customHeight="true">
      <c r="A19" s="939"/>
      <c r="B19" s="413">
        <f>tab_elec_tranches!A18</f>
        <v>7</v>
      </c>
      <c r="C19" s="290">
        <f>tab_elec_tranches!B18</f>
        <v>0</v>
      </c>
      <c r="D19" s="290">
        <f>tab_elec_tranches!C18</f>
        <v>40.772868308545043</v>
      </c>
      <c r="E19" s="290">
        <f>tab_elec_tranches!D18</f>
        <v>24.253153890069974</v>
      </c>
      <c r="F19" s="290">
        <f>tab_elec_tranches!E18</f>
        <v>10.682031807658984</v>
      </c>
      <c r="G19" s="290">
        <f>tab_elec_tranches!F18</f>
        <v>0.27993046870263061</v>
      </c>
      <c r="H19" s="290">
        <f>tab_elec_tranches!G18</f>
        <v>24.012015525023365</v>
      </c>
      <c r="I19" s="290">
        <f>tab_elec_cons_groups!B18</f>
        <v>48.878401036375614</v>
      </c>
      <c r="J19" s="290">
        <f>tab_elec_cons_groups!C18</f>
        <v>26.829652969898387</v>
      </c>
      <c r="K19" s="290">
        <f>tab_elec_cons_groups!D18</f>
        <v>0</v>
      </c>
      <c r="L19" s="290">
        <f>tab_elec_cons_groups!E18</f>
        <v>0</v>
      </c>
      <c r="M19" s="290">
        <f>tab_elec_cons_groups!F18</f>
        <v>0.27993046870263061</v>
      </c>
      <c r="N19" s="290">
        <f>tab_elec_cons_groups!G18</f>
        <v>24.012015525023365</v>
      </c>
      <c r="Z19" s="413">
        <f t="shared" si="3"/>
        <v>0.53656994050120954</v>
      </c>
      <c r="AA19" s="413">
        <f t="shared" si="4"/>
        <v>0.31917090652742219</v>
      </c>
      <c r="AB19" s="413">
        <f t="shared" si="5"/>
        <v>0.14057527491305749</v>
      </c>
    </row>
    <row r="20" ht="17.4" customHeight="true">
      <c r="A20" s="939"/>
      <c r="B20" s="413">
        <f>tab_elec_tranches!A19</f>
        <v>8</v>
      </c>
      <c r="C20" s="290">
        <f>tab_elec_tranches!B19</f>
        <v>0</v>
      </c>
      <c r="D20" s="290">
        <f>tab_elec_tranches!C19</f>
        <v>32.396230422173772</v>
      </c>
      <c r="E20" s="290">
        <f>tab_elec_tranches!D19</f>
        <v>29.549356650615969</v>
      </c>
      <c r="F20" s="290">
        <f>tab_elec_tranches!E19</f>
        <v>22.147584677217473</v>
      </c>
      <c r="G20" s="290">
        <f>tab_elec_tranches!F19</f>
        <v>0</v>
      </c>
      <c r="H20" s="290">
        <f>tab_elec_tranches!G19</f>
        <v>15.906828249992788</v>
      </c>
      <c r="I20" s="290">
        <f>tab_elec_cons_groups!B19</f>
        <v>54.846310502622309</v>
      </c>
      <c r="J20" s="290">
        <f>tab_elec_cons_groups!C19</f>
        <v>29.1551922363202</v>
      </c>
      <c r="K20" s="290">
        <f>tab_elec_cons_groups!D19</f>
        <v>0</v>
      </c>
      <c r="L20" s="290">
        <f>tab_elec_cons_groups!E19</f>
        <v>9.1669011064709371E-2</v>
      </c>
      <c r="M20" s="290">
        <f>tab_elec_cons_groups!F19</f>
        <v>0</v>
      </c>
      <c r="N20" s="290">
        <f>tab_elec_cons_groups!G19</f>
        <v>15.906828249992778</v>
      </c>
      <c r="Z20" s="413">
        <f t="shared" si="3"/>
        <v>0.38524210406145126</v>
      </c>
      <c r="AA20" s="413">
        <f t="shared" si="4"/>
        <v>0.35138829985460068</v>
      </c>
      <c r="AB20" s="413">
        <f t="shared" si="5"/>
        <v>0.26336959608394805</v>
      </c>
    </row>
    <row r="21" ht="17.4" customHeight="true">
      <c r="A21" s="939"/>
      <c r="B21" s="413">
        <f>tab_elec_tranches!A20</f>
        <v>9</v>
      </c>
      <c r="C21" s="290">
        <f>tab_elec_tranches!B20</f>
        <v>0.10329709306624174</v>
      </c>
      <c r="D21" s="290">
        <f>tab_elec_tranches!C20</f>
        <v>28.535931583053198</v>
      </c>
      <c r="E21" s="290">
        <f>tab_elec_tranches!D20</f>
        <v>30.937259382732108</v>
      </c>
      <c r="F21" s="290">
        <f>tab_elec_tranches!E20</f>
        <v>30.291354446152731</v>
      </c>
      <c r="G21" s="290">
        <f>tab_elec_tranches!F20</f>
        <v>0</v>
      </c>
      <c r="H21" s="290">
        <f>tab_elec_tranches!G20</f>
        <v>10.132157494995731</v>
      </c>
      <c r="I21" s="290">
        <f>tab_elec_cons_groups!B20</f>
        <v>66.521004201219895</v>
      </c>
      <c r="J21" s="290">
        <f>tab_elec_cons_groups!C20</f>
        <v>22.95656995368515</v>
      </c>
      <c r="K21" s="290">
        <f>tab_elec_cons_groups!D20</f>
        <v>0.33846281683747348</v>
      </c>
      <c r="L21" s="290">
        <f>tab_elec_cons_groups!E20</f>
        <v>5.1805533261759622E-2</v>
      </c>
      <c r="M21" s="290">
        <f>tab_elec_cons_groups!F20</f>
        <v>0</v>
      </c>
      <c r="N21" s="290">
        <f>tab_elec_cons_groups!G20</f>
        <v>10.132157494995731</v>
      </c>
      <c r="Z21" s="413">
        <f t="shared" si="3"/>
        <v>0.31868160932565692</v>
      </c>
      <c r="AA21" s="413">
        <f t="shared" si="4"/>
        <v>0.34425283305326232</v>
      </c>
      <c r="AB21" s="413">
        <f t="shared" si="5"/>
        <v>0.33706555762108076</v>
      </c>
    </row>
    <row r="22" ht="17.4" customHeight="true">
      <c r="A22" s="939"/>
      <c r="B22" s="413">
        <f>tab_elec_tranches!A21</f>
        <v>10</v>
      </c>
      <c r="C22" s="290">
        <f>tab_elec_tranches!B21</f>
        <v>7.4515136688096645E-2</v>
      </c>
      <c r="D22" s="290">
        <f>tab_elec_tranches!C21</f>
        <v>23.545160522997275</v>
      </c>
      <c r="E22" s="290">
        <f>tab_elec_tranches!D21</f>
        <v>27.060477753512963</v>
      </c>
      <c r="F22" s="290">
        <f>tab_elec_tranches!E21</f>
        <v>44.653102138895825</v>
      </c>
      <c r="G22" s="290">
        <f>tab_elec_tranches!F21</f>
        <v>1.6101260146961418E-2</v>
      </c>
      <c r="H22" s="290">
        <f>tab_elec_tranches!G21</f>
        <v>4.6506431877588739</v>
      </c>
      <c r="I22" s="290">
        <f>tab_elec_cons_groups!B21</f>
        <v>64.923653269989018</v>
      </c>
      <c r="J22" s="290">
        <f>tab_elec_cons_groups!C21</f>
        <v>27.099482699524419</v>
      </c>
      <c r="K22" s="290">
        <f>tab_elec_cons_groups!D21</f>
        <v>2.6810470890211344</v>
      </c>
      <c r="L22" s="290">
        <f>tab_elec_cons_groups!E21</f>
        <v>0.6290724935595905</v>
      </c>
      <c r="M22" s="290">
        <f>tab_elec_cons_groups!F21</f>
        <v>1.6101260146961418E-2</v>
      </c>
      <c r="N22" s="290">
        <f>tab_elec_cons_groups!G21</f>
        <v>4.6506431877588739</v>
      </c>
      <c r="Z22" s="413">
        <f t="shared" si="3"/>
        <v>0.24771719966812647</v>
      </c>
      <c r="AA22" s="413">
        <f t="shared" si="4"/>
        <v>0.28380346400028245</v>
      </c>
      <c r="AB22" s="413">
        <f t="shared" si="5"/>
        <v>0.46831047037711299</v>
      </c>
    </row>
    <row r="23" ht="17.4" customHeight="true">
      <c r="A23" s="940" t="s">
        <v>437</v>
      </c>
      <c r="B23" s="413">
        <f>tab_elec_tranches!A22</f>
        <v>1</v>
      </c>
      <c r="C23" s="290">
        <f>tab_elec_tranches!B22</f>
        <v>0</v>
      </c>
      <c r="D23" s="290">
        <f>tab_elec_tranches!C22</f>
        <v>13.423567410950582</v>
      </c>
      <c r="E23" s="290">
        <f>tab_elec_tranches!D22</f>
        <v>2.2230647017625609</v>
      </c>
      <c r="F23" s="290">
        <f>tab_elec_tranches!E22</f>
        <v>0.76686190318746872</v>
      </c>
      <c r="G23" s="290">
        <f>tab_elec_tranches!F22</f>
        <v>0</v>
      </c>
      <c r="H23" s="290">
        <f>tab_elec_tranches!G22</f>
        <v>83.586505984099389</v>
      </c>
      <c r="I23" s="290">
        <f>tab_elec_cons_groups!B22</f>
        <v>10.600860170662212</v>
      </c>
      <c r="J23" s="290">
        <f>tab_elec_cons_groups!C22</f>
        <v>5.8126338452384001</v>
      </c>
      <c r="K23" s="290">
        <f>tab_elec_cons_groups!D22</f>
        <v>0</v>
      </c>
      <c r="L23" s="290">
        <f>tab_elec_cons_groups!E22</f>
        <v>0</v>
      </c>
      <c r="M23" s="290">
        <f>tab_elec_cons_groups!F22</f>
        <v>0</v>
      </c>
      <c r="N23" s="290">
        <f>tab_elec_cons_groups!G22</f>
        <v>83.586505984099389</v>
      </c>
      <c r="Z23" s="413">
        <f>(C23)/(SUM(I23:M23))</f>
        <v>0</v>
      </c>
      <c r="AA23" s="413">
        <f>(D23)/(SUM(I23:M23))</f>
        <v>0.81783728668292499</v>
      </c>
      <c r="AB23" s="413">
        <f>C23/(C23+D23)</f>
        <v>0</v>
      </c>
    </row>
    <row r="24" ht="17.4" customHeight="true">
      <c r="A24" s="940"/>
      <c r="B24" s="413">
        <f>tab_elec_tranches!A23</f>
        <v>2</v>
      </c>
      <c r="C24" s="290">
        <f>tab_elec_tranches!B23</f>
        <v>0</v>
      </c>
      <c r="D24" s="290">
        <f>tab_elec_tranches!C23</f>
        <v>19.397301856667568</v>
      </c>
      <c r="E24" s="290">
        <f>tab_elec_tranches!D23</f>
        <v>4.6384811429834825</v>
      </c>
      <c r="F24" s="290">
        <f>tab_elec_tranches!E23</f>
        <v>2.9531644926110148</v>
      </c>
      <c r="G24" s="290">
        <f>tab_elec_tranches!F23</f>
        <v>0</v>
      </c>
      <c r="H24" s="290">
        <f>tab_elec_tranches!G23</f>
        <v>73.011052507737944</v>
      </c>
      <c r="I24" s="290">
        <f>tab_elec_cons_groups!B23</f>
        <v>15.456790280869836</v>
      </c>
      <c r="J24" s="290">
        <f>tab_elec_cons_groups!C23</f>
        <v>11.394876321348812</v>
      </c>
      <c r="K24" s="290">
        <f>tab_elec_cons_groups!D23</f>
        <v>0.13728089004341643</v>
      </c>
      <c r="L24" s="290">
        <f>tab_elec_cons_groups!E23</f>
        <v>0</v>
      </c>
      <c r="M24" s="290">
        <f>tab_elec_cons_groups!F23</f>
        <v>0</v>
      </c>
      <c r="N24" s="290">
        <f>tab_elec_cons_groups!G23</f>
        <v>73.011052507737944</v>
      </c>
      <c r="Z24" s="413">
        <f t="shared" ref="Z24:Z32" si="6">(C24)/(SUM(I24:M24))</f>
        <v>0</v>
      </c>
      <c r="AA24" s="413">
        <f t="shared" ref="AA24:AA32" si="7">(D24)/(SUM(I24:M24))</f>
        <v>0.71871279390309384</v>
      </c>
      <c r="AB24" s="413">
        <f t="shared" ref="AB24:AB31" si="8">C24/(C24+D24)</f>
        <v>0</v>
      </c>
    </row>
    <row r="25" ht="17.4" customHeight="true">
      <c r="A25" s="940"/>
      <c r="B25" s="413">
        <f>tab_elec_tranches!A24</f>
        <v>3</v>
      </c>
      <c r="C25" s="290">
        <f>tab_elec_tranches!B24</f>
        <v>0</v>
      </c>
      <c r="D25" s="290">
        <f>tab_elec_tranches!C24</f>
        <v>22.009145233263091</v>
      </c>
      <c r="E25" s="290">
        <f>tab_elec_tranches!D24</f>
        <v>8.6671004273825343</v>
      </c>
      <c r="F25" s="290">
        <f>tab_elec_tranches!E24</f>
        <v>4.5691762567891443</v>
      </c>
      <c r="G25" s="290">
        <f>tab_elec_tranches!F24</f>
        <v>0</v>
      </c>
      <c r="H25" s="290">
        <f>tab_elec_tranches!G24</f>
        <v>64.754578082565232</v>
      </c>
      <c r="I25" s="290">
        <f>tab_elec_cons_groups!B24</f>
        <v>19.614052494890561</v>
      </c>
      <c r="J25" s="290">
        <f>tab_elec_cons_groups!C24</f>
        <v>15.391916601752593</v>
      </c>
      <c r="K25" s="290">
        <f>tab_elec_cons_groups!D24</f>
        <v>0.2394528207916202</v>
      </c>
      <c r="L25" s="290">
        <f>tab_elec_cons_groups!E24</f>
        <v>0</v>
      </c>
      <c r="M25" s="290">
        <f>tab_elec_cons_groups!F24</f>
        <v>0</v>
      </c>
      <c r="N25" s="290">
        <f>tab_elec_cons_groups!G24</f>
        <v>64.754578082565232</v>
      </c>
      <c r="Z25" s="413">
        <f t="shared" si="6"/>
        <v>0</v>
      </c>
      <c r="AA25" s="413">
        <f t="shared" si="7"/>
        <v>0.62445401518589494</v>
      </c>
      <c r="AB25" s="413">
        <f t="shared" si="8"/>
        <v>0</v>
      </c>
    </row>
    <row r="26" ht="17.4" customHeight="true">
      <c r="A26" s="940"/>
      <c r="B26" s="413">
        <f>tab_elec_tranches!A25</f>
        <v>4</v>
      </c>
      <c r="C26" s="290">
        <f>tab_elec_tranches!B25</f>
        <v>0.12850990888512295</v>
      </c>
      <c r="D26" s="290">
        <f>tab_elec_tranches!C25</f>
        <v>29.445929353486317</v>
      </c>
      <c r="E26" s="290">
        <f>tab_elec_tranches!D25</f>
        <v>10.903301981048127</v>
      </c>
      <c r="F26" s="290">
        <f>tab_elec_tranches!E25</f>
        <v>7.2725211458015595</v>
      </c>
      <c r="G26" s="290">
        <f>tab_elec_tranches!F25</f>
        <v>0</v>
      </c>
      <c r="H26" s="290">
        <f>tab_elec_tranches!G25</f>
        <v>52.24973761077888</v>
      </c>
      <c r="I26" s="290">
        <f>tab_elec_cons_groups!B25</f>
        <v>29.343472162038651</v>
      </c>
      <c r="J26" s="290">
        <f>tab_elec_cons_groups!C25</f>
        <v>18.345666606960307</v>
      </c>
      <c r="K26" s="290">
        <f>tab_elec_cons_groups!D25</f>
        <v>0</v>
      </c>
      <c r="L26" s="290">
        <f>tab_elec_cons_groups!E25</f>
        <v>6.112362022217175E-2</v>
      </c>
      <c r="M26" s="290">
        <f>tab_elec_cons_groups!F25</f>
        <v>0</v>
      </c>
      <c r="N26" s="290">
        <f>tab_elec_cons_groups!G25</f>
        <v>52.249737610778865</v>
      </c>
      <c r="Z26" s="413">
        <f t="shared" si="6"/>
        <v>2.6912922035404784E-3</v>
      </c>
      <c r="AA26" s="413">
        <f t="shared" si="7"/>
        <v>0.61666528894578965</v>
      </c>
      <c r="AB26" s="413">
        <f t="shared" si="8"/>
        <v>4.3453033122636568E-3</v>
      </c>
    </row>
    <row r="27" ht="17.4" customHeight="true">
      <c r="A27" s="940"/>
      <c r="B27" s="413">
        <f>tab_elec_tranches!A26</f>
        <v>5</v>
      </c>
      <c r="C27" s="290">
        <f>tab_elec_tranches!B26</f>
        <v>0</v>
      </c>
      <c r="D27" s="290">
        <f>tab_elec_tranches!C26</f>
        <v>32.178794252975521</v>
      </c>
      <c r="E27" s="290">
        <f>tab_elec_tranches!D26</f>
        <v>16.102129133300508</v>
      </c>
      <c r="F27" s="290">
        <f>tab_elec_tranches!E26</f>
        <v>6.5560969983995703</v>
      </c>
      <c r="G27" s="290">
        <f>tab_elec_tranches!F26</f>
        <v>7.6329713832378979E-2</v>
      </c>
      <c r="H27" s="290">
        <f>tab_elec_tranches!G26</f>
        <v>45.086649901492024</v>
      </c>
      <c r="I27" s="290">
        <f>tab_elec_cons_groups!B26</f>
        <v>31.485132315300739</v>
      </c>
      <c r="J27" s="290">
        <f>tab_elec_cons_groups!C26</f>
        <v>23.283191323393485</v>
      </c>
      <c r="K27" s="290">
        <f>tab_elec_cons_groups!D26</f>
        <v>6.8696745981368976E-2</v>
      </c>
      <c r="L27" s="290">
        <f>tab_elec_cons_groups!E26</f>
        <v>0</v>
      </c>
      <c r="M27" s="290">
        <f>tab_elec_cons_groups!F26</f>
        <v>7.6329713832378979E-2</v>
      </c>
      <c r="N27" s="290">
        <f>tab_elec_cons_groups!G26</f>
        <v>45.086649901492024</v>
      </c>
      <c r="Z27" s="413">
        <f t="shared" si="6"/>
        <v>0</v>
      </c>
      <c r="AA27" s="413">
        <f t="shared" si="7"/>
        <v>0.58599218942662612</v>
      </c>
      <c r="AB27" s="413">
        <f t="shared" si="8"/>
        <v>0</v>
      </c>
    </row>
    <row r="28" ht="17.4" customHeight="true">
      <c r="A28" s="940"/>
      <c r="B28" s="413">
        <f>tab_elec_tranches!A27</f>
        <v>6</v>
      </c>
      <c r="C28" s="290">
        <f>tab_elec_tranches!B27</f>
        <v>0</v>
      </c>
      <c r="D28" s="290">
        <f>tab_elec_tranches!C27</f>
        <v>31.776974018110042</v>
      </c>
      <c r="E28" s="290">
        <f>tab_elec_tranches!D27</f>
        <v>18.917477830723996</v>
      </c>
      <c r="F28" s="290">
        <f>tab_elec_tranches!E27</f>
        <v>14.761317698094887</v>
      </c>
      <c r="G28" s="290">
        <f>tab_elec_tranches!F27</f>
        <v>9.1944606320818717E-2</v>
      </c>
      <c r="H28" s="290">
        <f>tab_elec_tranches!G27</f>
        <v>34.45228584675025</v>
      </c>
      <c r="I28" s="290">
        <f>tab_elec_cons_groups!B27</f>
        <v>40.295164710179883</v>
      </c>
      <c r="J28" s="290">
        <f>tab_elec_cons_groups!C27</f>
        <v>24.922264816281029</v>
      </c>
      <c r="K28" s="290">
        <f>tab_elec_cons_groups!D27</f>
        <v>0.14507653296464321</v>
      </c>
      <c r="L28" s="290">
        <f>tab_elec_cons_groups!E27</f>
        <v>9.3263487503376069E-2</v>
      </c>
      <c r="M28" s="290">
        <f>tab_elec_cons_groups!F27</f>
        <v>9.1944606320818717E-2</v>
      </c>
      <c r="N28" s="290">
        <f>tab_elec_cons_groups!G27</f>
        <v>34.45228584675025</v>
      </c>
      <c r="Z28" s="413">
        <f t="shared" si="6"/>
        <v>0</v>
      </c>
      <c r="AA28" s="413">
        <f t="shared" si="7"/>
        <v>0.4847914901168921</v>
      </c>
      <c r="AB28" s="413">
        <f t="shared" si="8"/>
        <v>0</v>
      </c>
    </row>
    <row r="29" ht="17.4" customHeight="true">
      <c r="A29" s="940"/>
      <c r="B29" s="413">
        <f>tab_elec_tranches!A28</f>
        <v>7</v>
      </c>
      <c r="C29" s="290">
        <f>tab_elec_tranches!B28</f>
        <v>0</v>
      </c>
      <c r="D29" s="290">
        <f>tab_elec_tranches!C28</f>
        <v>40.772868308545043</v>
      </c>
      <c r="E29" s="290">
        <f>tab_elec_tranches!D28</f>
        <v>24.253153890069974</v>
      </c>
      <c r="F29" s="290">
        <f>tab_elec_tranches!E28</f>
        <v>10.682031807658984</v>
      </c>
      <c r="G29" s="290">
        <f>tab_elec_tranches!F28</f>
        <v>0.27993046870263061</v>
      </c>
      <c r="H29" s="290">
        <f>tab_elec_tranches!G28</f>
        <v>24.012015525023365</v>
      </c>
      <c r="I29" s="290">
        <f>tab_elec_cons_groups!B28</f>
        <v>48.878401036375614</v>
      </c>
      <c r="J29" s="290">
        <f>tab_elec_cons_groups!C28</f>
        <v>26.829652969898387</v>
      </c>
      <c r="K29" s="290">
        <f>tab_elec_cons_groups!D28</f>
        <v>0</v>
      </c>
      <c r="L29" s="290">
        <f>tab_elec_cons_groups!E28</f>
        <v>0</v>
      </c>
      <c r="M29" s="290">
        <f>tab_elec_cons_groups!F28</f>
        <v>0.27993046870263061</v>
      </c>
      <c r="N29" s="290">
        <f>tab_elec_cons_groups!G28</f>
        <v>24.012015525023365</v>
      </c>
      <c r="Z29" s="413">
        <f t="shared" si="6"/>
        <v>0</v>
      </c>
      <c r="AA29" s="413">
        <f t="shared" si="7"/>
        <v>0.53656994050120954</v>
      </c>
      <c r="AB29" s="413">
        <f t="shared" si="8"/>
        <v>0</v>
      </c>
    </row>
    <row r="30" ht="17.4" customHeight="true">
      <c r="A30" s="940"/>
      <c r="B30" s="413">
        <f>tab_elec_tranches!A29</f>
        <v>8</v>
      </c>
      <c r="C30" s="290">
        <f>tab_elec_tranches!B29</f>
        <v>0</v>
      </c>
      <c r="D30" s="290">
        <f>tab_elec_tranches!C29</f>
        <v>32.396230422173772</v>
      </c>
      <c r="E30" s="290">
        <f>tab_elec_tranches!D29</f>
        <v>29.549356650615969</v>
      </c>
      <c r="F30" s="290">
        <f>tab_elec_tranches!E29</f>
        <v>22.147584677217473</v>
      </c>
      <c r="G30" s="290">
        <f>tab_elec_tranches!F29</f>
        <v>0</v>
      </c>
      <c r="H30" s="290">
        <f>tab_elec_tranches!G29</f>
        <v>15.906828249992788</v>
      </c>
      <c r="I30" s="290">
        <f>tab_elec_cons_groups!B29</f>
        <v>54.846310502622309</v>
      </c>
      <c r="J30" s="290">
        <f>tab_elec_cons_groups!C29</f>
        <v>29.1551922363202</v>
      </c>
      <c r="K30" s="290">
        <f>tab_elec_cons_groups!D29</f>
        <v>0</v>
      </c>
      <c r="L30" s="290">
        <f>tab_elec_cons_groups!E29</f>
        <v>9.1669011064709371E-2</v>
      </c>
      <c r="M30" s="290">
        <f>tab_elec_cons_groups!F29</f>
        <v>0</v>
      </c>
      <c r="N30" s="290">
        <f>tab_elec_cons_groups!G29</f>
        <v>15.906828249992778</v>
      </c>
      <c r="Z30" s="413">
        <f t="shared" si="6"/>
        <v>0</v>
      </c>
      <c r="AA30" s="413">
        <f t="shared" si="7"/>
        <v>0.38524210406145126</v>
      </c>
      <c r="AB30" s="413">
        <f t="shared" si="8"/>
        <v>0</v>
      </c>
    </row>
    <row r="31" ht="17.4" customHeight="true">
      <c r="A31" s="940"/>
      <c r="B31" s="413">
        <f>tab_elec_tranches!A30</f>
        <v>9</v>
      </c>
      <c r="C31" s="290">
        <f>tab_elec_tranches!B30</f>
        <v>0.10329709306624174</v>
      </c>
      <c r="D31" s="290">
        <f>tab_elec_tranches!C30</f>
        <v>28.535931583053198</v>
      </c>
      <c r="E31" s="290">
        <f>tab_elec_tranches!D30</f>
        <v>30.937259382732108</v>
      </c>
      <c r="F31" s="290">
        <f>tab_elec_tranches!E30</f>
        <v>30.291354446152731</v>
      </c>
      <c r="G31" s="290">
        <f>tab_elec_tranches!F30</f>
        <v>0</v>
      </c>
      <c r="H31" s="290">
        <f>tab_elec_tranches!G30</f>
        <v>10.132157494995731</v>
      </c>
      <c r="I31" s="290">
        <f>tab_elec_cons_groups!B30</f>
        <v>66.521004201219895</v>
      </c>
      <c r="J31" s="290">
        <f>tab_elec_cons_groups!C30</f>
        <v>22.95656995368515</v>
      </c>
      <c r="K31" s="290">
        <f>tab_elec_cons_groups!D30</f>
        <v>0.33846281683747348</v>
      </c>
      <c r="L31" s="290">
        <f>tab_elec_cons_groups!E30</f>
        <v>5.1805533261759622E-2</v>
      </c>
      <c r="M31" s="290">
        <f>tab_elec_cons_groups!F30</f>
        <v>0</v>
      </c>
      <c r="N31" s="290">
        <f>tab_elec_cons_groups!G30</f>
        <v>10.132157494995731</v>
      </c>
      <c r="Z31" s="413">
        <f t="shared" si="6"/>
        <v>1.1494333255022747E-3</v>
      </c>
      <c r="AA31" s="413">
        <f t="shared" si="7"/>
        <v>0.31753217600015465</v>
      </c>
      <c r="AB31" s="413">
        <f t="shared" si="8"/>
        <v>3.6068392146459964E-3</v>
      </c>
    </row>
    <row r="32" ht="17.4" customHeight="true">
      <c r="A32" s="940"/>
      <c r="B32" s="413">
        <f>tab_elec_tranches!A31</f>
        <v>10</v>
      </c>
      <c r="C32" s="290">
        <f>tab_elec_tranches!B31</f>
        <v>7.4515136688096645E-2</v>
      </c>
      <c r="D32" s="290">
        <f>tab_elec_tranches!C31</f>
        <v>23.545160522997275</v>
      </c>
      <c r="E32" s="290">
        <f>tab_elec_tranches!D31</f>
        <v>27.060477753512963</v>
      </c>
      <c r="F32" s="290">
        <f>tab_elec_tranches!E31</f>
        <v>44.653102138895825</v>
      </c>
      <c r="G32" s="290">
        <f>tab_elec_tranches!F31</f>
        <v>1.6101260146961418E-2</v>
      </c>
      <c r="H32" s="290">
        <f>tab_elec_tranches!G31</f>
        <v>4.6506431877588739</v>
      </c>
      <c r="I32" s="290">
        <f>tab_elec_cons_groups!B31</f>
        <v>64.923653269989018</v>
      </c>
      <c r="J32" s="290">
        <f>tab_elec_cons_groups!C31</f>
        <v>27.099482699524419</v>
      </c>
      <c r="K32" s="290">
        <f>tab_elec_cons_groups!D31</f>
        <v>2.6810470890211344</v>
      </c>
      <c r="L32" s="290">
        <f>tab_elec_cons_groups!E31</f>
        <v>0.6290724935595905</v>
      </c>
      <c r="M32" s="290">
        <f>tab_elec_cons_groups!F31</f>
        <v>1.6101260146961418E-2</v>
      </c>
      <c r="N32" s="290">
        <f>tab_elec_cons_groups!G31</f>
        <v>4.6506431877588739</v>
      </c>
      <c r="Z32" s="413">
        <f t="shared" si="6"/>
        <v>7.8149595528818764E-4</v>
      </c>
      <c r="AA32" s="413">
        <f t="shared" si="7"/>
        <v>0.24693570371283829</v>
      </c>
      <c r="AB32" s="413">
        <f>C32/(C32+D32)</f>
        <v>3.1547908515645231E-3</v>
      </c>
    </row>
    <row r="33" ht="17.4" customHeight="true">
      <c r="A33" s="941" t="s">
        <v>447</v>
      </c>
      <c r="B33" s="413">
        <f>tab_elec_tranches!A32</f>
        <v>1</v>
      </c>
      <c r="C33" s="801">
        <f>tab_elec_tranches!B32</f>
        <v>0</v>
      </c>
      <c r="D33" s="801">
        <f>tab_elec_tranches!C32</f>
        <v>13.423567410950582</v>
      </c>
      <c r="E33" s="801">
        <f>tab_elec_tranches!D32</f>
        <v>2.2230647017625609</v>
      </c>
      <c r="F33" s="801">
        <f>tab_elec_tranches!E32</f>
        <v>0.76686190318746872</v>
      </c>
      <c r="G33" s="290">
        <f>tab_elec_tranches!F32</f>
        <v>0</v>
      </c>
      <c r="H33" s="290">
        <f>tab_elec_tranches!G32</f>
        <v>83.586505984099389</v>
      </c>
      <c r="I33" s="290">
        <f>tab_elec_cons_groups!B32</f>
        <v>10.600860170662212</v>
      </c>
      <c r="J33" s="290">
        <f>tab_elec_cons_groups!C32</f>
        <v>5.8126338452384001</v>
      </c>
      <c r="K33" s="290">
        <f>tab_elec_cons_groups!D32</f>
        <v>0</v>
      </c>
      <c r="L33" s="290">
        <f>tab_elec_cons_groups!E32</f>
        <v>0</v>
      </c>
      <c r="M33" s="290">
        <f>tab_elec_cons_groups!F32</f>
        <v>0</v>
      </c>
      <c r="N33" s="290">
        <f>tab_elec_cons_groups!G32</f>
        <v>83.586505984099389</v>
      </c>
    </row>
    <row r="34" ht="17.4" customHeight="true">
      <c r="A34" s="941"/>
      <c r="B34" s="413">
        <f>tab_elec_tranches!A33</f>
        <v>2</v>
      </c>
      <c r="C34" s="801">
        <f>tab_elec_tranches!B33</f>
        <v>0</v>
      </c>
      <c r="D34" s="801">
        <f>tab_elec_tranches!C33</f>
        <v>19.397301856667568</v>
      </c>
      <c r="E34" s="801">
        <f>tab_elec_tranches!D33</f>
        <v>4.6384811429834825</v>
      </c>
      <c r="F34" s="801">
        <f>tab_elec_tranches!E33</f>
        <v>2.9531644926110148</v>
      </c>
      <c r="G34" s="290">
        <f>tab_elec_tranches!F33</f>
        <v>0</v>
      </c>
      <c r="H34" s="290">
        <f>tab_elec_tranches!G33</f>
        <v>73.011052507737944</v>
      </c>
      <c r="I34" s="290">
        <f>tab_elec_cons_groups!B33</f>
        <v>15.456790280869836</v>
      </c>
      <c r="J34" s="290">
        <f>tab_elec_cons_groups!C33</f>
        <v>11.394876321348812</v>
      </c>
      <c r="K34" s="290">
        <f>tab_elec_cons_groups!D33</f>
        <v>0.13728089004341643</v>
      </c>
      <c r="L34" s="290">
        <f>tab_elec_cons_groups!E33</f>
        <v>0</v>
      </c>
      <c r="M34" s="290">
        <f>tab_elec_cons_groups!F33</f>
        <v>0</v>
      </c>
      <c r="N34" s="290">
        <f>tab_elec_cons_groups!G33</f>
        <v>73.011052507737944</v>
      </c>
    </row>
    <row r="35" ht="17.4" customHeight="true">
      <c r="A35" s="941"/>
      <c r="B35" s="413">
        <f>tab_elec_tranches!A34</f>
        <v>3</v>
      </c>
      <c r="C35" s="801">
        <f>tab_elec_tranches!B34</f>
        <v>0</v>
      </c>
      <c r="D35" s="801">
        <f>tab_elec_tranches!C34</f>
        <v>22.009145233263091</v>
      </c>
      <c r="E35" s="801">
        <f>tab_elec_tranches!D34</f>
        <v>8.6671004273825343</v>
      </c>
      <c r="F35" s="801">
        <f>tab_elec_tranches!E34</f>
        <v>4.5691762567891443</v>
      </c>
      <c r="G35" s="290">
        <f>tab_elec_tranches!F34</f>
        <v>0</v>
      </c>
      <c r="H35" s="290">
        <f>tab_elec_tranches!G34</f>
        <v>64.754578082565232</v>
      </c>
      <c r="I35" s="290">
        <f>tab_elec_cons_groups!B34</f>
        <v>19.614052494890561</v>
      </c>
      <c r="J35" s="290">
        <f>tab_elec_cons_groups!C34</f>
        <v>15.391916601752593</v>
      </c>
      <c r="K35" s="290">
        <f>tab_elec_cons_groups!D34</f>
        <v>0.2394528207916202</v>
      </c>
      <c r="L35" s="290">
        <f>tab_elec_cons_groups!E34</f>
        <v>0</v>
      </c>
      <c r="M35" s="290">
        <f>tab_elec_cons_groups!F34</f>
        <v>0</v>
      </c>
      <c r="N35" s="290">
        <f>tab_elec_cons_groups!G34</f>
        <v>64.754578082565232</v>
      </c>
    </row>
    <row r="36" ht="17.4" customHeight="true">
      <c r="A36" s="941"/>
      <c r="B36" s="413">
        <f>tab_elec_tranches!A35</f>
        <v>4</v>
      </c>
      <c r="C36" s="801">
        <f>tab_elec_tranches!B35</f>
        <v>0.12850990888512295</v>
      </c>
      <c r="D36" s="801">
        <f>tab_elec_tranches!C35</f>
        <v>29.445929353486317</v>
      </c>
      <c r="E36" s="801">
        <f>tab_elec_tranches!D35</f>
        <v>10.903301981048127</v>
      </c>
      <c r="F36" s="801">
        <f>tab_elec_tranches!E35</f>
        <v>7.2725211458015595</v>
      </c>
      <c r="G36" s="290">
        <f>tab_elec_tranches!F35</f>
        <v>0</v>
      </c>
      <c r="H36" s="290">
        <f>tab_elec_tranches!G35</f>
        <v>52.24973761077888</v>
      </c>
      <c r="I36" s="290">
        <f>tab_elec_cons_groups!B35</f>
        <v>29.343472162038651</v>
      </c>
      <c r="J36" s="290">
        <f>tab_elec_cons_groups!C35</f>
        <v>18.345666606960307</v>
      </c>
      <c r="K36" s="290">
        <f>tab_elec_cons_groups!D35</f>
        <v>0</v>
      </c>
      <c r="L36" s="290">
        <f>tab_elec_cons_groups!E35</f>
        <v>6.112362022217175E-2</v>
      </c>
      <c r="M36" s="290">
        <f>tab_elec_cons_groups!F35</f>
        <v>0</v>
      </c>
      <c r="N36" s="290">
        <f>tab_elec_cons_groups!G35</f>
        <v>52.249737610778865</v>
      </c>
      <c r="AA36" s="413">
        <v>14.52</v>
      </c>
      <c r="AB36" s="413">
        <f>AA36/(AA36+AA37)</f>
        <v>0.27165575304022449</v>
      </c>
    </row>
    <row r="37" ht="17.4" customHeight="true">
      <c r="A37" s="941"/>
      <c r="B37" s="413">
        <f>tab_elec_tranches!A36</f>
        <v>5</v>
      </c>
      <c r="C37" s="801">
        <f>tab_elec_tranches!B36</f>
        <v>0</v>
      </c>
      <c r="D37" s="801">
        <f>tab_elec_tranches!C36</f>
        <v>32.178794252975521</v>
      </c>
      <c r="E37" s="801">
        <f>tab_elec_tranches!D36</f>
        <v>16.102129133300508</v>
      </c>
      <c r="F37" s="801">
        <f>tab_elec_tranches!E36</f>
        <v>6.5560969983995703</v>
      </c>
      <c r="G37" s="290">
        <f>tab_elec_tranches!F36</f>
        <v>7.6329713832378979E-2</v>
      </c>
      <c r="H37" s="290">
        <f>tab_elec_tranches!G36</f>
        <v>45.086649901492024</v>
      </c>
      <c r="I37" s="290">
        <f>tab_elec_cons_groups!B36</f>
        <v>31.485132315300739</v>
      </c>
      <c r="J37" s="290">
        <f>tab_elec_cons_groups!C36</f>
        <v>23.283191323393485</v>
      </c>
      <c r="K37" s="290">
        <f>tab_elec_cons_groups!D36</f>
        <v>6.8696745981368976E-2</v>
      </c>
      <c r="L37" s="290">
        <f>tab_elec_cons_groups!E36</f>
        <v>0</v>
      </c>
      <c r="M37" s="290">
        <f>tab_elec_cons_groups!F36</f>
        <v>7.6329713832378979E-2</v>
      </c>
      <c r="N37" s="290">
        <f>tab_elec_cons_groups!G36</f>
        <v>45.086649901492024</v>
      </c>
      <c r="AA37" s="413">
        <v>38.93</v>
      </c>
      <c r="AB37" s="413">
        <f>AA37/(AA37+AA36)</f>
        <v>0.7283442469597754</v>
      </c>
    </row>
    <row r="38" ht="17.4" customHeight="true">
      <c r="A38" s="941"/>
      <c r="B38" s="413">
        <f>tab_elec_tranches!A37</f>
        <v>6</v>
      </c>
      <c r="C38" s="801">
        <f>tab_elec_tranches!B37</f>
        <v>0</v>
      </c>
      <c r="D38" s="801">
        <f>tab_elec_tranches!C37</f>
        <v>31.776974018110042</v>
      </c>
      <c r="E38" s="801">
        <f>tab_elec_tranches!D37</f>
        <v>18.917477830723996</v>
      </c>
      <c r="F38" s="801">
        <f>tab_elec_tranches!E37</f>
        <v>14.761317698094887</v>
      </c>
      <c r="G38" s="290">
        <f>tab_elec_tranches!F37</f>
        <v>9.1944606320818717E-2</v>
      </c>
      <c r="H38" s="290">
        <f>tab_elec_tranches!G37</f>
        <v>34.45228584675025</v>
      </c>
      <c r="I38" s="290">
        <f>tab_elec_cons_groups!B37</f>
        <v>40.295164710179883</v>
      </c>
      <c r="J38" s="290">
        <f>tab_elec_cons_groups!C37</f>
        <v>24.922264816281029</v>
      </c>
      <c r="K38" s="290">
        <f>tab_elec_cons_groups!D37</f>
        <v>0.14507653296464321</v>
      </c>
      <c r="L38" s="290">
        <f>tab_elec_cons_groups!E37</f>
        <v>9.3263487503376069E-2</v>
      </c>
      <c r="M38" s="290">
        <f>tab_elec_cons_groups!F37</f>
        <v>9.1944606320818717E-2</v>
      </c>
      <c r="N38" s="290">
        <f>tab_elec_cons_groups!G37</f>
        <v>34.45228584675025</v>
      </c>
    </row>
    <row r="39" ht="17.4" customHeight="true">
      <c r="A39" s="941"/>
      <c r="B39" s="413">
        <f>tab_elec_tranches!A38</f>
        <v>7</v>
      </c>
      <c r="C39" s="801">
        <f>tab_elec_tranches!B38</f>
        <v>0</v>
      </c>
      <c r="D39" s="801">
        <f>tab_elec_tranches!C38</f>
        <v>40.772868308545043</v>
      </c>
      <c r="E39" s="801">
        <f>tab_elec_tranches!D38</f>
        <v>24.253153890069974</v>
      </c>
      <c r="F39" s="801">
        <f>tab_elec_tranches!E38</f>
        <v>10.682031807658984</v>
      </c>
      <c r="G39" s="290">
        <f>tab_elec_tranches!F38</f>
        <v>0.27993046870263061</v>
      </c>
      <c r="H39" s="290">
        <f>tab_elec_tranches!G38</f>
        <v>24.012015525023365</v>
      </c>
      <c r="I39" s="290">
        <f>tab_elec_cons_groups!B38</f>
        <v>48.878401036375614</v>
      </c>
      <c r="J39" s="290">
        <f>tab_elec_cons_groups!C38</f>
        <v>26.829652969898387</v>
      </c>
      <c r="K39" s="290">
        <f>tab_elec_cons_groups!D38</f>
        <v>0</v>
      </c>
      <c r="L39" s="290">
        <f>tab_elec_cons_groups!E38</f>
        <v>0</v>
      </c>
      <c r="M39" s="290">
        <f>tab_elec_cons_groups!F38</f>
        <v>0.27993046870263061</v>
      </c>
      <c r="N39" s="290">
        <f>tab_elec_cons_groups!G38</f>
        <v>24.012015525023365</v>
      </c>
    </row>
    <row r="40" ht="17.4" customHeight="true">
      <c r="A40" s="941"/>
      <c r="B40" s="413">
        <f>tab_elec_tranches!A39</f>
        <v>8</v>
      </c>
      <c r="C40" s="801">
        <f>tab_elec_tranches!B39</f>
        <v>0</v>
      </c>
      <c r="D40" s="801">
        <f>tab_elec_tranches!C39</f>
        <v>32.396230422173772</v>
      </c>
      <c r="E40" s="801">
        <f>tab_elec_tranches!D39</f>
        <v>29.549356650615969</v>
      </c>
      <c r="F40" s="801">
        <f>tab_elec_tranches!E39</f>
        <v>22.147584677217473</v>
      </c>
      <c r="G40" s="290">
        <f>tab_elec_tranches!F39</f>
        <v>0</v>
      </c>
      <c r="H40" s="290">
        <f>tab_elec_tranches!G39</f>
        <v>15.906828249992788</v>
      </c>
      <c r="I40" s="290">
        <f>tab_elec_cons_groups!B39</f>
        <v>54.846310502622309</v>
      </c>
      <c r="J40" s="290">
        <f>tab_elec_cons_groups!C39</f>
        <v>29.1551922363202</v>
      </c>
      <c r="K40" s="290">
        <f>tab_elec_cons_groups!D39</f>
        <v>0</v>
      </c>
      <c r="L40" s="290">
        <f>tab_elec_cons_groups!E39</f>
        <v>9.1669011064709371E-2</v>
      </c>
      <c r="M40" s="290">
        <f>tab_elec_cons_groups!F39</f>
        <v>0</v>
      </c>
      <c r="N40" s="290">
        <f>tab_elec_cons_groups!G39</f>
        <v>15.906828249992778</v>
      </c>
    </row>
    <row r="41" ht="17.4" customHeight="true">
      <c r="A41" s="941"/>
      <c r="B41" s="413">
        <f>tab_elec_tranches!A40</f>
        <v>9</v>
      </c>
      <c r="C41" s="801">
        <f>tab_elec_tranches!B40</f>
        <v>0.10329709306624174</v>
      </c>
      <c r="D41" s="801">
        <f>tab_elec_tranches!C40</f>
        <v>28.535931583053198</v>
      </c>
      <c r="E41" s="801">
        <f>tab_elec_tranches!D40</f>
        <v>30.937259382732108</v>
      </c>
      <c r="F41" s="801">
        <f>tab_elec_tranches!E40</f>
        <v>30.291354446152731</v>
      </c>
      <c r="G41" s="290">
        <f>tab_elec_tranches!F40</f>
        <v>0</v>
      </c>
      <c r="H41" s="290">
        <f>tab_elec_tranches!G40</f>
        <v>10.132157494995731</v>
      </c>
      <c r="I41" s="290">
        <f>tab_elec_cons_groups!B40</f>
        <v>66.521004201219895</v>
      </c>
      <c r="J41" s="290">
        <f>tab_elec_cons_groups!C40</f>
        <v>22.95656995368515</v>
      </c>
      <c r="K41" s="290">
        <f>tab_elec_cons_groups!D40</f>
        <v>0.33846281683747348</v>
      </c>
      <c r="L41" s="290">
        <f>tab_elec_cons_groups!E40</f>
        <v>5.1805533261759622E-2</v>
      </c>
      <c r="M41" s="290">
        <f>tab_elec_cons_groups!F40</f>
        <v>0</v>
      </c>
      <c r="N41" s="290">
        <f>tab_elec_cons_groups!G40</f>
        <v>10.132157494995731</v>
      </c>
    </row>
    <row r="42" ht="17.4" customHeight="true">
      <c r="A42" s="941"/>
      <c r="B42" s="413">
        <f>tab_elec_tranches!A41</f>
        <v>10</v>
      </c>
      <c r="C42" s="801">
        <f>tab_elec_tranches!B41</f>
        <v>7.4515136688096645E-2</v>
      </c>
      <c r="D42" s="801">
        <f>tab_elec_tranches!C41</f>
        <v>23.545160522997275</v>
      </c>
      <c r="E42" s="801">
        <f>tab_elec_tranches!D41</f>
        <v>27.060477753512963</v>
      </c>
      <c r="F42" s="801">
        <f>tab_elec_tranches!E41</f>
        <v>44.653102138895825</v>
      </c>
      <c r="G42" s="290">
        <f>tab_elec_tranches!F41</f>
        <v>1.6101260146961418E-2</v>
      </c>
      <c r="H42" s="290">
        <f>tab_elec_tranches!G41</f>
        <v>4.6506431877588739</v>
      </c>
      <c r="I42" s="290">
        <f>tab_elec_cons_groups!B41</f>
        <v>64.923653269989018</v>
      </c>
      <c r="J42" s="290">
        <f>tab_elec_cons_groups!C41</f>
        <v>27.099482699524419</v>
      </c>
      <c r="K42" s="290">
        <f>tab_elec_cons_groups!D41</f>
        <v>2.6810470890211344</v>
      </c>
      <c r="L42" s="290">
        <f>tab_elec_cons_groups!E41</f>
        <v>0.6290724935595905</v>
      </c>
      <c r="M42" s="290">
        <f>tab_elec_cons_groups!F41</f>
        <v>1.6101260146961418E-2</v>
      </c>
      <c r="N42" s="290">
        <f>tab_elec_cons_groups!G41</f>
        <v>4.6506431877588739</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7" t="s">
        <v>1114</v>
      </c>
      <c r="B1" s="943" t="s">
        <v>14</v>
      </c>
      <c r="C1" s="943"/>
      <c r="D1" s="943"/>
      <c r="E1" s="943"/>
      <c r="F1" s="943"/>
      <c r="G1" s="943"/>
      <c r="H1" s="943"/>
      <c r="I1" s="943"/>
      <c r="J1" s="944" t="s">
        <v>423</v>
      </c>
      <c r="K1" s="944"/>
      <c r="L1" s="944"/>
      <c r="M1" s="944"/>
      <c r="N1" s="944"/>
      <c r="O1" s="944"/>
      <c r="P1" s="944"/>
      <c r="Q1" s="944"/>
      <c r="R1" s="945" t="s">
        <v>437</v>
      </c>
      <c r="S1" s="945"/>
      <c r="T1" s="945"/>
      <c r="U1" s="945"/>
      <c r="V1" s="945"/>
      <c r="W1" s="945"/>
      <c r="X1" s="945"/>
      <c r="Y1" s="945"/>
      <c r="Z1" s="946" t="s">
        <v>447</v>
      </c>
      <c r="AA1" s="946"/>
      <c r="AB1" s="946"/>
      <c r="AC1" s="946"/>
      <c r="AD1" s="946"/>
      <c r="AE1" s="946"/>
      <c r="AF1" s="946"/>
      <c r="AG1" s="946"/>
      <c r="AI1" s="943" t="s">
        <v>14</v>
      </c>
      <c r="AJ1" s="943"/>
      <c r="AK1" s="943"/>
      <c r="AL1" s="943"/>
      <c r="AM1" s="944" t="s">
        <v>423</v>
      </c>
      <c r="AN1" s="944"/>
      <c r="AO1" s="944"/>
      <c r="AP1" s="944"/>
      <c r="AQ1" s="945" t="s">
        <v>437</v>
      </c>
      <c r="AR1" s="945"/>
      <c r="AS1" s="945"/>
      <c r="AT1" s="945"/>
      <c r="AU1" s="946" t="s">
        <v>447</v>
      </c>
      <c r="AV1" s="946"/>
      <c r="AW1" s="946"/>
      <c r="AX1" s="946"/>
    </row>
    <row r="2">
      <c r="A2" s="947"/>
      <c r="B2" s="874" t="s">
        <v>8</v>
      </c>
      <c r="C2" s="874"/>
      <c r="D2" s="874"/>
      <c r="E2" s="874"/>
      <c r="F2" s="874" t="s">
        <v>9</v>
      </c>
      <c r="G2" s="874"/>
      <c r="H2" s="874"/>
      <c r="I2" s="874"/>
      <c r="J2" s="874" t="s">
        <v>8</v>
      </c>
      <c r="K2" s="874"/>
      <c r="L2" s="874"/>
      <c r="M2" s="874"/>
      <c r="N2" s="874" t="s">
        <v>9</v>
      </c>
      <c r="O2" s="874"/>
      <c r="P2" s="874"/>
      <c r="Q2" s="874"/>
      <c r="R2" s="874" t="s">
        <v>8</v>
      </c>
      <c r="S2" s="874"/>
      <c r="T2" s="874"/>
      <c r="U2" s="874"/>
      <c r="V2" s="874" t="s">
        <v>9</v>
      </c>
      <c r="W2" s="874"/>
      <c r="X2" s="874"/>
      <c r="Y2" s="874"/>
      <c r="Z2" s="874" t="s">
        <v>8</v>
      </c>
      <c r="AA2" s="874"/>
      <c r="AB2" s="874"/>
      <c r="AC2" s="874"/>
      <c r="AD2" s="874" t="s">
        <v>9</v>
      </c>
      <c r="AE2" s="874"/>
      <c r="AF2" s="874"/>
      <c r="AG2" s="874"/>
      <c r="AI2" s="874" t="s">
        <v>8</v>
      </c>
      <c r="AJ2" s="874"/>
      <c r="AK2" s="874" t="s">
        <v>9</v>
      </c>
      <c r="AL2" s="874"/>
      <c r="AM2" s="874" t="s">
        <v>8</v>
      </c>
      <c r="AN2" s="874"/>
      <c r="AO2" s="874" t="s">
        <v>9</v>
      </c>
      <c r="AP2" s="874"/>
      <c r="AQ2" s="874" t="s">
        <v>8</v>
      </c>
      <c r="AR2" s="874"/>
      <c r="AS2" s="874" t="s">
        <v>9</v>
      </c>
      <c r="AT2" s="874"/>
      <c r="AU2" s="874" t="s">
        <v>8</v>
      </c>
      <c r="AV2" s="874"/>
      <c r="AW2" s="874" t="s">
        <v>9</v>
      </c>
      <c r="AX2" s="874"/>
    </row>
    <row r="3" ht="14.4" customHeight="true">
      <c r="A3" s="947"/>
      <c r="B3" s="874" t="s">
        <v>10</v>
      </c>
      <c r="C3" s="874"/>
      <c r="D3" s="874" t="s">
        <v>7</v>
      </c>
      <c r="E3" s="874"/>
      <c r="F3" s="874" t="s">
        <v>10</v>
      </c>
      <c r="G3" s="874"/>
      <c r="H3" s="874" t="s">
        <v>7</v>
      </c>
      <c r="I3" s="874"/>
      <c r="J3" s="874" t="s">
        <v>10</v>
      </c>
      <c r="K3" s="874"/>
      <c r="L3" s="874" t="s">
        <v>7</v>
      </c>
      <c r="M3" s="874"/>
      <c r="N3" s="874" t="s">
        <v>10</v>
      </c>
      <c r="O3" s="874"/>
      <c r="P3" s="874" t="s">
        <v>7</v>
      </c>
      <c r="Q3" s="874"/>
      <c r="R3" s="874" t="s">
        <v>10</v>
      </c>
      <c r="S3" s="874"/>
      <c r="T3" s="874" t="s">
        <v>7</v>
      </c>
      <c r="U3" s="874"/>
      <c r="V3" s="874" t="s">
        <v>10</v>
      </c>
      <c r="W3" s="874"/>
      <c r="X3" s="874" t="s">
        <v>7</v>
      </c>
      <c r="Y3" s="874"/>
      <c r="Z3" s="874" t="s">
        <v>10</v>
      </c>
      <c r="AA3" s="874"/>
      <c r="AB3" s="874" t="s">
        <v>7</v>
      </c>
      <c r="AC3" s="874"/>
      <c r="AD3" s="874" t="s">
        <v>10</v>
      </c>
      <c r="AE3" s="874"/>
      <c r="AF3" s="874" t="s">
        <v>7</v>
      </c>
      <c r="AG3" s="874"/>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7"/>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96.72</v>
      </c>
      <c r="O6" s="290">
        <f>N6/$A6</f>
        <v>96.72</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96.72</v>
      </c>
      <c r="Q6" s="290">
        <f>P6/$A6</f>
        <v>96.72</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96.72</v>
      </c>
      <c r="W6" s="290">
        <f>V6/$A6</f>
        <v>96.72</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96.72</v>
      </c>
      <c r="Y6" s="290">
        <f>X6/$A6</f>
        <v>96.72</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96.72</v>
      </c>
      <c r="AE6" s="290">
        <f>AD6/$A6</f>
        <v>96.72</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96.72</v>
      </c>
      <c r="AG6" s="290">
        <f>AF6/$A6</f>
        <v>96.72</v>
      </c>
      <c r="AI6" s="428">
        <f>B6-B5</f>
        <v>91.17</v>
      </c>
      <c r="AJ6" s="428">
        <f>D6-D5</f>
        <v>91.17</v>
      </c>
      <c r="AK6" s="428">
        <f>F6-F5</f>
        <v>96.72</v>
      </c>
      <c r="AL6" s="428">
        <f>H6-H5</f>
        <v>96.72</v>
      </c>
      <c r="AM6" s="428">
        <f>J6-J5</f>
        <v>91.17</v>
      </c>
      <c r="AN6" s="428">
        <f>L6-L5</f>
        <v>91.17</v>
      </c>
      <c r="AO6" s="428">
        <f>N6-N5</f>
        <v>96.72</v>
      </c>
      <c r="AP6" s="428">
        <f>P6-P5</f>
        <v>96.72</v>
      </c>
      <c r="AQ6" s="428">
        <f>R6-R5</f>
        <v>91.17</v>
      </c>
      <c r="AR6" s="428">
        <f>T6-T5</f>
        <v>91.17</v>
      </c>
      <c r="AS6" s="428">
        <f>V6-V5</f>
        <v>96.72</v>
      </c>
      <c r="AT6" s="428">
        <f>X6-X5</f>
        <v>96.72</v>
      </c>
      <c r="AU6" s="428">
        <f>Z6-Z5</f>
        <v>91.17</v>
      </c>
      <c r="AV6" s="428">
        <f>AB6-AB5</f>
        <v>91.17</v>
      </c>
      <c r="AW6" s="428">
        <f>AD6-AD5</f>
        <v>96.72</v>
      </c>
      <c r="AX6" s="428">
        <f>AF6-AF5</f>
        <v>96.72</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193.44</v>
      </c>
      <c r="O7" s="290">
        <f t="shared" ref="O7:O70" si="9">N7/$A7</f>
        <v>96.72</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193.44</v>
      </c>
      <c r="Q7" s="290">
        <f t="shared" ref="Q7:Q70" si="10">P7/$A7</f>
        <v>96.72</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193.44</v>
      </c>
      <c r="W7" s="290">
        <f t="shared" ref="W7:W70" si="11">V7/$A7</f>
        <v>96.72</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193.44</v>
      </c>
      <c r="Y7" s="290">
        <f t="shared" ref="Y7:Y70" si="12">X7/$A7</f>
        <v>96.72</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193.44</v>
      </c>
      <c r="AE7" s="290">
        <f t="shared" ref="AE7:AE70" si="13">AD7/$A7</f>
        <v>96.72</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193.44</v>
      </c>
      <c r="AG7" s="290">
        <f t="shared" ref="AG7:AG70" si="14">AF7/$A7</f>
        <v>96.72</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96.72</v>
      </c>
      <c r="AP7" s="428">
        <f t="shared" ref="AP7:AP69" si="22">P7-P6</f>
        <v>96.72</v>
      </c>
      <c r="AQ7" s="428">
        <f t="shared" ref="AQ7:AQ69" si="23">R7-R6</f>
        <v>91.17</v>
      </c>
      <c r="AR7" s="428">
        <f t="shared" ref="AR7:AR69" si="24">T7-T6</f>
        <v>91.17</v>
      </c>
      <c r="AS7" s="428">
        <f t="shared" ref="AS7:AS69" si="25">V7-V6</f>
        <v>96.72</v>
      </c>
      <c r="AT7" s="428">
        <f t="shared" ref="AT7:AT69" si="26">X7-X6</f>
        <v>96.72</v>
      </c>
      <c r="AU7" s="428">
        <f t="shared" ref="AU7:AU69" si="27">Z7-Z6</f>
        <v>91.17</v>
      </c>
      <c r="AV7" s="428">
        <f t="shared" ref="AV7:AV69" si="28">AB7-AB6</f>
        <v>91.17</v>
      </c>
      <c r="AW7" s="428">
        <f t="shared" ref="AW7:AW69" si="29">AD7-AD6</f>
        <v>96.72</v>
      </c>
      <c r="AX7" s="428">
        <f t="shared" ref="AX7:AX69" si="30">AF7-AF6</f>
        <v>96.72</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290.15999999999997</v>
      </c>
      <c r="O8" s="290">
        <f t="shared" si="9"/>
        <v>96.719999999999985</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290.15999999999997</v>
      </c>
      <c r="Q8" s="290">
        <f t="shared" si="10"/>
        <v>96.719999999999985</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290.15999999999997</v>
      </c>
      <c r="W8" s="290">
        <f t="shared" si="11"/>
        <v>96.719999999999985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290.15999999999997</v>
      </c>
      <c r="Y8" s="290">
        <f t="shared" si="12"/>
        <v>96.719999999999985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290.15999999999997</v>
      </c>
      <c r="AE8" s="290">
        <f t="shared" si="13"/>
        <v>96.719999999999985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290.15999999999997</v>
      </c>
      <c r="AG8" s="290">
        <f t="shared" si="14"/>
        <v>96.719999999999985</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96.71999999999997</v>
      </c>
      <c r="AP8" s="428">
        <f t="shared" si="22"/>
        <v>96.71999999999997</v>
      </c>
      <c r="AQ8" s="428">
        <f t="shared" si="23"/>
        <v>91.169999999999987</v>
      </c>
      <c r="AR8" s="428">
        <f t="shared" si="24"/>
        <v>91.169999999999987</v>
      </c>
      <c r="AS8" s="428">
        <f t="shared" si="25"/>
        <v>96.71999999999997</v>
      </c>
      <c r="AT8" s="428">
        <f t="shared" si="26"/>
        <v>96.71999999999997</v>
      </c>
      <c r="AU8" s="428">
        <f t="shared" si="27"/>
        <v>91.169999999999987</v>
      </c>
      <c r="AV8" s="428">
        <f t="shared" si="28"/>
        <v>91.169999999999987</v>
      </c>
      <c r="AW8" s="428">
        <f t="shared" si="29"/>
        <v>96.71999999999997</v>
      </c>
      <c r="AX8" s="428">
        <f t="shared" si="30"/>
        <v>96.71999999999997</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386.88</v>
      </c>
      <c r="O9" s="290">
        <f t="shared" si="9"/>
        <v>96.72</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386.88</v>
      </c>
      <c r="Q9" s="290">
        <f t="shared" si="10"/>
        <v>96.72</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386.88</v>
      </c>
      <c r="W9" s="290">
        <f t="shared" si="11"/>
        <v>96.72</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386.88</v>
      </c>
      <c r="Y9" s="290">
        <f t="shared" si="12"/>
        <v>96.72</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386.88</v>
      </c>
      <c r="AE9" s="290">
        <f t="shared" si="13"/>
        <v>96.72</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386.88</v>
      </c>
      <c r="AG9" s="290">
        <f t="shared" si="14"/>
        <v>96.72</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96.720000000000027</v>
      </c>
      <c r="AP9" s="428">
        <f t="shared" si="22"/>
        <v>96.720000000000027</v>
      </c>
      <c r="AQ9" s="428">
        <f t="shared" si="23"/>
        <v>91.170000000000016</v>
      </c>
      <c r="AR9" s="428">
        <f t="shared" si="24"/>
        <v>91.170000000000016</v>
      </c>
      <c r="AS9" s="428">
        <f t="shared" si="25"/>
        <v>96.720000000000027</v>
      </c>
      <c r="AT9" s="428">
        <f t="shared" si="26"/>
        <v>96.720000000000027</v>
      </c>
      <c r="AU9" s="428">
        <f t="shared" si="27"/>
        <v>91.170000000000016</v>
      </c>
      <c r="AV9" s="428">
        <f t="shared" si="28"/>
        <v>91.170000000000016</v>
      </c>
      <c r="AW9" s="428">
        <f t="shared" si="29"/>
        <v>96.720000000000027</v>
      </c>
      <c r="AX9" s="428">
        <f t="shared" si="30"/>
        <v>96.720000000000027</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483.6</v>
      </c>
      <c r="O10" s="290">
        <f t="shared" si="9"/>
        <v>96.72</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483.6</v>
      </c>
      <c r="Q10" s="290">
        <f t="shared" si="10"/>
        <v>96.72</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483.6</v>
      </c>
      <c r="W10" s="290">
        <f t="shared" si="11"/>
        <v>96.72</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483.6</v>
      </c>
      <c r="Y10" s="290">
        <f t="shared" si="12"/>
        <v>96.72</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483.6</v>
      </c>
      <c r="AE10" s="290">
        <f t="shared" si="13"/>
        <v>96.72</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483.6</v>
      </c>
      <c r="AG10" s="290">
        <f t="shared" si="14"/>
        <v>96.72</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96.720000000000027</v>
      </c>
      <c r="AP10" s="428">
        <f t="shared" si="22"/>
        <v>96.720000000000027</v>
      </c>
      <c r="AQ10" s="428">
        <f t="shared" si="23"/>
        <v>91.170000000000016</v>
      </c>
      <c r="AR10" s="428">
        <f t="shared" si="24"/>
        <v>91.170000000000016</v>
      </c>
      <c r="AS10" s="428">
        <f t="shared" si="25"/>
        <v>96.720000000000027</v>
      </c>
      <c r="AT10" s="428">
        <f t="shared" si="26"/>
        <v>96.720000000000027</v>
      </c>
      <c r="AU10" s="428">
        <f t="shared" si="27"/>
        <v>91.170000000000016</v>
      </c>
      <c r="AV10" s="428">
        <f t="shared" si="28"/>
        <v>91.170000000000016</v>
      </c>
      <c r="AW10" s="428">
        <f t="shared" si="29"/>
        <v>96.720000000000027</v>
      </c>
      <c r="AX10" s="428">
        <f t="shared" si="30"/>
        <v>96.720000000000027</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580.31999999999994</v>
      </c>
      <c r="O11" s="290">
        <f t="shared" si="9"/>
        <v>96.719999999999985</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580.31999999999994</v>
      </c>
      <c r="Q11" s="290">
        <f t="shared" si="10"/>
        <v>96.719999999999985</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580.31999999999994</v>
      </c>
      <c r="W11" s="290">
        <f t="shared" si="11"/>
        <v>96.719999999999985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580.31999999999994</v>
      </c>
      <c r="Y11" s="290">
        <f t="shared" si="12"/>
        <v>96.719999999999985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580.31999999999994</v>
      </c>
      <c r="AE11" s="290">
        <f t="shared" si="13"/>
        <v>96.719999999999985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580.31999999999994</v>
      </c>
      <c r="AG11" s="290">
        <f t="shared" si="14"/>
        <v>96.719999999999985</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96.719999999999914</v>
      </c>
      <c r="AP11" s="428">
        <f t="shared" si="22"/>
        <v>96.719999999999914</v>
      </c>
      <c r="AQ11" s="428">
        <f t="shared" si="23"/>
        <v>91.169999999999959</v>
      </c>
      <c r="AR11" s="428">
        <f t="shared" si="24"/>
        <v>91.169999999999959</v>
      </c>
      <c r="AS11" s="428">
        <f t="shared" si="25"/>
        <v>96.719999999999914</v>
      </c>
      <c r="AT11" s="428">
        <f t="shared" si="26"/>
        <v>96.719999999999914</v>
      </c>
      <c r="AU11" s="428">
        <f t="shared" si="27"/>
        <v>91.169999999999959</v>
      </c>
      <c r="AV11" s="428">
        <f t="shared" si="28"/>
        <v>91.169999999999959</v>
      </c>
      <c r="AW11" s="428">
        <f t="shared" si="29"/>
        <v>96.719999999999914</v>
      </c>
      <c r="AX11" s="428">
        <f t="shared" si="30"/>
        <v>96.719999999999914</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677.04</v>
      </c>
      <c r="O12" s="290">
        <f t="shared" si="9"/>
        <v>96.72</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677.04</v>
      </c>
      <c r="Q12" s="290">
        <f t="shared" si="10"/>
        <v>96.72</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677.04</v>
      </c>
      <c r="W12" s="290">
        <f t="shared" si="11"/>
        <v>96.72</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677.04</v>
      </c>
      <c r="Y12" s="290">
        <f t="shared" si="12"/>
        <v>96.72</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677.04</v>
      </c>
      <c r="AE12" s="290">
        <f t="shared" si="13"/>
        <v>96.72</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677.04</v>
      </c>
      <c r="AG12" s="290">
        <f t="shared" si="14"/>
        <v>96.72</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96.720000000000027</v>
      </c>
      <c r="AP12" s="428">
        <f t="shared" si="22"/>
        <v>96.720000000000027</v>
      </c>
      <c r="AQ12" s="428">
        <f t="shared" si="23"/>
        <v>91.170000000000073</v>
      </c>
      <c r="AR12" s="428">
        <f t="shared" si="24"/>
        <v>91.170000000000073</v>
      </c>
      <c r="AS12" s="428">
        <f t="shared" si="25"/>
        <v>96.720000000000027</v>
      </c>
      <c r="AT12" s="428">
        <f t="shared" si="26"/>
        <v>96.720000000000027</v>
      </c>
      <c r="AU12" s="428">
        <f t="shared" si="27"/>
        <v>91.170000000000073</v>
      </c>
      <c r="AV12" s="428">
        <f t="shared" si="28"/>
        <v>91.170000000000073</v>
      </c>
      <c r="AW12" s="428">
        <f t="shared" si="29"/>
        <v>96.720000000000027</v>
      </c>
      <c r="AX12" s="428">
        <f t="shared" si="30"/>
        <v>96.720000000000027</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773.76</v>
      </c>
      <c r="O13" s="290">
        <f t="shared" si="9"/>
        <v>96.72</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773.76</v>
      </c>
      <c r="Q13" s="290">
        <f t="shared" si="10"/>
        <v>96.72</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773.76</v>
      </c>
      <c r="W13" s="290">
        <f t="shared" si="11"/>
        <v>96.72</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773.76</v>
      </c>
      <c r="Y13" s="290">
        <f t="shared" si="12"/>
        <v>96.72</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773.76</v>
      </c>
      <c r="AE13" s="290">
        <f t="shared" si="13"/>
        <v>96.72</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773.76</v>
      </c>
      <c r="AG13" s="290">
        <f t="shared" si="14"/>
        <v>96.72</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96.720000000000027</v>
      </c>
      <c r="AP13" s="428">
        <f t="shared" si="22"/>
        <v>96.720000000000027</v>
      </c>
      <c r="AQ13" s="428">
        <f t="shared" si="23"/>
        <v>91.169999999999959</v>
      </c>
      <c r="AR13" s="428">
        <f t="shared" si="24"/>
        <v>91.169999999999959</v>
      </c>
      <c r="AS13" s="428">
        <f t="shared" si="25"/>
        <v>96.720000000000027</v>
      </c>
      <c r="AT13" s="428">
        <f t="shared" si="26"/>
        <v>96.720000000000027</v>
      </c>
      <c r="AU13" s="428">
        <f t="shared" si="27"/>
        <v>91.169999999999959</v>
      </c>
      <c r="AV13" s="428">
        <f t="shared" si="28"/>
        <v>91.169999999999959</v>
      </c>
      <c r="AW13" s="428">
        <f t="shared" si="29"/>
        <v>96.720000000000027</v>
      </c>
      <c r="AX13" s="428">
        <f t="shared" si="30"/>
        <v>96.720000000000027</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870.48</v>
      </c>
      <c r="O14" s="290">
        <f t="shared" si="9"/>
        <v>96.72</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870.48</v>
      </c>
      <c r="Q14" s="290">
        <f t="shared" si="10"/>
        <v>96.72</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870.48</v>
      </c>
      <c r="W14" s="290">
        <f t="shared" si="11"/>
        <v>96.72</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870.48</v>
      </c>
      <c r="Y14" s="290">
        <f t="shared" si="12"/>
        <v>96.72</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870.48</v>
      </c>
      <c r="AE14" s="290">
        <f t="shared" si="13"/>
        <v>96.72</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870.48</v>
      </c>
      <c r="AG14" s="290">
        <f t="shared" si="14"/>
        <v>96.72</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96.720000000000027</v>
      </c>
      <c r="AP14" s="428">
        <f t="shared" si="22"/>
        <v>96.720000000000027</v>
      </c>
      <c r="AQ14" s="428">
        <f t="shared" si="23"/>
        <v>91.169999999999959</v>
      </c>
      <c r="AR14" s="428">
        <f t="shared" si="24"/>
        <v>91.169999999999959</v>
      </c>
      <c r="AS14" s="428">
        <f t="shared" si="25"/>
        <v>96.720000000000027</v>
      </c>
      <c r="AT14" s="428">
        <f t="shared" si="26"/>
        <v>96.720000000000027</v>
      </c>
      <c r="AU14" s="428">
        <f t="shared" si="27"/>
        <v>91.169999999999959</v>
      </c>
      <c r="AV14" s="428">
        <f t="shared" si="28"/>
        <v>91.169999999999959</v>
      </c>
      <c r="AW14" s="428">
        <f t="shared" si="29"/>
        <v>96.720000000000027</v>
      </c>
      <c r="AX14" s="428">
        <f t="shared" si="30"/>
        <v>96.720000000000027</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967.2</v>
      </c>
      <c r="O15" s="290">
        <f t="shared" si="9"/>
        <v>96.72</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967.2</v>
      </c>
      <c r="Q15" s="290">
        <f t="shared" si="10"/>
        <v>96.72</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967.2</v>
      </c>
      <c r="W15" s="290">
        <f t="shared" si="11"/>
        <v>96.72</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967.2</v>
      </c>
      <c r="Y15" s="290">
        <f t="shared" si="12"/>
        <v>96.72</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967.2</v>
      </c>
      <c r="AE15" s="290">
        <f t="shared" si="13"/>
        <v>96.72</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967.2</v>
      </c>
      <c r="AG15" s="290">
        <f t="shared" si="14"/>
        <v>96.72</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96.720000000000027</v>
      </c>
      <c r="AP15" s="428">
        <f t="shared" si="22"/>
        <v>96.720000000000027</v>
      </c>
      <c r="AQ15" s="428">
        <f t="shared" si="23"/>
        <v>91.170000000000073</v>
      </c>
      <c r="AR15" s="428">
        <f t="shared" si="24"/>
        <v>91.170000000000073</v>
      </c>
      <c r="AS15" s="428">
        <f t="shared" si="25"/>
        <v>96.720000000000027</v>
      </c>
      <c r="AT15" s="428">
        <f t="shared" si="26"/>
        <v>96.720000000000027</v>
      </c>
      <c r="AU15" s="428">
        <f t="shared" si="27"/>
        <v>91.170000000000073</v>
      </c>
      <c r="AV15" s="428">
        <f t="shared" si="28"/>
        <v>91.170000000000073</v>
      </c>
      <c r="AW15" s="428">
        <f t="shared" si="29"/>
        <v>96.720000000000027</v>
      </c>
      <c r="AX15" s="428">
        <f t="shared" si="30"/>
        <v>96.720000000000027</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1063.92</v>
      </c>
      <c r="O16" s="290">
        <f t="shared" si="9"/>
        <v>96.720000000000013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1063.92</v>
      </c>
      <c r="Q16" s="290">
        <f t="shared" si="10"/>
        <v>96.720000000000013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1063.92</v>
      </c>
      <c r="W16" s="290">
        <f t="shared" si="11"/>
        <v>96.720000000000013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1063.92</v>
      </c>
      <c r="Y16" s="290">
        <f t="shared" si="12"/>
        <v>96.720000000000013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1063.92</v>
      </c>
      <c r="AE16" s="290">
        <f t="shared" si="13"/>
        <v>96.720000000000013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1063.92</v>
      </c>
      <c r="AG16" s="290">
        <f t="shared" si="14"/>
        <v>96.720000000000013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96.720000000000027</v>
      </c>
      <c r="AP16" s="428">
        <f t="shared" si="22"/>
        <v>96.720000000000027</v>
      </c>
      <c r="AQ16" s="428">
        <f t="shared" si="23"/>
        <v>91.169999999999959</v>
      </c>
      <c r="AR16" s="428">
        <f t="shared" si="24"/>
        <v>91.169999999999959</v>
      </c>
      <c r="AS16" s="428">
        <f t="shared" si="25"/>
        <v>96.720000000000027</v>
      </c>
      <c r="AT16" s="428">
        <f t="shared" si="26"/>
        <v>96.720000000000027</v>
      </c>
      <c r="AU16" s="428">
        <f t="shared" si="27"/>
        <v>91.169999999999959</v>
      </c>
      <c r="AV16" s="428">
        <f t="shared" si="28"/>
        <v>91.169999999999959</v>
      </c>
      <c r="AW16" s="428">
        <f t="shared" si="29"/>
        <v>96.720000000000027</v>
      </c>
      <c r="AX16" s="428">
        <f t="shared" si="30"/>
        <v>96.720000000000027</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1160.6399999999999</v>
      </c>
      <c r="O17" s="290">
        <f t="shared" si="9"/>
        <v>96.719999999999985</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1160.6399999999999</v>
      </c>
      <c r="Q17" s="290">
        <f t="shared" si="10"/>
        <v>96.719999999999985</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1160.6399999999999</v>
      </c>
      <c r="W17" s="290">
        <f t="shared" si="11"/>
        <v>96.719999999999985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1160.6399999999999</v>
      </c>
      <c r="Y17" s="290">
        <f t="shared" si="12"/>
        <v>96.719999999999985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1160.6399999999999</v>
      </c>
      <c r="AE17" s="290">
        <f t="shared" si="13"/>
        <v>96.719999999999985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1160.6399999999999</v>
      </c>
      <c r="AG17" s="290">
        <f t="shared" si="14"/>
        <v>96.719999999999985</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96.7199999999998</v>
      </c>
      <c r="AP17" s="428">
        <f t="shared" si="22"/>
        <v>96.7199999999998</v>
      </c>
      <c r="AQ17" s="428">
        <f t="shared" si="23"/>
        <v>91.169999999999959</v>
      </c>
      <c r="AR17" s="428">
        <f t="shared" si="24"/>
        <v>91.169999999999959</v>
      </c>
      <c r="AS17" s="428">
        <f t="shared" si="25"/>
        <v>96.7199999999998</v>
      </c>
      <c r="AT17" s="428">
        <f t="shared" si="26"/>
        <v>96.7199999999998</v>
      </c>
      <c r="AU17" s="428">
        <f t="shared" si="27"/>
        <v>91.169999999999959</v>
      </c>
      <c r="AV17" s="428">
        <f t="shared" si="28"/>
        <v>91.169999999999959</v>
      </c>
      <c r="AW17" s="428">
        <f t="shared" si="29"/>
        <v>96.7199999999998</v>
      </c>
      <c r="AX17" s="428">
        <f t="shared" si="30"/>
        <v>96.7199999999998</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1257.3599999999999</v>
      </c>
      <c r="O18" s="290">
        <f t="shared" si="9"/>
        <v>96.72</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1257.3599999999999</v>
      </c>
      <c r="Q18" s="290">
        <f t="shared" si="10"/>
        <v>96.72</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1257.3599999999999</v>
      </c>
      <c r="W18" s="290">
        <f t="shared" si="11"/>
        <v>96.72</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1257.3599999999999</v>
      </c>
      <c r="Y18" s="290">
        <f t="shared" si="12"/>
        <v>96.72</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1257.3599999999999</v>
      </c>
      <c r="AE18" s="290">
        <f t="shared" si="13"/>
        <v>96.72</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1257.3599999999999</v>
      </c>
      <c r="AG18" s="290">
        <f t="shared" si="14"/>
        <v>96.72</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96.720000000000027</v>
      </c>
      <c r="AP18" s="428">
        <f t="shared" si="22"/>
        <v>96.720000000000027</v>
      </c>
      <c r="AQ18" s="428">
        <f t="shared" si="23"/>
        <v>91.170000000000073</v>
      </c>
      <c r="AR18" s="428">
        <f t="shared" si="24"/>
        <v>91.170000000000073</v>
      </c>
      <c r="AS18" s="428">
        <f t="shared" si="25"/>
        <v>96.720000000000027</v>
      </c>
      <c r="AT18" s="428">
        <f t="shared" si="26"/>
        <v>96.720000000000027</v>
      </c>
      <c r="AU18" s="428">
        <f t="shared" si="27"/>
        <v>91.170000000000073</v>
      </c>
      <c r="AV18" s="428">
        <f t="shared" si="28"/>
        <v>91.170000000000073</v>
      </c>
      <c r="AW18" s="428">
        <f t="shared" si="29"/>
        <v>96.720000000000027</v>
      </c>
      <c r="AX18" s="428">
        <f t="shared" si="30"/>
        <v>96.720000000000027</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1354.08</v>
      </c>
      <c r="O19" s="290">
        <f t="shared" si="9"/>
        <v>96.72</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1354.08</v>
      </c>
      <c r="Q19" s="290">
        <f t="shared" si="10"/>
        <v>96.72</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1354.08</v>
      </c>
      <c r="W19" s="290">
        <f t="shared" si="11"/>
        <v>96.72</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1354.08</v>
      </c>
      <c r="Y19" s="290">
        <f t="shared" si="12"/>
        <v>96.72</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1354.08</v>
      </c>
      <c r="AE19" s="290">
        <f t="shared" si="13"/>
        <v>96.72</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1354.08</v>
      </c>
      <c r="AG19" s="290">
        <f t="shared" si="14"/>
        <v>96.72</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96.720000000000027</v>
      </c>
      <c r="AP19" s="428">
        <f t="shared" si="22"/>
        <v>96.720000000000027</v>
      </c>
      <c r="AQ19" s="428">
        <f t="shared" si="23"/>
        <v>91.170000000000073</v>
      </c>
      <c r="AR19" s="428">
        <f t="shared" si="24"/>
        <v>91.170000000000073</v>
      </c>
      <c r="AS19" s="428">
        <f t="shared" si="25"/>
        <v>96.720000000000027</v>
      </c>
      <c r="AT19" s="428">
        <f t="shared" si="26"/>
        <v>96.720000000000027</v>
      </c>
      <c r="AU19" s="428">
        <f t="shared" si="27"/>
        <v>91.170000000000073</v>
      </c>
      <c r="AV19" s="428">
        <f t="shared" si="28"/>
        <v>91.170000000000073</v>
      </c>
      <c r="AW19" s="428">
        <f t="shared" si="29"/>
        <v>96.720000000000027</v>
      </c>
      <c r="AX19" s="428">
        <f t="shared" si="30"/>
        <v>96.720000000000027</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1450.8</v>
      </c>
      <c r="O20" s="290">
        <f t="shared" si="9"/>
        <v>96.72</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1450.8</v>
      </c>
      <c r="Q20" s="290">
        <f t="shared" si="10"/>
        <v>96.72</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1450.8</v>
      </c>
      <c r="W20" s="290">
        <f t="shared" si="11"/>
        <v>96.72</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1450.8</v>
      </c>
      <c r="Y20" s="290">
        <f t="shared" si="12"/>
        <v>96.72</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1450.8</v>
      </c>
      <c r="AE20" s="290">
        <f t="shared" si="13"/>
        <v>96.72</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1450.8</v>
      </c>
      <c r="AG20" s="290">
        <f t="shared" si="14"/>
        <v>96.72</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96.720000000000027</v>
      </c>
      <c r="AP20" s="428">
        <f t="shared" si="22"/>
        <v>96.720000000000027</v>
      </c>
      <c r="AQ20" s="428">
        <f t="shared" si="23"/>
        <v>91.169999999999845</v>
      </c>
      <c r="AR20" s="428">
        <f t="shared" si="24"/>
        <v>91.169999999999845</v>
      </c>
      <c r="AS20" s="428">
        <f t="shared" si="25"/>
        <v>96.720000000000027</v>
      </c>
      <c r="AT20" s="428">
        <f t="shared" si="26"/>
        <v>96.720000000000027</v>
      </c>
      <c r="AU20" s="428">
        <f t="shared" si="27"/>
        <v>91.169999999999845</v>
      </c>
      <c r="AV20" s="428">
        <f t="shared" si="28"/>
        <v>91.169999999999845</v>
      </c>
      <c r="AW20" s="428">
        <f t="shared" si="29"/>
        <v>96.720000000000027</v>
      </c>
      <c r="AX20" s="428">
        <f t="shared" si="30"/>
        <v>96.720000000000027</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1547.52</v>
      </c>
      <c r="O21" s="290">
        <f t="shared" si="9"/>
        <v>96.72</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1547.52</v>
      </c>
      <c r="Q21" s="290">
        <f t="shared" si="10"/>
        <v>96.72</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1547.52</v>
      </c>
      <c r="W21" s="290">
        <f t="shared" si="11"/>
        <v>96.72</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1547.52</v>
      </c>
      <c r="Y21" s="290">
        <f t="shared" si="12"/>
        <v>96.72</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1547.52</v>
      </c>
      <c r="AE21" s="290">
        <f t="shared" si="13"/>
        <v>96.72</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1547.52</v>
      </c>
      <c r="AG21" s="290">
        <f t="shared" si="14"/>
        <v>96.72</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96.720000000000027</v>
      </c>
      <c r="AP21" s="428">
        <f t="shared" si="22"/>
        <v>96.720000000000027</v>
      </c>
      <c r="AQ21" s="428">
        <f t="shared" si="23"/>
        <v>91.170000000000073</v>
      </c>
      <c r="AR21" s="428">
        <f t="shared" si="24"/>
        <v>91.170000000000073</v>
      </c>
      <c r="AS21" s="428">
        <f t="shared" si="25"/>
        <v>96.720000000000027</v>
      </c>
      <c r="AT21" s="428">
        <f t="shared" si="26"/>
        <v>96.720000000000027</v>
      </c>
      <c r="AU21" s="428">
        <f t="shared" si="27"/>
        <v>91.170000000000073</v>
      </c>
      <c r="AV21" s="428">
        <f t="shared" si="28"/>
        <v>91.170000000000073</v>
      </c>
      <c r="AW21" s="428">
        <f t="shared" si="29"/>
        <v>96.720000000000027</v>
      </c>
      <c r="AX21" s="428">
        <f t="shared" si="30"/>
        <v>96.720000000000027</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1644.24</v>
      </c>
      <c r="O22" s="290">
        <f t="shared" si="9"/>
        <v>96.72</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1644.24</v>
      </c>
      <c r="Q22" s="290">
        <f t="shared" si="10"/>
        <v>96.72</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1644.24</v>
      </c>
      <c r="W22" s="290">
        <f t="shared" si="11"/>
        <v>96.72</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1644.24</v>
      </c>
      <c r="Y22" s="290">
        <f t="shared" si="12"/>
        <v>96.72</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1644.24</v>
      </c>
      <c r="AE22" s="290">
        <f t="shared" si="13"/>
        <v>96.72</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1644.24</v>
      </c>
      <c r="AG22" s="290">
        <f t="shared" si="14"/>
        <v>96.72</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96.720000000000027</v>
      </c>
      <c r="AP22" s="428">
        <f t="shared" si="22"/>
        <v>96.720000000000027</v>
      </c>
      <c r="AQ22" s="428">
        <f t="shared" si="23"/>
        <v>91.170000000000073</v>
      </c>
      <c r="AR22" s="428">
        <f t="shared" si="24"/>
        <v>91.170000000000073</v>
      </c>
      <c r="AS22" s="428">
        <f t="shared" si="25"/>
        <v>96.720000000000027</v>
      </c>
      <c r="AT22" s="428">
        <f t="shared" si="26"/>
        <v>96.720000000000027</v>
      </c>
      <c r="AU22" s="428">
        <f t="shared" si="27"/>
        <v>91.170000000000073</v>
      </c>
      <c r="AV22" s="428">
        <f t="shared" si="28"/>
        <v>91.170000000000073</v>
      </c>
      <c r="AW22" s="428">
        <f t="shared" si="29"/>
        <v>96.720000000000027</v>
      </c>
      <c r="AX22" s="428">
        <f t="shared" si="30"/>
        <v>96.720000000000027</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1740.96</v>
      </c>
      <c r="O23" s="290">
        <f t="shared" si="9"/>
        <v>96.72</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1740.96</v>
      </c>
      <c r="Q23" s="290">
        <f t="shared" si="10"/>
        <v>96.72</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1740.96</v>
      </c>
      <c r="W23" s="290">
        <f t="shared" si="11"/>
        <v>96.72</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1740.96</v>
      </c>
      <c r="Y23" s="290">
        <f t="shared" si="12"/>
        <v>96.72</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1740.96</v>
      </c>
      <c r="AE23" s="290">
        <f t="shared" si="13"/>
        <v>96.72</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1740.96</v>
      </c>
      <c r="AG23" s="290">
        <f t="shared" si="14"/>
        <v>96.72</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96.720000000000027</v>
      </c>
      <c r="AP23" s="428">
        <f t="shared" si="22"/>
        <v>96.720000000000027</v>
      </c>
      <c r="AQ23" s="428">
        <f t="shared" si="23"/>
        <v>91.169999999999845</v>
      </c>
      <c r="AR23" s="428">
        <f t="shared" si="24"/>
        <v>91.169999999999845</v>
      </c>
      <c r="AS23" s="428">
        <f t="shared" si="25"/>
        <v>96.720000000000027</v>
      </c>
      <c r="AT23" s="428">
        <f t="shared" si="26"/>
        <v>96.720000000000027</v>
      </c>
      <c r="AU23" s="428">
        <f t="shared" si="27"/>
        <v>91.169999999999845</v>
      </c>
      <c r="AV23" s="428">
        <f t="shared" si="28"/>
        <v>91.169999999999845</v>
      </c>
      <c r="AW23" s="428">
        <f t="shared" si="29"/>
        <v>96.720000000000027</v>
      </c>
      <c r="AX23" s="428">
        <f t="shared" si="30"/>
        <v>96.720000000000027</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1837.68</v>
      </c>
      <c r="O24" s="290">
        <f t="shared" si="9"/>
        <v>96.72</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1837.68</v>
      </c>
      <c r="Q24" s="290">
        <f t="shared" si="10"/>
        <v>96.72</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1837.68</v>
      </c>
      <c r="W24" s="290">
        <f t="shared" si="11"/>
        <v>96.72</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1837.68</v>
      </c>
      <c r="Y24" s="290">
        <f t="shared" si="12"/>
        <v>96.72</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1837.68</v>
      </c>
      <c r="AE24" s="290">
        <f t="shared" si="13"/>
        <v>96.72</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1837.68</v>
      </c>
      <c r="AG24" s="290">
        <f t="shared" si="14"/>
        <v>96.72</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96.720000000000027</v>
      </c>
      <c r="AP24" s="428">
        <f t="shared" si="22"/>
        <v>96.720000000000027</v>
      </c>
      <c r="AQ24" s="428">
        <f t="shared" si="23"/>
        <v>91.170000000000073</v>
      </c>
      <c r="AR24" s="428">
        <f t="shared" si="24"/>
        <v>91.170000000000073</v>
      </c>
      <c r="AS24" s="428">
        <f t="shared" si="25"/>
        <v>96.720000000000027</v>
      </c>
      <c r="AT24" s="428">
        <f t="shared" si="26"/>
        <v>96.720000000000027</v>
      </c>
      <c r="AU24" s="428">
        <f t="shared" si="27"/>
        <v>91.170000000000073</v>
      </c>
      <c r="AV24" s="428">
        <f t="shared" si="28"/>
        <v>91.170000000000073</v>
      </c>
      <c r="AW24" s="428">
        <f t="shared" si="29"/>
        <v>96.720000000000027</v>
      </c>
      <c r="AX24" s="428">
        <f t="shared" si="30"/>
        <v>96.720000000000027</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1934.4</v>
      </c>
      <c r="O25" s="290">
        <f t="shared" si="9"/>
        <v>96.72</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1934.4</v>
      </c>
      <c r="Q25" s="290">
        <f t="shared" si="10"/>
        <v>96.72</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1934.4</v>
      </c>
      <c r="W25" s="290">
        <f t="shared" si="11"/>
        <v>96.72</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1934.4</v>
      </c>
      <c r="Y25" s="290">
        <f t="shared" si="12"/>
        <v>96.72</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1934.4</v>
      </c>
      <c r="AE25" s="290">
        <f t="shared" si="13"/>
        <v>96.72</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1934.4</v>
      </c>
      <c r="AG25" s="290">
        <f t="shared" si="14"/>
        <v>96.72</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96.720000000000027</v>
      </c>
      <c r="AP25" s="428">
        <f t="shared" si="22"/>
        <v>96.720000000000027</v>
      </c>
      <c r="AQ25" s="428">
        <f t="shared" si="23"/>
        <v>91.170000000000073</v>
      </c>
      <c r="AR25" s="428">
        <f t="shared" si="24"/>
        <v>91.170000000000073</v>
      </c>
      <c r="AS25" s="428">
        <f t="shared" si="25"/>
        <v>96.720000000000027</v>
      </c>
      <c r="AT25" s="428">
        <f t="shared" si="26"/>
        <v>96.720000000000027</v>
      </c>
      <c r="AU25" s="428">
        <f t="shared" si="27"/>
        <v>91.170000000000073</v>
      </c>
      <c r="AV25" s="428">
        <f t="shared" si="28"/>
        <v>91.170000000000073</v>
      </c>
      <c r="AW25" s="428">
        <f t="shared" si="29"/>
        <v>96.720000000000027</v>
      </c>
      <c r="AX25" s="428">
        <f t="shared" si="30"/>
        <v>96.720000000000027</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2031.12</v>
      </c>
      <c r="O26" s="290">
        <f t="shared" si="9"/>
        <v>96.72</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2031.12</v>
      </c>
      <c r="Q26" s="290">
        <f t="shared" si="10"/>
        <v>96.72</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2031.12</v>
      </c>
      <c r="W26" s="290">
        <f t="shared" si="11"/>
        <v>96.72</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2031.12</v>
      </c>
      <c r="Y26" s="290">
        <f t="shared" si="12"/>
        <v>96.72</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2031.12</v>
      </c>
      <c r="AE26" s="290">
        <f t="shared" si="13"/>
        <v>96.72</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2031.12</v>
      </c>
      <c r="AG26" s="290">
        <f t="shared" si="14"/>
        <v>96.72</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96.7199999999998</v>
      </c>
      <c r="AP26" s="428">
        <f t="shared" si="22"/>
        <v>96.7199999999998</v>
      </c>
      <c r="AQ26" s="428">
        <f t="shared" si="23"/>
        <v>91.169999999999845</v>
      </c>
      <c r="AR26" s="428">
        <f t="shared" si="24"/>
        <v>91.169999999999845</v>
      </c>
      <c r="AS26" s="428">
        <f t="shared" si="25"/>
        <v>96.7199999999998</v>
      </c>
      <c r="AT26" s="428">
        <f t="shared" si="26"/>
        <v>96.7199999999998</v>
      </c>
      <c r="AU26" s="428">
        <f t="shared" si="27"/>
        <v>91.169999999999845</v>
      </c>
      <c r="AV26" s="428">
        <f t="shared" si="28"/>
        <v>91.169999999999845</v>
      </c>
      <c r="AW26" s="428">
        <f t="shared" si="29"/>
        <v>96.7199999999998</v>
      </c>
      <c r="AX26" s="428">
        <f t="shared" si="30"/>
        <v>96.7199999999998</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2127.84</v>
      </c>
      <c r="O27" s="290">
        <f t="shared" si="9"/>
        <v>96.720000000000013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2127.84</v>
      </c>
      <c r="Q27" s="290">
        <f t="shared" si="10"/>
        <v>96.720000000000013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2127.84</v>
      </c>
      <c r="W27" s="290">
        <f t="shared" si="11"/>
        <v>96.720000000000013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2127.84</v>
      </c>
      <c r="Y27" s="290">
        <f t="shared" si="12"/>
        <v>96.720000000000013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2127.84</v>
      </c>
      <c r="AE27" s="290">
        <f t="shared" si="13"/>
        <v>96.720000000000013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2127.84</v>
      </c>
      <c r="AG27" s="290">
        <f t="shared" si="14"/>
        <v>96.720000000000013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96.720000000000255</v>
      </c>
      <c r="AP27" s="428">
        <f t="shared" si="22"/>
        <v>96.720000000000255</v>
      </c>
      <c r="AQ27" s="428">
        <f t="shared" si="23"/>
        <v>91.170000000000073</v>
      </c>
      <c r="AR27" s="428">
        <f t="shared" si="24"/>
        <v>91.170000000000073</v>
      </c>
      <c r="AS27" s="428">
        <f t="shared" si="25"/>
        <v>96.720000000000255</v>
      </c>
      <c r="AT27" s="428">
        <f t="shared" si="26"/>
        <v>96.720000000000255</v>
      </c>
      <c r="AU27" s="428">
        <f t="shared" si="27"/>
        <v>91.170000000000073</v>
      </c>
      <c r="AV27" s="428">
        <f t="shared" si="28"/>
        <v>91.170000000000073</v>
      </c>
      <c r="AW27" s="428">
        <f t="shared" si="29"/>
        <v>96.720000000000255</v>
      </c>
      <c r="AX27" s="428">
        <f t="shared" si="30"/>
        <v>96.720000000000255</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2224.56</v>
      </c>
      <c r="O28" s="290">
        <f t="shared" si="9"/>
        <v>96.72</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2224.56</v>
      </c>
      <c r="Q28" s="290">
        <f t="shared" si="10"/>
        <v>96.72</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2224.56</v>
      </c>
      <c r="W28" s="290">
        <f t="shared" si="11"/>
        <v>96.72</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2224.56</v>
      </c>
      <c r="Y28" s="290">
        <f t="shared" si="12"/>
        <v>96.72</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2224.56</v>
      </c>
      <c r="AE28" s="290">
        <f t="shared" si="13"/>
        <v>96.72</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2224.56</v>
      </c>
      <c r="AG28" s="290">
        <f t="shared" si="14"/>
        <v>96.72</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96.7199999999998</v>
      </c>
      <c r="AP28" s="428">
        <f t="shared" si="22"/>
        <v>96.7199999999998</v>
      </c>
      <c r="AQ28" s="428">
        <f t="shared" si="23"/>
        <v>91.169999999999845</v>
      </c>
      <c r="AR28" s="428">
        <f t="shared" si="24"/>
        <v>91.169999999999845</v>
      </c>
      <c r="AS28" s="428">
        <f t="shared" si="25"/>
        <v>96.7199999999998</v>
      </c>
      <c r="AT28" s="428">
        <f t="shared" si="26"/>
        <v>96.7199999999998</v>
      </c>
      <c r="AU28" s="428">
        <f t="shared" si="27"/>
        <v>91.169999999999845</v>
      </c>
      <c r="AV28" s="428">
        <f t="shared" si="28"/>
        <v>91.169999999999845</v>
      </c>
      <c r="AW28" s="428">
        <f t="shared" si="29"/>
        <v>96.7199999999998</v>
      </c>
      <c r="AX28" s="428">
        <f t="shared" si="30"/>
        <v>96.7199999999998</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2321.2799999999997</v>
      </c>
      <c r="O29" s="290">
        <f t="shared" si="9"/>
        <v>96.719999999999985</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2321.2799999999997</v>
      </c>
      <c r="Q29" s="290">
        <f t="shared" si="10"/>
        <v>96.719999999999985</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2321.2799999999997</v>
      </c>
      <c r="W29" s="290">
        <f t="shared" si="11"/>
        <v>96.719999999999985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2321.2799999999997</v>
      </c>
      <c r="Y29" s="290">
        <f t="shared" si="12"/>
        <v>96.719999999999985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2321.2799999999997</v>
      </c>
      <c r="AE29" s="290">
        <f t="shared" si="13"/>
        <v>96.719999999999985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2321.2799999999997</v>
      </c>
      <c r="AG29" s="290">
        <f t="shared" si="14"/>
        <v>96.719999999999985</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96.7199999999998</v>
      </c>
      <c r="AP29" s="428">
        <f t="shared" si="22"/>
        <v>96.7199999999998</v>
      </c>
      <c r="AQ29" s="428">
        <f t="shared" si="23"/>
        <v>91.170000000000073</v>
      </c>
      <c r="AR29" s="428">
        <f t="shared" si="24"/>
        <v>91.170000000000073</v>
      </c>
      <c r="AS29" s="428">
        <f t="shared" si="25"/>
        <v>96.7199999999998</v>
      </c>
      <c r="AT29" s="428">
        <f t="shared" si="26"/>
        <v>96.7199999999998</v>
      </c>
      <c r="AU29" s="428">
        <f t="shared" si="27"/>
        <v>91.170000000000073</v>
      </c>
      <c r="AV29" s="428">
        <f t="shared" si="28"/>
        <v>91.170000000000073</v>
      </c>
      <c r="AW29" s="428">
        <f t="shared" si="29"/>
        <v>96.7199999999998</v>
      </c>
      <c r="AX29" s="428">
        <f t="shared" si="30"/>
        <v>96.7199999999998</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2418</v>
      </c>
      <c r="O30" s="290">
        <f t="shared" si="9"/>
        <v>96.72</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2418</v>
      </c>
      <c r="Q30" s="290">
        <f t="shared" si="10"/>
        <v>96.72</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2418</v>
      </c>
      <c r="W30" s="290">
        <f t="shared" si="11"/>
        <v>96.72</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2418</v>
      </c>
      <c r="Y30" s="290">
        <f t="shared" si="12"/>
        <v>96.72</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2418</v>
      </c>
      <c r="AE30" s="290">
        <f t="shared" si="13"/>
        <v>96.72</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2418</v>
      </c>
      <c r="AG30" s="290">
        <f t="shared" si="14"/>
        <v>96.72</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96.720000000000255</v>
      </c>
      <c r="AP30" s="428">
        <f t="shared" si="22"/>
        <v>96.720000000000255</v>
      </c>
      <c r="AQ30" s="428">
        <f t="shared" si="23"/>
        <v>91.170000000000073</v>
      </c>
      <c r="AR30" s="428">
        <f t="shared" si="24"/>
        <v>91.170000000000073</v>
      </c>
      <c r="AS30" s="428">
        <f t="shared" si="25"/>
        <v>96.720000000000255</v>
      </c>
      <c r="AT30" s="428">
        <f t="shared" si="26"/>
        <v>96.720000000000255</v>
      </c>
      <c r="AU30" s="428">
        <f t="shared" si="27"/>
        <v>91.170000000000073</v>
      </c>
      <c r="AV30" s="428">
        <f t="shared" si="28"/>
        <v>91.170000000000073</v>
      </c>
      <c r="AW30" s="428">
        <f t="shared" si="29"/>
        <v>96.720000000000255</v>
      </c>
      <c r="AX30" s="428">
        <f t="shared" si="30"/>
        <v>96.720000000000255</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2514.7199999999998</v>
      </c>
      <c r="O31" s="290">
        <f t="shared" si="9"/>
        <v>96.72</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2514.7199999999998</v>
      </c>
      <c r="Q31" s="290">
        <f t="shared" si="10"/>
        <v>96.72</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2514.7199999999998</v>
      </c>
      <c r="W31" s="290">
        <f t="shared" si="11"/>
        <v>96.72</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2514.7199999999998</v>
      </c>
      <c r="Y31" s="290">
        <f t="shared" si="12"/>
        <v>96.72</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2514.7199999999998</v>
      </c>
      <c r="AE31" s="290">
        <f t="shared" si="13"/>
        <v>96.72</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2514.7199999999998</v>
      </c>
      <c r="AG31" s="290">
        <f t="shared" si="14"/>
        <v>96.72</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96.7199999999998</v>
      </c>
      <c r="AP31" s="428">
        <f t="shared" si="22"/>
        <v>96.7199999999998</v>
      </c>
      <c r="AQ31" s="428">
        <f t="shared" si="23"/>
        <v>91.170000000000073</v>
      </c>
      <c r="AR31" s="428">
        <f t="shared" si="24"/>
        <v>91.170000000000073</v>
      </c>
      <c r="AS31" s="428">
        <f t="shared" si="25"/>
        <v>96.7199999999998</v>
      </c>
      <c r="AT31" s="428">
        <f t="shared" si="26"/>
        <v>96.7199999999998</v>
      </c>
      <c r="AU31" s="428">
        <f t="shared" si="27"/>
        <v>91.170000000000073</v>
      </c>
      <c r="AV31" s="428">
        <f t="shared" si="28"/>
        <v>91.170000000000073</v>
      </c>
      <c r="AW31" s="428">
        <f t="shared" si="29"/>
        <v>96.7199999999998</v>
      </c>
      <c r="AX31" s="428">
        <f t="shared" si="30"/>
        <v>96.7199999999998</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2611.44</v>
      </c>
      <c r="O32" s="290">
        <f t="shared" si="9"/>
        <v>96.72</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2611.44</v>
      </c>
      <c r="Q32" s="290">
        <f t="shared" si="10"/>
        <v>96.72</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2611.44</v>
      </c>
      <c r="W32" s="290">
        <f t="shared" si="11"/>
        <v>96.72</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2611.44</v>
      </c>
      <c r="Y32" s="290">
        <f t="shared" si="12"/>
        <v>96.72</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2611.44</v>
      </c>
      <c r="AE32" s="290">
        <f t="shared" si="13"/>
        <v>96.72</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2611.44</v>
      </c>
      <c r="AG32" s="290">
        <f t="shared" si="14"/>
        <v>96.72</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96.720000000000255</v>
      </c>
      <c r="AP32" s="428">
        <f t="shared" si="22"/>
        <v>96.720000000000255</v>
      </c>
      <c r="AQ32" s="428">
        <f t="shared" si="23"/>
        <v>91.170000000000073</v>
      </c>
      <c r="AR32" s="428">
        <f t="shared" si="24"/>
        <v>91.170000000000073</v>
      </c>
      <c r="AS32" s="428">
        <f t="shared" si="25"/>
        <v>96.720000000000255</v>
      </c>
      <c r="AT32" s="428">
        <f t="shared" si="26"/>
        <v>96.720000000000255</v>
      </c>
      <c r="AU32" s="428">
        <f t="shared" si="27"/>
        <v>91.170000000000073</v>
      </c>
      <c r="AV32" s="428">
        <f t="shared" si="28"/>
        <v>91.170000000000073</v>
      </c>
      <c r="AW32" s="428">
        <f t="shared" si="29"/>
        <v>96.720000000000255</v>
      </c>
      <c r="AX32" s="428">
        <f t="shared" si="30"/>
        <v>96.720000000000255</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2708.16</v>
      </c>
      <c r="O33" s="290">
        <f t="shared" si="9"/>
        <v>96.72</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2708.16</v>
      </c>
      <c r="Q33" s="290">
        <f t="shared" si="10"/>
        <v>96.72</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2708.16</v>
      </c>
      <c r="W33" s="290">
        <f t="shared" si="11"/>
        <v>96.72</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2708.16</v>
      </c>
      <c r="Y33" s="290">
        <f t="shared" si="12"/>
        <v>96.72</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2708.16</v>
      </c>
      <c r="AE33" s="290">
        <f t="shared" si="13"/>
        <v>96.72</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2708.16</v>
      </c>
      <c r="AG33" s="290">
        <f t="shared" si="14"/>
        <v>96.72</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96.7199999999998</v>
      </c>
      <c r="AP33" s="428">
        <f t="shared" si="22"/>
        <v>96.7199999999998</v>
      </c>
      <c r="AQ33" s="428">
        <f t="shared" si="23"/>
        <v>91.170000000000073</v>
      </c>
      <c r="AR33" s="428">
        <f t="shared" si="24"/>
        <v>91.170000000000073</v>
      </c>
      <c r="AS33" s="428">
        <f t="shared" si="25"/>
        <v>96.7199999999998</v>
      </c>
      <c r="AT33" s="428">
        <f t="shared" si="26"/>
        <v>96.7199999999998</v>
      </c>
      <c r="AU33" s="428">
        <f t="shared" si="27"/>
        <v>91.170000000000073</v>
      </c>
      <c r="AV33" s="428">
        <f t="shared" si="28"/>
        <v>91.170000000000073</v>
      </c>
      <c r="AW33" s="428">
        <f t="shared" si="29"/>
        <v>96.7199999999998</v>
      </c>
      <c r="AX33" s="428">
        <f t="shared" si="30"/>
        <v>96.7199999999998</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2804.88</v>
      </c>
      <c r="O34" s="290">
        <f t="shared" si="9"/>
        <v>96.72</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2804.88</v>
      </c>
      <c r="Q34" s="290">
        <f t="shared" si="10"/>
        <v>96.72</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2804.88</v>
      </c>
      <c r="W34" s="290">
        <f t="shared" si="11"/>
        <v>96.72</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2804.88</v>
      </c>
      <c r="Y34" s="290">
        <f t="shared" si="12"/>
        <v>96.72</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2804.88</v>
      </c>
      <c r="AE34" s="290">
        <f t="shared" si="13"/>
        <v>96.72</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2804.88</v>
      </c>
      <c r="AG34" s="290">
        <f t="shared" si="14"/>
        <v>96.72</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96.720000000000255</v>
      </c>
      <c r="AP34" s="428">
        <f t="shared" si="22"/>
        <v>96.720000000000255</v>
      </c>
      <c r="AQ34" s="428">
        <f t="shared" si="23"/>
        <v>91.169999999999618</v>
      </c>
      <c r="AR34" s="428">
        <f t="shared" si="24"/>
        <v>91.169999999999618</v>
      </c>
      <c r="AS34" s="428">
        <f t="shared" si="25"/>
        <v>96.720000000000255</v>
      </c>
      <c r="AT34" s="428">
        <f t="shared" si="26"/>
        <v>96.720000000000255</v>
      </c>
      <c r="AU34" s="428">
        <f t="shared" si="27"/>
        <v>91.169999999999618</v>
      </c>
      <c r="AV34" s="428">
        <f t="shared" si="28"/>
        <v>91.169999999999618</v>
      </c>
      <c r="AW34" s="428">
        <f t="shared" si="29"/>
        <v>96.720000000000255</v>
      </c>
      <c r="AX34" s="428">
        <f t="shared" si="30"/>
        <v>96.720000000000255</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2901.6</v>
      </c>
      <c r="O35" s="290">
        <f t="shared" si="9"/>
        <v>96.72</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2901.6</v>
      </c>
      <c r="Q35" s="290">
        <f t="shared" si="10"/>
        <v>96.72</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2901.6</v>
      </c>
      <c r="W35" s="290">
        <f t="shared" si="11"/>
        <v>96.72</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2901.6</v>
      </c>
      <c r="Y35" s="290">
        <f t="shared" si="12"/>
        <v>96.72</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2901.6</v>
      </c>
      <c r="AE35" s="290">
        <f t="shared" si="13"/>
        <v>96.72</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2901.6</v>
      </c>
      <c r="AG35" s="290">
        <f t="shared" si="14"/>
        <v>96.72</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96.7199999999998</v>
      </c>
      <c r="AP35" s="428">
        <f t="shared" si="22"/>
        <v>96.7199999999998</v>
      </c>
      <c r="AQ35" s="428">
        <f t="shared" si="23"/>
        <v>91.170000000000073</v>
      </c>
      <c r="AR35" s="428">
        <f t="shared" si="24"/>
        <v>91.170000000000073</v>
      </c>
      <c r="AS35" s="428">
        <f t="shared" si="25"/>
        <v>96.7199999999998</v>
      </c>
      <c r="AT35" s="428">
        <f t="shared" si="26"/>
        <v>96.7199999999998</v>
      </c>
      <c r="AU35" s="428">
        <f t="shared" si="27"/>
        <v>91.170000000000073</v>
      </c>
      <c r="AV35" s="428">
        <f t="shared" si="28"/>
        <v>91.170000000000073</v>
      </c>
      <c r="AW35" s="428">
        <f t="shared" si="29"/>
        <v>96.7199999999998</v>
      </c>
      <c r="AX35" s="428">
        <f t="shared" si="30"/>
        <v>96.7199999999998</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2998.32</v>
      </c>
      <c r="O36" s="290">
        <f t="shared" si="9"/>
        <v>96.72</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2998.32</v>
      </c>
      <c r="Q36" s="290">
        <f t="shared" si="10"/>
        <v>96.72</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2998.32</v>
      </c>
      <c r="W36" s="290">
        <f t="shared" si="11"/>
        <v>96.72</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2998.32</v>
      </c>
      <c r="Y36" s="290">
        <f t="shared" si="12"/>
        <v>96.72</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2998.32</v>
      </c>
      <c r="AE36" s="290">
        <f t="shared" si="13"/>
        <v>96.72</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2998.32</v>
      </c>
      <c r="AG36" s="290">
        <f t="shared" si="14"/>
        <v>96.72</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96.720000000000255</v>
      </c>
      <c r="AP36" s="428">
        <f t="shared" si="22"/>
        <v>96.720000000000255</v>
      </c>
      <c r="AQ36" s="428">
        <f t="shared" si="23"/>
        <v>91.170000000000073</v>
      </c>
      <c r="AR36" s="428">
        <f t="shared" si="24"/>
        <v>91.170000000000073</v>
      </c>
      <c r="AS36" s="428">
        <f t="shared" si="25"/>
        <v>96.720000000000255</v>
      </c>
      <c r="AT36" s="428">
        <f t="shared" si="26"/>
        <v>96.720000000000255</v>
      </c>
      <c r="AU36" s="428">
        <f t="shared" si="27"/>
        <v>91.170000000000073</v>
      </c>
      <c r="AV36" s="428">
        <f t="shared" si="28"/>
        <v>91.170000000000073</v>
      </c>
      <c r="AW36" s="428">
        <f t="shared" si="29"/>
        <v>96.720000000000255</v>
      </c>
      <c r="AX36" s="428">
        <f t="shared" si="30"/>
        <v>96.720000000000255</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3095.04</v>
      </c>
      <c r="O37" s="290">
        <f t="shared" si="9"/>
        <v>96.72</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3095.04</v>
      </c>
      <c r="Q37" s="290">
        <f t="shared" si="10"/>
        <v>96.72</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3095.04</v>
      </c>
      <c r="W37" s="290">
        <f t="shared" si="11"/>
        <v>96.72</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3095.04</v>
      </c>
      <c r="Y37" s="290">
        <f t="shared" si="12"/>
        <v>96.72</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3095.04</v>
      </c>
      <c r="AE37" s="290">
        <f t="shared" si="13"/>
        <v>96.72</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3095.04</v>
      </c>
      <c r="AG37" s="290">
        <f t="shared" si="14"/>
        <v>96.72</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96.7199999999998</v>
      </c>
      <c r="AP37" s="428">
        <f t="shared" si="22"/>
        <v>96.7199999999998</v>
      </c>
      <c r="AQ37" s="428">
        <f t="shared" si="23"/>
        <v>91.170000000000073</v>
      </c>
      <c r="AR37" s="428">
        <f t="shared" si="24"/>
        <v>91.170000000000073</v>
      </c>
      <c r="AS37" s="428">
        <f t="shared" si="25"/>
        <v>96.7199999999998</v>
      </c>
      <c r="AT37" s="428">
        <f t="shared" si="26"/>
        <v>96.7199999999998</v>
      </c>
      <c r="AU37" s="428">
        <f t="shared" si="27"/>
        <v>91.170000000000073</v>
      </c>
      <c r="AV37" s="428">
        <f t="shared" si="28"/>
        <v>91.170000000000073</v>
      </c>
      <c r="AW37" s="428">
        <f t="shared" si="29"/>
        <v>96.7199999999998</v>
      </c>
      <c r="AX37" s="428">
        <f t="shared" si="30"/>
        <v>96.7199999999998</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3191.7599999999998</v>
      </c>
      <c r="O38" s="290">
        <f t="shared" si="9"/>
        <v>96.72</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3191.7599999999998</v>
      </c>
      <c r="Q38" s="290">
        <f t="shared" si="10"/>
        <v>96.72</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3191.7599999999998</v>
      </c>
      <c r="W38" s="290">
        <f t="shared" si="11"/>
        <v>96.72</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3191.7599999999998</v>
      </c>
      <c r="Y38" s="290">
        <f t="shared" si="12"/>
        <v>96.72</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3191.7599999999998</v>
      </c>
      <c r="AE38" s="290">
        <f t="shared" si="13"/>
        <v>96.72</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3191.7599999999998</v>
      </c>
      <c r="AG38" s="290">
        <f t="shared" si="14"/>
        <v>96.72</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96.7199999999998</v>
      </c>
      <c r="AP38" s="428">
        <f t="shared" si="22"/>
        <v>96.7199999999998</v>
      </c>
      <c r="AQ38" s="428">
        <f t="shared" si="23"/>
        <v>91.170000000000073</v>
      </c>
      <c r="AR38" s="428">
        <f t="shared" si="24"/>
        <v>91.170000000000073</v>
      </c>
      <c r="AS38" s="428">
        <f t="shared" si="25"/>
        <v>96.7199999999998</v>
      </c>
      <c r="AT38" s="428">
        <f t="shared" si="26"/>
        <v>96.7199999999998</v>
      </c>
      <c r="AU38" s="428">
        <f t="shared" si="27"/>
        <v>91.170000000000073</v>
      </c>
      <c r="AV38" s="428">
        <f t="shared" si="28"/>
        <v>91.170000000000073</v>
      </c>
      <c r="AW38" s="428">
        <f t="shared" si="29"/>
        <v>96.7199999999998</v>
      </c>
      <c r="AX38" s="428">
        <f t="shared" si="30"/>
        <v>96.7199999999998</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3288.48</v>
      </c>
      <c r="O39" s="290">
        <f t="shared" si="9"/>
        <v>96.72</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3288.48</v>
      </c>
      <c r="Q39" s="290">
        <f t="shared" si="10"/>
        <v>96.72</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3288.48</v>
      </c>
      <c r="W39" s="290">
        <f t="shared" si="11"/>
        <v>96.72</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3288.48</v>
      </c>
      <c r="Y39" s="290">
        <f t="shared" si="12"/>
        <v>96.72</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3288.48</v>
      </c>
      <c r="AE39" s="290">
        <f t="shared" si="13"/>
        <v>96.72</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3288.48</v>
      </c>
      <c r="AG39" s="290">
        <f t="shared" si="14"/>
        <v>96.72</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96.720000000000255</v>
      </c>
      <c r="AP39" s="428">
        <f t="shared" si="22"/>
        <v>96.720000000000255</v>
      </c>
      <c r="AQ39" s="428">
        <f t="shared" si="23"/>
        <v>91.170000000000073</v>
      </c>
      <c r="AR39" s="428">
        <f t="shared" si="24"/>
        <v>91.170000000000073</v>
      </c>
      <c r="AS39" s="428">
        <f t="shared" si="25"/>
        <v>96.720000000000255</v>
      </c>
      <c r="AT39" s="428">
        <f t="shared" si="26"/>
        <v>96.720000000000255</v>
      </c>
      <c r="AU39" s="428">
        <f t="shared" si="27"/>
        <v>91.170000000000073</v>
      </c>
      <c r="AV39" s="428">
        <f t="shared" si="28"/>
        <v>91.170000000000073</v>
      </c>
      <c r="AW39" s="428">
        <f t="shared" si="29"/>
        <v>96.720000000000255</v>
      </c>
      <c r="AX39" s="428">
        <f t="shared" si="30"/>
        <v>96.720000000000255</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3385.2</v>
      </c>
      <c r="O40" s="290">
        <f t="shared" si="9"/>
        <v>96.72</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3385.2</v>
      </c>
      <c r="Q40" s="290">
        <f t="shared" si="10"/>
        <v>96.72</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3385.2</v>
      </c>
      <c r="W40" s="290">
        <f t="shared" si="11"/>
        <v>96.72</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3385.2</v>
      </c>
      <c r="Y40" s="290">
        <f t="shared" si="12"/>
        <v>96.72</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3385.2</v>
      </c>
      <c r="AE40" s="290">
        <f t="shared" si="13"/>
        <v>96.72</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3385.2</v>
      </c>
      <c r="AG40" s="290">
        <f t="shared" si="14"/>
        <v>96.72</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96.7199999999998</v>
      </c>
      <c r="AP40" s="428">
        <f t="shared" si="22"/>
        <v>96.7199999999998</v>
      </c>
      <c r="AQ40" s="428">
        <f t="shared" si="23"/>
        <v>91.170000000000073</v>
      </c>
      <c r="AR40" s="428">
        <f t="shared" si="24"/>
        <v>91.170000000000073</v>
      </c>
      <c r="AS40" s="428">
        <f t="shared" si="25"/>
        <v>96.7199999999998</v>
      </c>
      <c r="AT40" s="428">
        <f t="shared" si="26"/>
        <v>96.7199999999998</v>
      </c>
      <c r="AU40" s="428">
        <f t="shared" si="27"/>
        <v>91.170000000000073</v>
      </c>
      <c r="AV40" s="428">
        <f t="shared" si="28"/>
        <v>91.170000000000073</v>
      </c>
      <c r="AW40" s="428">
        <f t="shared" si="29"/>
        <v>96.7199999999998</v>
      </c>
      <c r="AX40" s="428">
        <f t="shared" si="30"/>
        <v>96.7199999999998</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3481.92</v>
      </c>
      <c r="O41" s="290">
        <f t="shared" si="9"/>
        <v>96.72</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3481.92</v>
      </c>
      <c r="Q41" s="290">
        <f t="shared" si="10"/>
        <v>96.72</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3481.92</v>
      </c>
      <c r="W41" s="290">
        <f t="shared" si="11"/>
        <v>96.72</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3481.92</v>
      </c>
      <c r="Y41" s="290">
        <f t="shared" si="12"/>
        <v>96.72</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3481.92</v>
      </c>
      <c r="AE41" s="290">
        <f t="shared" si="13"/>
        <v>96.72</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3481.92</v>
      </c>
      <c r="AG41" s="290">
        <f t="shared" si="14"/>
        <v>96.72</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96.720000000000255</v>
      </c>
      <c r="AP41" s="428">
        <f t="shared" si="22"/>
        <v>96.720000000000255</v>
      </c>
      <c r="AQ41" s="428">
        <f t="shared" si="23"/>
        <v>91.169999999999618</v>
      </c>
      <c r="AR41" s="428">
        <f t="shared" si="24"/>
        <v>91.169999999999618</v>
      </c>
      <c r="AS41" s="428">
        <f t="shared" si="25"/>
        <v>96.720000000000255</v>
      </c>
      <c r="AT41" s="428">
        <f t="shared" si="26"/>
        <v>96.720000000000255</v>
      </c>
      <c r="AU41" s="428">
        <f t="shared" si="27"/>
        <v>91.169999999999618</v>
      </c>
      <c r="AV41" s="428">
        <f t="shared" si="28"/>
        <v>91.169999999999618</v>
      </c>
      <c r="AW41" s="428">
        <f t="shared" si="29"/>
        <v>96.720000000000255</v>
      </c>
      <c r="AX41" s="428">
        <f t="shared" si="30"/>
        <v>96.720000000000255</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3578.64</v>
      </c>
      <c r="O42" s="290">
        <f t="shared" si="9"/>
        <v>96.72</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3578.64</v>
      </c>
      <c r="Q42" s="290">
        <f t="shared" si="10"/>
        <v>96.72</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3578.64</v>
      </c>
      <c r="W42" s="290">
        <f t="shared" si="11"/>
        <v>96.72</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3578.64</v>
      </c>
      <c r="Y42" s="290">
        <f t="shared" si="12"/>
        <v>96.72</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3578.64</v>
      </c>
      <c r="AE42" s="290">
        <f t="shared" si="13"/>
        <v>96.72</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3578.64</v>
      </c>
      <c r="AG42" s="290">
        <f t="shared" si="14"/>
        <v>96.72</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96.7199999999998</v>
      </c>
      <c r="AP42" s="428">
        <f t="shared" si="22"/>
        <v>96.7199999999998</v>
      </c>
      <c r="AQ42" s="428">
        <f t="shared" si="23"/>
        <v>91.170000000000073</v>
      </c>
      <c r="AR42" s="428">
        <f t="shared" si="24"/>
        <v>91.170000000000073</v>
      </c>
      <c r="AS42" s="428">
        <f t="shared" si="25"/>
        <v>96.7199999999998</v>
      </c>
      <c r="AT42" s="428">
        <f t="shared" si="26"/>
        <v>96.7199999999998</v>
      </c>
      <c r="AU42" s="428">
        <f t="shared" si="27"/>
        <v>91.170000000000073</v>
      </c>
      <c r="AV42" s="428">
        <f t="shared" si="28"/>
        <v>91.170000000000073</v>
      </c>
      <c r="AW42" s="428">
        <f t="shared" si="29"/>
        <v>96.7199999999998</v>
      </c>
      <c r="AX42" s="428">
        <f t="shared" si="30"/>
        <v>96.7199999999998</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3675.36</v>
      </c>
      <c r="O43" s="290">
        <f t="shared" si="9"/>
        <v>96.72</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3675.36</v>
      </c>
      <c r="Q43" s="290">
        <f t="shared" si="10"/>
        <v>96.72</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3675.36</v>
      </c>
      <c r="W43" s="290">
        <f t="shared" si="11"/>
        <v>96.72</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3675.36</v>
      </c>
      <c r="Y43" s="290">
        <f t="shared" si="12"/>
        <v>96.72</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3675.36</v>
      </c>
      <c r="AE43" s="290">
        <f t="shared" si="13"/>
        <v>96.72</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3675.36</v>
      </c>
      <c r="AG43" s="290">
        <f t="shared" si="14"/>
        <v>96.72</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96.720000000000255</v>
      </c>
      <c r="AP43" s="428">
        <f t="shared" si="22"/>
        <v>96.720000000000255</v>
      </c>
      <c r="AQ43" s="428">
        <f t="shared" si="23"/>
        <v>91.170000000000073</v>
      </c>
      <c r="AR43" s="428">
        <f t="shared" si="24"/>
        <v>91.170000000000073</v>
      </c>
      <c r="AS43" s="428">
        <f t="shared" si="25"/>
        <v>96.720000000000255</v>
      </c>
      <c r="AT43" s="428">
        <f t="shared" si="26"/>
        <v>96.720000000000255</v>
      </c>
      <c r="AU43" s="428">
        <f t="shared" si="27"/>
        <v>91.170000000000073</v>
      </c>
      <c r="AV43" s="428">
        <f t="shared" si="28"/>
        <v>91.170000000000073</v>
      </c>
      <c r="AW43" s="428">
        <f t="shared" si="29"/>
        <v>96.720000000000255</v>
      </c>
      <c r="AX43" s="428">
        <f t="shared" si="30"/>
        <v>96.720000000000255</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3772.08</v>
      </c>
      <c r="O44" s="290">
        <f t="shared" si="9"/>
        <v>96.72</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3772.08</v>
      </c>
      <c r="Q44" s="290">
        <f t="shared" si="10"/>
        <v>96.72</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3772.08</v>
      </c>
      <c r="W44" s="290">
        <f t="shared" si="11"/>
        <v>96.72</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3772.08</v>
      </c>
      <c r="Y44" s="290">
        <f t="shared" si="12"/>
        <v>96.72</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3772.08</v>
      </c>
      <c r="AE44" s="290">
        <f t="shared" si="13"/>
        <v>96.72</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3772.08</v>
      </c>
      <c r="AG44" s="290">
        <f t="shared" si="14"/>
        <v>96.72</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96.7199999999998</v>
      </c>
      <c r="AP44" s="428">
        <f t="shared" si="22"/>
        <v>96.7199999999998</v>
      </c>
      <c r="AQ44" s="428">
        <f t="shared" si="23"/>
        <v>91.170000000000073</v>
      </c>
      <c r="AR44" s="428">
        <f t="shared" si="24"/>
        <v>91.170000000000073</v>
      </c>
      <c r="AS44" s="428">
        <f t="shared" si="25"/>
        <v>96.7199999999998</v>
      </c>
      <c r="AT44" s="428">
        <f t="shared" si="26"/>
        <v>96.7199999999998</v>
      </c>
      <c r="AU44" s="428">
        <f t="shared" si="27"/>
        <v>91.170000000000073</v>
      </c>
      <c r="AV44" s="428">
        <f t="shared" si="28"/>
        <v>91.170000000000073</v>
      </c>
      <c r="AW44" s="428">
        <f t="shared" si="29"/>
        <v>96.7199999999998</v>
      </c>
      <c r="AX44" s="428">
        <f t="shared" si="30"/>
        <v>96.7199999999998</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3868.8</v>
      </c>
      <c r="O45" s="290">
        <f t="shared" si="9"/>
        <v>96.72</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3868.8</v>
      </c>
      <c r="Q45" s="290">
        <f t="shared" si="10"/>
        <v>96.72</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3868.8</v>
      </c>
      <c r="W45" s="290">
        <f t="shared" si="11"/>
        <v>96.72</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3868.8</v>
      </c>
      <c r="Y45" s="290">
        <f t="shared" si="12"/>
        <v>96.72</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3868.8</v>
      </c>
      <c r="AE45" s="290">
        <f t="shared" si="13"/>
        <v>96.72</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3868.8</v>
      </c>
      <c r="AG45" s="290">
        <f t="shared" si="14"/>
        <v>96.72</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96.720000000000255</v>
      </c>
      <c r="AP45" s="428">
        <f t="shared" si="22"/>
        <v>96.720000000000255</v>
      </c>
      <c r="AQ45" s="428">
        <f t="shared" si="23"/>
        <v>91.170000000000073</v>
      </c>
      <c r="AR45" s="428">
        <f t="shared" si="24"/>
        <v>91.170000000000073</v>
      </c>
      <c r="AS45" s="428">
        <f t="shared" si="25"/>
        <v>96.720000000000255</v>
      </c>
      <c r="AT45" s="428">
        <f t="shared" si="26"/>
        <v>96.720000000000255</v>
      </c>
      <c r="AU45" s="428">
        <f t="shared" si="27"/>
        <v>91.170000000000073</v>
      </c>
      <c r="AV45" s="428">
        <f t="shared" si="28"/>
        <v>91.170000000000073</v>
      </c>
      <c r="AW45" s="428">
        <f t="shared" si="29"/>
        <v>96.720000000000255</v>
      </c>
      <c r="AX45" s="428">
        <f t="shared" si="30"/>
        <v>96.720000000000255</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3965.52</v>
      </c>
      <c r="O46" s="290">
        <f t="shared" si="9"/>
        <v>96.72</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3965.52</v>
      </c>
      <c r="Q46" s="290">
        <f t="shared" si="10"/>
        <v>96.72</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3965.52</v>
      </c>
      <c r="W46" s="290">
        <f t="shared" si="11"/>
        <v>96.72</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3965.52</v>
      </c>
      <c r="Y46" s="290">
        <f t="shared" si="12"/>
        <v>96.72</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3965.52</v>
      </c>
      <c r="AE46" s="290">
        <f t="shared" si="13"/>
        <v>96.72</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3965.52</v>
      </c>
      <c r="AG46" s="290">
        <f t="shared" si="14"/>
        <v>96.72</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96.7199999999998</v>
      </c>
      <c r="AP46" s="428">
        <f t="shared" si="22"/>
        <v>96.7199999999998</v>
      </c>
      <c r="AQ46" s="428">
        <f t="shared" si="23"/>
        <v>91.170000000000073</v>
      </c>
      <c r="AR46" s="428">
        <f t="shared" si="24"/>
        <v>91.170000000000073</v>
      </c>
      <c r="AS46" s="428">
        <f t="shared" si="25"/>
        <v>96.7199999999998</v>
      </c>
      <c r="AT46" s="428">
        <f t="shared" si="26"/>
        <v>96.7199999999998</v>
      </c>
      <c r="AU46" s="428">
        <f t="shared" si="27"/>
        <v>91.170000000000073</v>
      </c>
      <c r="AV46" s="428">
        <f t="shared" si="28"/>
        <v>91.170000000000073</v>
      </c>
      <c r="AW46" s="428">
        <f t="shared" si="29"/>
        <v>96.7199999999998</v>
      </c>
      <c r="AX46" s="428">
        <f t="shared" si="30"/>
        <v>96.7199999999998</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4062.24</v>
      </c>
      <c r="O47" s="290">
        <f t="shared" si="9"/>
        <v>96.72</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4062.24</v>
      </c>
      <c r="Q47" s="290">
        <f t="shared" si="10"/>
        <v>96.72</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4062.24</v>
      </c>
      <c r="W47" s="290">
        <f t="shared" si="11"/>
        <v>96.72</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4062.24</v>
      </c>
      <c r="Y47" s="290">
        <f t="shared" si="12"/>
        <v>96.72</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4062.24</v>
      </c>
      <c r="AE47" s="290">
        <f t="shared" si="13"/>
        <v>96.72</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4062.24</v>
      </c>
      <c r="AG47" s="290">
        <f t="shared" si="14"/>
        <v>96.72</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96.7199999999998</v>
      </c>
      <c r="AP47" s="428">
        <f t="shared" si="22"/>
        <v>96.7199999999998</v>
      </c>
      <c r="AQ47" s="428">
        <f t="shared" si="23"/>
        <v>91.169999999999618</v>
      </c>
      <c r="AR47" s="428">
        <f t="shared" si="24"/>
        <v>91.169999999999618</v>
      </c>
      <c r="AS47" s="428">
        <f t="shared" si="25"/>
        <v>96.7199999999998</v>
      </c>
      <c r="AT47" s="428">
        <f t="shared" si="26"/>
        <v>96.7199999999998</v>
      </c>
      <c r="AU47" s="428">
        <f t="shared" si="27"/>
        <v>91.169999999999618</v>
      </c>
      <c r="AV47" s="428">
        <f t="shared" si="28"/>
        <v>91.169999999999618</v>
      </c>
      <c r="AW47" s="428">
        <f t="shared" si="29"/>
        <v>96.7199999999998</v>
      </c>
      <c r="AX47" s="428">
        <f t="shared" si="30"/>
        <v>96.7199999999998</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4158.96</v>
      </c>
      <c r="O48" s="290">
        <f t="shared" si="9"/>
        <v>96.72</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4158.96</v>
      </c>
      <c r="Q48" s="290">
        <f t="shared" si="10"/>
        <v>96.72</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4158.96</v>
      </c>
      <c r="W48" s="290">
        <f t="shared" si="11"/>
        <v>96.72</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4158.96</v>
      </c>
      <c r="Y48" s="290">
        <f t="shared" si="12"/>
        <v>96.72</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4158.96</v>
      </c>
      <c r="AE48" s="290">
        <f t="shared" si="13"/>
        <v>96.72</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4158.96</v>
      </c>
      <c r="AG48" s="290">
        <f t="shared" si="14"/>
        <v>96.72</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96.720000000000255</v>
      </c>
      <c r="AP48" s="428">
        <f t="shared" si="22"/>
        <v>96.720000000000255</v>
      </c>
      <c r="AQ48" s="428">
        <f t="shared" si="23"/>
        <v>91.170000000000073</v>
      </c>
      <c r="AR48" s="428">
        <f t="shared" si="24"/>
        <v>91.170000000000073</v>
      </c>
      <c r="AS48" s="428">
        <f t="shared" si="25"/>
        <v>96.720000000000255</v>
      </c>
      <c r="AT48" s="428">
        <f t="shared" si="26"/>
        <v>96.720000000000255</v>
      </c>
      <c r="AU48" s="428">
        <f t="shared" si="27"/>
        <v>91.170000000000073</v>
      </c>
      <c r="AV48" s="428">
        <f t="shared" si="28"/>
        <v>91.170000000000073</v>
      </c>
      <c r="AW48" s="428">
        <f t="shared" si="29"/>
        <v>96.720000000000255</v>
      </c>
      <c r="AX48" s="428">
        <f t="shared" si="30"/>
        <v>96.720000000000255</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4255.68</v>
      </c>
      <c r="O49" s="290">
        <f t="shared" si="9"/>
        <v>96.720000000000013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4255.68</v>
      </c>
      <c r="Q49" s="290">
        <f t="shared" si="10"/>
        <v>96.720000000000013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4255.68</v>
      </c>
      <c r="W49" s="290">
        <f t="shared" si="11"/>
        <v>96.720000000000013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4255.68</v>
      </c>
      <c r="Y49" s="290">
        <f t="shared" si="12"/>
        <v>96.720000000000013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4255.68</v>
      </c>
      <c r="AE49" s="290">
        <f t="shared" si="13"/>
        <v>96.720000000000013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4255.68</v>
      </c>
      <c r="AG49" s="290">
        <f t="shared" si="14"/>
        <v>96.720000000000013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96.720000000000255</v>
      </c>
      <c r="AP49" s="428">
        <f t="shared" si="22"/>
        <v>96.720000000000255</v>
      </c>
      <c r="AQ49" s="428">
        <f t="shared" si="23"/>
        <v>91.170000000000073</v>
      </c>
      <c r="AR49" s="428">
        <f t="shared" si="24"/>
        <v>91.170000000000073</v>
      </c>
      <c r="AS49" s="428">
        <f t="shared" si="25"/>
        <v>96.720000000000255</v>
      </c>
      <c r="AT49" s="428">
        <f t="shared" si="26"/>
        <v>96.720000000000255</v>
      </c>
      <c r="AU49" s="428">
        <f t="shared" si="27"/>
        <v>91.170000000000073</v>
      </c>
      <c r="AV49" s="428">
        <f t="shared" si="28"/>
        <v>91.170000000000073</v>
      </c>
      <c r="AW49" s="428">
        <f t="shared" si="29"/>
        <v>96.720000000000255</v>
      </c>
      <c r="AX49" s="428">
        <f t="shared" si="30"/>
        <v>96.720000000000255</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4352.3999999999996</v>
      </c>
      <c r="O50" s="290">
        <f t="shared" si="9"/>
        <v>96.72</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4352.3999999999996</v>
      </c>
      <c r="Q50" s="290">
        <f t="shared" si="10"/>
        <v>96.72</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4352.3999999999996</v>
      </c>
      <c r="W50" s="290">
        <f t="shared" si="11"/>
        <v>96.72</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4352.3999999999996</v>
      </c>
      <c r="Y50" s="290">
        <f t="shared" si="12"/>
        <v>96.72</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4352.3999999999996</v>
      </c>
      <c r="AE50" s="290">
        <f t="shared" si="13"/>
        <v>96.72</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4352.3999999999996</v>
      </c>
      <c r="AG50" s="290">
        <f t="shared" si="14"/>
        <v>96.72</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96.719999999999345</v>
      </c>
      <c r="AP50" s="428">
        <f t="shared" si="22"/>
        <v>96.719999999999345</v>
      </c>
      <c r="AQ50" s="428">
        <f t="shared" si="23"/>
        <v>91.169999999999618</v>
      </c>
      <c r="AR50" s="428">
        <f t="shared" si="24"/>
        <v>91.169999999999618</v>
      </c>
      <c r="AS50" s="428">
        <f t="shared" si="25"/>
        <v>96.719999999999345</v>
      </c>
      <c r="AT50" s="428">
        <f t="shared" si="26"/>
        <v>96.719999999999345</v>
      </c>
      <c r="AU50" s="428">
        <f t="shared" si="27"/>
        <v>91.169999999999618</v>
      </c>
      <c r="AV50" s="428">
        <f t="shared" si="28"/>
        <v>91.169999999999618</v>
      </c>
      <c r="AW50" s="428">
        <f t="shared" si="29"/>
        <v>96.719999999999345</v>
      </c>
      <c r="AX50" s="428">
        <f t="shared" si="30"/>
        <v>96.719999999999345</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4449.12</v>
      </c>
      <c r="O51" s="290">
        <f t="shared" si="9"/>
        <v>96.72</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4449.12</v>
      </c>
      <c r="Q51" s="290">
        <f t="shared" si="10"/>
        <v>96.72</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4449.12</v>
      </c>
      <c r="W51" s="290">
        <f t="shared" si="11"/>
        <v>96.72</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4449.12</v>
      </c>
      <c r="Y51" s="290">
        <f t="shared" si="12"/>
        <v>96.72</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4449.12</v>
      </c>
      <c r="AE51" s="290">
        <f t="shared" si="13"/>
        <v>96.72</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4449.12</v>
      </c>
      <c r="AG51" s="290">
        <f t="shared" si="14"/>
        <v>96.72</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96.720000000000255</v>
      </c>
      <c r="AP51" s="428">
        <f t="shared" si="22"/>
        <v>96.720000000000255</v>
      </c>
      <c r="AQ51" s="428">
        <f t="shared" si="23"/>
        <v>91.170000000000073</v>
      </c>
      <c r="AR51" s="428">
        <f t="shared" si="24"/>
        <v>91.170000000000073</v>
      </c>
      <c r="AS51" s="428">
        <f t="shared" si="25"/>
        <v>96.720000000000255</v>
      </c>
      <c r="AT51" s="428">
        <f t="shared" si="26"/>
        <v>96.720000000000255</v>
      </c>
      <c r="AU51" s="428">
        <f t="shared" si="27"/>
        <v>91.170000000000073</v>
      </c>
      <c r="AV51" s="428">
        <f t="shared" si="28"/>
        <v>91.170000000000073</v>
      </c>
      <c r="AW51" s="428">
        <f t="shared" si="29"/>
        <v>96.720000000000255</v>
      </c>
      <c r="AX51" s="428">
        <f t="shared" si="30"/>
        <v>96.720000000000255</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4545.84</v>
      </c>
      <c r="O52" s="290">
        <f t="shared" si="9"/>
        <v>96.72</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4545.84</v>
      </c>
      <c r="Q52" s="290">
        <f t="shared" si="10"/>
        <v>96.72</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4545.84</v>
      </c>
      <c r="W52" s="290">
        <f t="shared" si="11"/>
        <v>96.72</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4545.84</v>
      </c>
      <c r="Y52" s="290">
        <f t="shared" si="12"/>
        <v>96.72</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4545.84</v>
      </c>
      <c r="AE52" s="290">
        <f t="shared" si="13"/>
        <v>96.72</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4545.84</v>
      </c>
      <c r="AG52" s="290">
        <f t="shared" si="14"/>
        <v>96.72</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96.720000000000255</v>
      </c>
      <c r="AP52" s="428">
        <f t="shared" si="22"/>
        <v>96.720000000000255</v>
      </c>
      <c r="AQ52" s="428">
        <f t="shared" si="23"/>
        <v>91.170000000000073</v>
      </c>
      <c r="AR52" s="428">
        <f t="shared" si="24"/>
        <v>91.170000000000073</v>
      </c>
      <c r="AS52" s="428">
        <f t="shared" si="25"/>
        <v>96.720000000000255</v>
      </c>
      <c r="AT52" s="428">
        <f t="shared" si="26"/>
        <v>96.720000000000255</v>
      </c>
      <c r="AU52" s="428">
        <f t="shared" si="27"/>
        <v>91.170000000000073</v>
      </c>
      <c r="AV52" s="428">
        <f t="shared" si="28"/>
        <v>91.170000000000073</v>
      </c>
      <c r="AW52" s="428">
        <f t="shared" si="29"/>
        <v>96.720000000000255</v>
      </c>
      <c r="AX52" s="428">
        <f t="shared" si="30"/>
        <v>96.720000000000255</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4642.5599999999995</v>
      </c>
      <c r="O53" s="290">
        <f t="shared" si="9"/>
        <v>96.719999999999985</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4642.5599999999995</v>
      </c>
      <c r="Q53" s="290">
        <f t="shared" si="10"/>
        <v>96.719999999999985</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4642.5599999999995</v>
      </c>
      <c r="W53" s="290">
        <f t="shared" si="11"/>
        <v>96.719999999999985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4642.5599999999995</v>
      </c>
      <c r="Y53" s="290">
        <f t="shared" si="12"/>
        <v>96.719999999999985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4642.5599999999995</v>
      </c>
      <c r="AE53" s="290">
        <f t="shared" si="13"/>
        <v>96.719999999999985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4642.5599999999995</v>
      </c>
      <c r="AG53" s="290">
        <f t="shared" si="14"/>
        <v>96.719999999999985</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96.719999999999345</v>
      </c>
      <c r="AP53" s="428">
        <f t="shared" si="22"/>
        <v>96.719999999999345</v>
      </c>
      <c r="AQ53" s="428">
        <f t="shared" si="23"/>
        <v>91.170000000000073</v>
      </c>
      <c r="AR53" s="428">
        <f t="shared" si="24"/>
        <v>91.170000000000073</v>
      </c>
      <c r="AS53" s="428">
        <f t="shared" si="25"/>
        <v>96.719999999999345</v>
      </c>
      <c r="AT53" s="428">
        <f t="shared" si="26"/>
        <v>96.719999999999345</v>
      </c>
      <c r="AU53" s="428">
        <f t="shared" si="27"/>
        <v>91.170000000000073</v>
      </c>
      <c r="AV53" s="428">
        <f t="shared" si="28"/>
        <v>91.170000000000073</v>
      </c>
      <c r="AW53" s="428">
        <f t="shared" si="29"/>
        <v>96.719999999999345</v>
      </c>
      <c r="AX53" s="428">
        <f t="shared" si="30"/>
        <v>96.719999999999345</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4739.28</v>
      </c>
      <c r="O54" s="290">
        <f t="shared" si="9"/>
        <v>96.72</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4739.28</v>
      </c>
      <c r="Q54" s="290">
        <f t="shared" si="10"/>
        <v>96.72</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4739.28</v>
      </c>
      <c r="W54" s="290">
        <f t="shared" si="11"/>
        <v>96.72</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4739.28</v>
      </c>
      <c r="Y54" s="290">
        <f t="shared" si="12"/>
        <v>96.72</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4739.28</v>
      </c>
      <c r="AE54" s="290">
        <f t="shared" si="13"/>
        <v>96.72</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4739.28</v>
      </c>
      <c r="AG54" s="290">
        <f t="shared" si="14"/>
        <v>96.72</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96.720000000000255</v>
      </c>
      <c r="AP54" s="428">
        <f t="shared" si="22"/>
        <v>96.720000000000255</v>
      </c>
      <c r="AQ54" s="428">
        <f t="shared" si="23"/>
        <v>91.170000000000073</v>
      </c>
      <c r="AR54" s="428">
        <f t="shared" si="24"/>
        <v>91.170000000000073</v>
      </c>
      <c r="AS54" s="428">
        <f t="shared" si="25"/>
        <v>96.720000000000255</v>
      </c>
      <c r="AT54" s="428">
        <f t="shared" si="26"/>
        <v>96.720000000000255</v>
      </c>
      <c r="AU54" s="428">
        <f t="shared" si="27"/>
        <v>91.170000000000073</v>
      </c>
      <c r="AV54" s="428">
        <f t="shared" si="28"/>
        <v>91.170000000000073</v>
      </c>
      <c r="AW54" s="428">
        <f t="shared" si="29"/>
        <v>96.720000000000255</v>
      </c>
      <c r="AX54" s="428">
        <f t="shared" si="30"/>
        <v>96.720000000000255</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4836</v>
      </c>
      <c r="O55" s="290">
        <f t="shared" si="9"/>
        <v>96.72</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4836</v>
      </c>
      <c r="Q55" s="290">
        <f t="shared" si="10"/>
        <v>96.72</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4836</v>
      </c>
      <c r="W55" s="290">
        <f t="shared" si="11"/>
        <v>96.72</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4836</v>
      </c>
      <c r="Y55" s="290">
        <f t="shared" si="12"/>
        <v>96.72</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4836</v>
      </c>
      <c r="AE55" s="290">
        <f t="shared" si="13"/>
        <v>96.72</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4836</v>
      </c>
      <c r="AG55" s="290">
        <f t="shared" si="14"/>
        <v>96.72</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96.720000000000255</v>
      </c>
      <c r="AP55" s="428">
        <f t="shared" si="22"/>
        <v>96.720000000000255</v>
      </c>
      <c r="AQ55" s="428">
        <f t="shared" si="23"/>
        <v>91.170000000000073</v>
      </c>
      <c r="AR55" s="428">
        <f t="shared" si="24"/>
        <v>91.170000000000073</v>
      </c>
      <c r="AS55" s="428">
        <f t="shared" si="25"/>
        <v>96.720000000000255</v>
      </c>
      <c r="AT55" s="428">
        <f t="shared" si="26"/>
        <v>96.720000000000255</v>
      </c>
      <c r="AU55" s="428">
        <f t="shared" si="27"/>
        <v>91.170000000000073</v>
      </c>
      <c r="AV55" s="428">
        <f t="shared" si="28"/>
        <v>91.170000000000073</v>
      </c>
      <c r="AW55" s="428">
        <f t="shared" si="29"/>
        <v>96.720000000000255</v>
      </c>
      <c r="AX55" s="428">
        <f t="shared" si="30"/>
        <v>96.720000000000255</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4932.72</v>
      </c>
      <c r="O56" s="290">
        <f t="shared" si="9"/>
        <v>96.72</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4949.38</v>
      </c>
      <c r="Q56" s="290">
        <f t="shared" si="10"/>
        <v>97.046666666666667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4932.72</v>
      </c>
      <c r="W56" s="290">
        <f t="shared" si="11"/>
        <v>96.72</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4949.38</v>
      </c>
      <c r="Y56" s="290">
        <f t="shared" si="12"/>
        <v>97.046666666666667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4932.72</v>
      </c>
      <c r="AE56" s="290">
        <f t="shared" si="13"/>
        <v>96.72</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4949.38</v>
      </c>
      <c r="AG56" s="290">
        <f t="shared" si="14"/>
        <v>97.046666666666667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96.720000000000255</v>
      </c>
      <c r="AP56" s="428">
        <f t="shared" si="22"/>
        <v>113.38000000000011</v>
      </c>
      <c r="AQ56" s="428">
        <f t="shared" si="23"/>
        <v>91.170000000000073</v>
      </c>
      <c r="AR56" s="428">
        <f t="shared" si="24"/>
        <v>91.170000000000073</v>
      </c>
      <c r="AS56" s="428">
        <f t="shared" si="25"/>
        <v>96.720000000000255</v>
      </c>
      <c r="AT56" s="428">
        <f t="shared" si="26"/>
        <v>113.38000000000011</v>
      </c>
      <c r="AU56" s="428">
        <f t="shared" si="27"/>
        <v>91.170000000000073</v>
      </c>
      <c r="AV56" s="428">
        <f t="shared" si="28"/>
        <v>91.170000000000073</v>
      </c>
      <c r="AW56" s="428">
        <f t="shared" si="29"/>
        <v>96.720000000000255</v>
      </c>
      <c r="AX56" s="428">
        <f t="shared" si="30"/>
        <v>113.38000000000011</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5029.4399999999996</v>
      </c>
      <c r="O57" s="290">
        <f t="shared" si="9"/>
        <v>96.72</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5062.76</v>
      </c>
      <c r="Q57" s="290">
        <f t="shared" si="10"/>
        <v>97.360769230769236</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5029.4399999999996</v>
      </c>
      <c r="W57" s="290">
        <f t="shared" si="11"/>
        <v>96.72</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5062.76</v>
      </c>
      <c r="Y57" s="290">
        <f t="shared" si="12"/>
        <v>97.360769230769236</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5029.4399999999996</v>
      </c>
      <c r="AE57" s="290">
        <f t="shared" si="13"/>
        <v>96.72</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5062.76</v>
      </c>
      <c r="AG57" s="290">
        <f t="shared" si="14"/>
        <v>97.360769230769236</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96.719999999999345</v>
      </c>
      <c r="AP57" s="428">
        <f t="shared" si="22"/>
        <v>113.38000000000011</v>
      </c>
      <c r="AQ57" s="428">
        <f t="shared" si="23"/>
        <v>91.170000000000073</v>
      </c>
      <c r="AR57" s="428">
        <f t="shared" si="24"/>
        <v>91.170000000000073</v>
      </c>
      <c r="AS57" s="428">
        <f t="shared" si="25"/>
        <v>96.719999999999345</v>
      </c>
      <c r="AT57" s="428">
        <f t="shared" si="26"/>
        <v>113.38000000000011</v>
      </c>
      <c r="AU57" s="428">
        <f t="shared" si="27"/>
        <v>91.170000000000073</v>
      </c>
      <c r="AV57" s="428">
        <f t="shared" si="28"/>
        <v>91.170000000000073</v>
      </c>
      <c r="AW57" s="428">
        <f t="shared" si="29"/>
        <v>96.719999999999345</v>
      </c>
      <c r="AX57" s="428">
        <f t="shared" si="30"/>
        <v>113.38000000000011</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5126.16</v>
      </c>
      <c r="O58" s="290">
        <f t="shared" si="9"/>
        <v>96.72</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5176.1400000000003</v>
      </c>
      <c r="Q58" s="290">
        <f t="shared" si="10"/>
        <v>97.663018867924535</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5126.16</v>
      </c>
      <c r="W58" s="290">
        <f t="shared" si="11"/>
        <v>96.72</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5176.1400000000003</v>
      </c>
      <c r="Y58" s="290">
        <f t="shared" si="12"/>
        <v>97.663018867924535</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5126.16</v>
      </c>
      <c r="AE58" s="290">
        <f t="shared" si="13"/>
        <v>96.72</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5176.1400000000003</v>
      </c>
      <c r="AG58" s="290">
        <f t="shared" si="14"/>
        <v>97.663018867924535</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96.720000000000255</v>
      </c>
      <c r="AP58" s="428">
        <f t="shared" si="22"/>
        <v>113.38000000000011</v>
      </c>
      <c r="AQ58" s="428">
        <f t="shared" si="23"/>
        <v>91.170000000000073</v>
      </c>
      <c r="AR58" s="428">
        <f t="shared" si="24"/>
        <v>91.170000000000073</v>
      </c>
      <c r="AS58" s="428">
        <f t="shared" si="25"/>
        <v>96.720000000000255</v>
      </c>
      <c r="AT58" s="428">
        <f t="shared" si="26"/>
        <v>113.38000000000011</v>
      </c>
      <c r="AU58" s="428">
        <f t="shared" si="27"/>
        <v>91.170000000000073</v>
      </c>
      <c r="AV58" s="428">
        <f t="shared" si="28"/>
        <v>91.170000000000073</v>
      </c>
      <c r="AW58" s="428">
        <f t="shared" si="29"/>
        <v>96.720000000000255</v>
      </c>
      <c r="AX58" s="428">
        <f t="shared" si="30"/>
        <v>113.38000000000011</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5222.88</v>
      </c>
      <c r="O59" s="290">
        <f t="shared" si="9"/>
        <v>96.72</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5289.52</v>
      </c>
      <c r="Q59" s="290">
        <f t="shared" si="10"/>
        <v>97.954074074074086</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5222.88</v>
      </c>
      <c r="W59" s="290">
        <f t="shared" si="11"/>
        <v>96.72</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5289.52</v>
      </c>
      <c r="Y59" s="290">
        <f t="shared" si="12"/>
        <v>97.954074074074086</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5222.88</v>
      </c>
      <c r="AE59" s="290">
        <f t="shared" si="13"/>
        <v>96.72</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5289.52</v>
      </c>
      <c r="AG59" s="290">
        <f t="shared" si="14"/>
        <v>97.954074074074086</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96.720000000000255</v>
      </c>
      <c r="AP59" s="428">
        <f t="shared" si="22"/>
        <v>113.38000000000011</v>
      </c>
      <c r="AQ59" s="428">
        <f t="shared" si="23"/>
        <v>91.170000000000073</v>
      </c>
      <c r="AR59" s="428">
        <f t="shared" si="24"/>
        <v>91.170000000000073</v>
      </c>
      <c r="AS59" s="428">
        <f t="shared" si="25"/>
        <v>96.720000000000255</v>
      </c>
      <c r="AT59" s="428">
        <f t="shared" si="26"/>
        <v>113.38000000000011</v>
      </c>
      <c r="AU59" s="428">
        <f t="shared" si="27"/>
        <v>91.170000000000073</v>
      </c>
      <c r="AV59" s="428">
        <f t="shared" si="28"/>
        <v>91.170000000000073</v>
      </c>
      <c r="AW59" s="428">
        <f t="shared" si="29"/>
        <v>96.720000000000255</v>
      </c>
      <c r="AX59" s="428">
        <f t="shared" si="30"/>
        <v>113.38000000000011</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5319.6</v>
      </c>
      <c r="O60" s="290">
        <f t="shared" si="9"/>
        <v>96.720000000000013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5402.9</v>
      </c>
      <c r="Q60" s="290">
        <f t="shared" si="10"/>
        <v>98.234545454545454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5319.6</v>
      </c>
      <c r="W60" s="290">
        <f t="shared" si="11"/>
        <v>96.720000000000013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5402.9</v>
      </c>
      <c r="Y60" s="290">
        <f t="shared" si="12"/>
        <v>98.234545454545454</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5319.6</v>
      </c>
      <c r="AE60" s="290">
        <f t="shared" si="13"/>
        <v>96.720000000000013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5402.9</v>
      </c>
      <c r="AG60" s="290">
        <f t="shared" si="14"/>
        <v>98.234545454545454</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96.720000000000255</v>
      </c>
      <c r="AP60" s="428">
        <f t="shared" si="22"/>
        <v>113.3799999999992</v>
      </c>
      <c r="AQ60" s="428">
        <f t="shared" si="23"/>
        <v>91.170000000000073</v>
      </c>
      <c r="AR60" s="428">
        <f t="shared" si="24"/>
        <v>91.170000000000073</v>
      </c>
      <c r="AS60" s="428">
        <f t="shared" si="25"/>
        <v>96.720000000000255</v>
      </c>
      <c r="AT60" s="428">
        <f t="shared" si="26"/>
        <v>113.3799999999992</v>
      </c>
      <c r="AU60" s="428">
        <f t="shared" si="27"/>
        <v>91.170000000000073</v>
      </c>
      <c r="AV60" s="428">
        <f t="shared" si="28"/>
        <v>91.170000000000073</v>
      </c>
      <c r="AW60" s="428">
        <f t="shared" si="29"/>
        <v>96.720000000000255</v>
      </c>
      <c r="AX60" s="428">
        <f t="shared" si="30"/>
        <v>113.3799999999992</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5416.32</v>
      </c>
      <c r="O61" s="290">
        <f t="shared" si="9"/>
        <v>96.72</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5516.28</v>
      </c>
      <c r="Q61" s="290">
        <f t="shared" si="10"/>
        <v>98.504999999999995</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5416.32</v>
      </c>
      <c r="W61" s="290">
        <f t="shared" si="11"/>
        <v>96.72</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5516.28</v>
      </c>
      <c r="Y61" s="290">
        <f t="shared" si="12"/>
        <v>98.504999999999995</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5416.32</v>
      </c>
      <c r="AE61" s="290">
        <f t="shared" si="13"/>
        <v>96.72</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5516.28</v>
      </c>
      <c r="AG61" s="290">
        <f t="shared" si="14"/>
        <v>98.504999999999995</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96.719999999999345</v>
      </c>
      <c r="AP61" s="428">
        <f t="shared" si="22"/>
        <v>113.38000000000011</v>
      </c>
      <c r="AQ61" s="428">
        <f t="shared" si="23"/>
        <v>91.170000000000073</v>
      </c>
      <c r="AR61" s="428">
        <f t="shared" si="24"/>
        <v>91.170000000000073</v>
      </c>
      <c r="AS61" s="428">
        <f t="shared" si="25"/>
        <v>96.719999999999345</v>
      </c>
      <c r="AT61" s="428">
        <f t="shared" si="26"/>
        <v>113.38000000000011</v>
      </c>
      <c r="AU61" s="428">
        <f t="shared" si="27"/>
        <v>91.170000000000073</v>
      </c>
      <c r="AV61" s="428">
        <f t="shared" si="28"/>
        <v>91.170000000000073</v>
      </c>
      <c r="AW61" s="428">
        <f t="shared" si="29"/>
        <v>96.719999999999345</v>
      </c>
      <c r="AX61" s="428">
        <f t="shared" si="30"/>
        <v>113.38000000000011</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5513.04</v>
      </c>
      <c r="O62" s="290">
        <f t="shared" si="9"/>
        <v>96.72</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5629.66</v>
      </c>
      <c r="Q62" s="290">
        <f t="shared" si="10"/>
        <v>98.765964912280694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5513.04</v>
      </c>
      <c r="W62" s="290">
        <f t="shared" si="11"/>
        <v>96.72</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5629.66</v>
      </c>
      <c r="Y62" s="290">
        <f t="shared" si="12"/>
        <v>98.765964912280694</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5513.04</v>
      </c>
      <c r="AE62" s="290">
        <f t="shared" si="13"/>
        <v>96.72</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5629.66</v>
      </c>
      <c r="AG62" s="290">
        <f t="shared" si="14"/>
        <v>98.765964912280694</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96.720000000000255</v>
      </c>
      <c r="AP62" s="428">
        <f t="shared" si="22"/>
        <v>113.38000000000011</v>
      </c>
      <c r="AQ62" s="428">
        <f t="shared" si="23"/>
        <v>91.170000000000073</v>
      </c>
      <c r="AR62" s="428">
        <f t="shared" si="24"/>
        <v>91.170000000000073</v>
      </c>
      <c r="AS62" s="428">
        <f t="shared" si="25"/>
        <v>96.720000000000255</v>
      </c>
      <c r="AT62" s="428">
        <f t="shared" si="26"/>
        <v>113.38000000000011</v>
      </c>
      <c r="AU62" s="428">
        <f t="shared" si="27"/>
        <v>91.170000000000073</v>
      </c>
      <c r="AV62" s="428">
        <f t="shared" si="28"/>
        <v>91.170000000000073</v>
      </c>
      <c r="AW62" s="428">
        <f t="shared" si="29"/>
        <v>96.720000000000255</v>
      </c>
      <c r="AX62" s="428">
        <f t="shared" si="30"/>
        <v>113.38000000000011</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5609.76</v>
      </c>
      <c r="O63" s="290">
        <f t="shared" si="9"/>
        <v>96.72</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5743.04</v>
      </c>
      <c r="Q63" s="290">
        <f t="shared" si="10"/>
        <v>99.017931034482757</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5609.76</v>
      </c>
      <c r="W63" s="290">
        <f t="shared" si="11"/>
        <v>96.72</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5743.04</v>
      </c>
      <c r="Y63" s="290">
        <f t="shared" si="12"/>
        <v>99.017931034482757</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5609.76</v>
      </c>
      <c r="AE63" s="290">
        <f t="shared" si="13"/>
        <v>96.72</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5743.04</v>
      </c>
      <c r="AG63" s="290">
        <f t="shared" si="14"/>
        <v>99.017931034482757</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96.720000000000255</v>
      </c>
      <c r="AP63" s="428">
        <f t="shared" si="22"/>
        <v>113.38000000000011</v>
      </c>
      <c r="AQ63" s="428">
        <f t="shared" si="23"/>
        <v>91.169999999999163</v>
      </c>
      <c r="AR63" s="428">
        <f t="shared" si="24"/>
        <v>91.169999999999163</v>
      </c>
      <c r="AS63" s="428">
        <f t="shared" si="25"/>
        <v>96.720000000000255</v>
      </c>
      <c r="AT63" s="428">
        <f t="shared" si="26"/>
        <v>113.38000000000011</v>
      </c>
      <c r="AU63" s="428">
        <f t="shared" si="27"/>
        <v>91.169999999999163</v>
      </c>
      <c r="AV63" s="428">
        <f t="shared" si="28"/>
        <v>91.169999999999163</v>
      </c>
      <c r="AW63" s="428">
        <f t="shared" si="29"/>
        <v>96.720000000000255</v>
      </c>
      <c r="AX63" s="428">
        <f t="shared" si="30"/>
        <v>113.38000000000011</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5706.48</v>
      </c>
      <c r="O64" s="290">
        <f t="shared" si="9"/>
        <v>96.72</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5856.42</v>
      </c>
      <c r="Q64" s="290">
        <f t="shared" si="10"/>
        <v>99.261355932203386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5706.48</v>
      </c>
      <c r="W64" s="290">
        <f t="shared" si="11"/>
        <v>96.72</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5856.42</v>
      </c>
      <c r="Y64" s="290">
        <f t="shared" si="12"/>
        <v>99.261355932203386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5706.48</v>
      </c>
      <c r="AE64" s="290">
        <f t="shared" si="13"/>
        <v>96.72</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5856.42</v>
      </c>
      <c r="AG64" s="290">
        <f t="shared" si="14"/>
        <v>99.261355932203386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96.719999999999345</v>
      </c>
      <c r="AP64" s="428">
        <f t="shared" si="22"/>
        <v>113.38000000000011</v>
      </c>
      <c r="AQ64" s="428">
        <f t="shared" si="23"/>
        <v>91.170000000000073</v>
      </c>
      <c r="AR64" s="428">
        <f t="shared" si="24"/>
        <v>91.170000000000073</v>
      </c>
      <c r="AS64" s="428">
        <f t="shared" si="25"/>
        <v>96.719999999999345</v>
      </c>
      <c r="AT64" s="428">
        <f t="shared" si="26"/>
        <v>113.38000000000011</v>
      </c>
      <c r="AU64" s="428">
        <f t="shared" si="27"/>
        <v>91.170000000000073</v>
      </c>
      <c r="AV64" s="428">
        <f t="shared" si="28"/>
        <v>91.170000000000073</v>
      </c>
      <c r="AW64" s="428">
        <f t="shared" si="29"/>
        <v>96.719999999999345</v>
      </c>
      <c r="AX64" s="428">
        <f t="shared" si="30"/>
        <v>113.38000000000011</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5803.2</v>
      </c>
      <c r="O65" s="290">
        <f t="shared" si="9"/>
        <v>96.72</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5969.8</v>
      </c>
      <c r="Q65" s="290">
        <f t="shared" si="10"/>
        <v>99.49666666666667</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5803.2</v>
      </c>
      <c r="W65" s="290">
        <f t="shared" si="11"/>
        <v>96.72</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5969.8</v>
      </c>
      <c r="Y65" s="290">
        <f t="shared" si="12"/>
        <v>99.49666666666667</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5803.2</v>
      </c>
      <c r="AE65" s="290">
        <f t="shared" si="13"/>
        <v>96.72</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5969.8</v>
      </c>
      <c r="AG65" s="290">
        <f t="shared" si="14"/>
        <v>99.49666666666667</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96.720000000000255</v>
      </c>
      <c r="AP65" s="428">
        <f t="shared" si="22"/>
        <v>113.38000000000011</v>
      </c>
      <c r="AQ65" s="428">
        <f t="shared" si="23"/>
        <v>91.170000000000073</v>
      </c>
      <c r="AR65" s="428">
        <f t="shared" si="24"/>
        <v>91.170000000000073</v>
      </c>
      <c r="AS65" s="428">
        <f t="shared" si="25"/>
        <v>96.720000000000255</v>
      </c>
      <c r="AT65" s="428">
        <f t="shared" si="26"/>
        <v>113.38000000000011</v>
      </c>
      <c r="AU65" s="428">
        <f t="shared" si="27"/>
        <v>91.170000000000073</v>
      </c>
      <c r="AV65" s="428">
        <f t="shared" si="28"/>
        <v>91.170000000000073</v>
      </c>
      <c r="AW65" s="428">
        <f t="shared" si="29"/>
        <v>96.720000000000255</v>
      </c>
      <c r="AX65" s="428">
        <f t="shared" si="30"/>
        <v>113.38000000000011</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5899.92</v>
      </c>
      <c r="O66" s="290">
        <f t="shared" si="9"/>
        <v>96.72</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6083.18</v>
      </c>
      <c r="Q66" s="290">
        <f t="shared" si="10"/>
        <v>99.724262295081971</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5899.92</v>
      </c>
      <c r="W66" s="290">
        <f t="shared" si="11"/>
        <v>96.72</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6083.18</v>
      </c>
      <c r="Y66" s="290">
        <f t="shared" si="12"/>
        <v>99.724262295081971</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5899.92</v>
      </c>
      <c r="AE66" s="290">
        <f t="shared" si="13"/>
        <v>96.72</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6083.18</v>
      </c>
      <c r="AG66" s="290">
        <f t="shared" si="14"/>
        <v>99.724262295081971</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96.720000000000255</v>
      </c>
      <c r="AP66" s="428">
        <f t="shared" si="22"/>
        <v>113.38000000000011</v>
      </c>
      <c r="AQ66" s="428">
        <f t="shared" si="23"/>
        <v>91.170000000000073</v>
      </c>
      <c r="AR66" s="428">
        <f t="shared" si="24"/>
        <v>91.170000000000073</v>
      </c>
      <c r="AS66" s="428">
        <f t="shared" si="25"/>
        <v>96.720000000000255</v>
      </c>
      <c r="AT66" s="428">
        <f t="shared" si="26"/>
        <v>113.38000000000011</v>
      </c>
      <c r="AU66" s="428">
        <f t="shared" si="27"/>
        <v>91.170000000000073</v>
      </c>
      <c r="AV66" s="428">
        <f t="shared" si="28"/>
        <v>91.170000000000073</v>
      </c>
      <c r="AW66" s="428">
        <f t="shared" si="29"/>
        <v>96.720000000000255</v>
      </c>
      <c r="AX66" s="428">
        <f t="shared" si="30"/>
        <v>113.38000000000011</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5996.64</v>
      </c>
      <c r="O67" s="290">
        <f t="shared" si="9"/>
        <v>96.72</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6196.5599999999995</v>
      </c>
      <c r="Q67" s="290">
        <f t="shared" si="10"/>
        <v>99.944516129032252</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5996.64</v>
      </c>
      <c r="W67" s="290">
        <f t="shared" si="11"/>
        <v>96.72</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6196.5599999999995</v>
      </c>
      <c r="Y67" s="290">
        <f t="shared" si="12"/>
        <v>99.944516129032252</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5996.64</v>
      </c>
      <c r="AE67" s="290">
        <f t="shared" si="13"/>
        <v>96.72</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6196.5599999999995</v>
      </c>
      <c r="AG67" s="290">
        <f t="shared" si="14"/>
        <v>99.944516129032252</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96.720000000000255</v>
      </c>
      <c r="AP67" s="428">
        <f t="shared" si="22"/>
        <v>113.3799999999992</v>
      </c>
      <c r="AQ67" s="428">
        <f t="shared" si="23"/>
        <v>91.170000000000073</v>
      </c>
      <c r="AR67" s="428">
        <f t="shared" si="24"/>
        <v>91.170000000000073</v>
      </c>
      <c r="AS67" s="428">
        <f t="shared" si="25"/>
        <v>96.720000000000255</v>
      </c>
      <c r="AT67" s="428">
        <f t="shared" si="26"/>
        <v>113.3799999999992</v>
      </c>
      <c r="AU67" s="428">
        <f t="shared" si="27"/>
        <v>91.170000000000073</v>
      </c>
      <c r="AV67" s="428">
        <f t="shared" si="28"/>
        <v>91.170000000000073</v>
      </c>
      <c r="AW67" s="428">
        <f t="shared" si="29"/>
        <v>96.720000000000255</v>
      </c>
      <c r="AX67" s="428">
        <f t="shared" si="30"/>
        <v>113.3799999999992</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6093.36</v>
      </c>
      <c r="O68" s="290">
        <f t="shared" si="9"/>
        <v>96.72</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6309.9400000000005</v>
      </c>
      <c r="Q68" s="290">
        <f t="shared" si="10"/>
        <v>100.15777777777778</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6093.36</v>
      </c>
      <c r="W68" s="290">
        <f t="shared" si="11"/>
        <v>96.72</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6309.9400000000005</v>
      </c>
      <c r="Y68" s="290">
        <f t="shared" si="12"/>
        <v>100.15777777777778</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6093.36</v>
      </c>
      <c r="AE68" s="290">
        <f t="shared" si="13"/>
        <v>96.72</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6309.9400000000005</v>
      </c>
      <c r="AG68" s="290">
        <f t="shared" si="14"/>
        <v>100.15777777777778</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96.719999999999345</v>
      </c>
      <c r="AP68" s="428">
        <f t="shared" si="22"/>
        <v>113.38000000000102</v>
      </c>
      <c r="AQ68" s="428">
        <f t="shared" si="23"/>
        <v>91.170000000000073</v>
      </c>
      <c r="AR68" s="428">
        <f t="shared" si="24"/>
        <v>91.170000000000073</v>
      </c>
      <c r="AS68" s="428">
        <f t="shared" si="25"/>
        <v>96.719999999999345</v>
      </c>
      <c r="AT68" s="428">
        <f t="shared" si="26"/>
        <v>113.38000000000102</v>
      </c>
      <c r="AU68" s="428">
        <f t="shared" si="27"/>
        <v>91.170000000000073</v>
      </c>
      <c r="AV68" s="428">
        <f t="shared" si="28"/>
        <v>91.170000000000073</v>
      </c>
      <c r="AW68" s="428">
        <f t="shared" si="29"/>
        <v>96.719999999999345</v>
      </c>
      <c r="AX68" s="428">
        <f t="shared" si="30"/>
        <v>113.38000000000102</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6190.08</v>
      </c>
      <c r="O69" s="290">
        <f t="shared" si="9"/>
        <v>96.72</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6423.32</v>
      </c>
      <c r="Q69" s="290">
        <f t="shared" si="10"/>
        <v>100.364375</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6190.08</v>
      </c>
      <c r="W69" s="290">
        <f t="shared" si="11"/>
        <v>96.72</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6423.32</v>
      </c>
      <c r="Y69" s="290">
        <f t="shared" si="12"/>
        <v>100.364375</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6190.08</v>
      </c>
      <c r="AE69" s="290">
        <f t="shared" si="13"/>
        <v>96.72</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6423.32</v>
      </c>
      <c r="AG69" s="290">
        <f t="shared" si="14"/>
        <v>100.364375</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96.720000000000255</v>
      </c>
      <c r="AP69" s="428">
        <f t="shared" si="22"/>
        <v>113.3799999999992</v>
      </c>
      <c r="AQ69" s="428">
        <f t="shared" si="23"/>
        <v>91.170000000000073</v>
      </c>
      <c r="AR69" s="428">
        <f t="shared" si="24"/>
        <v>91.170000000000073</v>
      </c>
      <c r="AS69" s="428">
        <f t="shared" si="25"/>
        <v>96.720000000000255</v>
      </c>
      <c r="AT69" s="428">
        <f t="shared" si="26"/>
        <v>113.3799999999992</v>
      </c>
      <c r="AU69" s="428">
        <f t="shared" si="27"/>
        <v>91.170000000000073</v>
      </c>
      <c r="AV69" s="428">
        <f t="shared" si="28"/>
        <v>91.170000000000073</v>
      </c>
      <c r="AW69" s="428">
        <f t="shared" si="29"/>
        <v>96.720000000000255</v>
      </c>
      <c r="AX69" s="428">
        <f t="shared" si="30"/>
        <v>113.3799999999992</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6286.8</v>
      </c>
      <c r="O70" s="290">
        <f t="shared" si="9"/>
        <v>96.72</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6536.7</v>
      </c>
      <c r="Q70" s="290">
        <f t="shared" si="10"/>
        <v>100.56461538461538</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6286.8</v>
      </c>
      <c r="W70" s="290">
        <f t="shared" si="11"/>
        <v>96.72</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6536.7</v>
      </c>
      <c r="Y70" s="290">
        <f t="shared" si="12"/>
        <v>100.56461538461538</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6286.8</v>
      </c>
      <c r="AE70" s="290">
        <f t="shared" si="13"/>
        <v>96.72</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6536.7</v>
      </c>
      <c r="AG70" s="290">
        <f t="shared" si="14"/>
        <v>100.56461538461538</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96.720000000000255</v>
      </c>
      <c r="AP70" s="428">
        <f t="shared" ref="AP70:AP133" si="44">P70-P69</f>
        <v>113.38000000000011</v>
      </c>
      <c r="AQ70" s="428">
        <f t="shared" ref="AQ70:AQ133" si="45">R70-R69</f>
        <v>91.170000000000073</v>
      </c>
      <c r="AR70" s="428">
        <f t="shared" ref="AR70:AR133" si="46">T70-T69</f>
        <v>91.170000000000073</v>
      </c>
      <c r="AS70" s="428">
        <f t="shared" ref="AS70:AS133" si="47">V70-V69</f>
        <v>96.720000000000255</v>
      </c>
      <c r="AT70" s="428">
        <f t="shared" ref="AT70:AT133" si="48">X70-X69</f>
        <v>113.38000000000011</v>
      </c>
      <c r="AU70" s="428">
        <f t="shared" ref="AU70:AU133" si="49">Z70-Z69</f>
        <v>91.170000000000073</v>
      </c>
      <c r="AV70" s="428">
        <f t="shared" ref="AV70:AV133" si="50">AB70-AB69</f>
        <v>91.170000000000073</v>
      </c>
      <c r="AW70" s="428">
        <f t="shared" ref="AW70:AW133" si="51">AD70-AD69</f>
        <v>96.720000000000255</v>
      </c>
      <c r="AX70" s="428">
        <f t="shared" ref="AX70:AX133" si="52">AF70-AF69</f>
        <v>113.38000000000011</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6383.5199999999995</v>
      </c>
      <c r="O71" s="290">
        <f t="shared" ref="O71:O134" si="56">N71/$A71</f>
        <v>96.72</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6650.08</v>
      </c>
      <c r="Q71" s="290">
        <f t="shared" ref="Q71:Q134" si="57">P71/$A71</f>
        <v>100.75878787878787</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6383.5199999999995</v>
      </c>
      <c r="W71" s="290">
        <f t="shared" ref="W71:W134" si="58">V71/$A71</f>
        <v>96.72</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6650.08</v>
      </c>
      <c r="Y71" s="290">
        <f t="shared" ref="Y71:Y134" si="59">X71/$A71</f>
        <v>100.75878787878787</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6383.5199999999995</v>
      </c>
      <c r="AE71" s="290">
        <f t="shared" ref="AE71:AE134" si="60">AD71/$A71</f>
        <v>96.72</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6650.08</v>
      </c>
      <c r="AG71" s="290">
        <f t="shared" ref="AG71:AG134" si="61">AF71/$A71</f>
        <v>100.75878787878787</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96.719999999999345</v>
      </c>
      <c r="AP71" s="428">
        <f t="shared" si="44"/>
        <v>113.38000000000011</v>
      </c>
      <c r="AQ71" s="428">
        <f t="shared" si="45"/>
        <v>91.170000000000073</v>
      </c>
      <c r="AR71" s="428">
        <f t="shared" si="46"/>
        <v>91.170000000000073</v>
      </c>
      <c r="AS71" s="428">
        <f t="shared" si="47"/>
        <v>96.719999999999345</v>
      </c>
      <c r="AT71" s="428">
        <f t="shared" si="48"/>
        <v>113.38000000000011</v>
      </c>
      <c r="AU71" s="428">
        <f t="shared" si="49"/>
        <v>91.170000000000073</v>
      </c>
      <c r="AV71" s="428">
        <f t="shared" si="50"/>
        <v>91.170000000000073</v>
      </c>
      <c r="AW71" s="428">
        <f t="shared" si="51"/>
        <v>96.719999999999345</v>
      </c>
      <c r="AX71" s="428">
        <f t="shared" si="52"/>
        <v>113.38000000000011</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6480.24</v>
      </c>
      <c r="O72" s="290">
        <f t="shared" si="56"/>
        <v>96.72</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6763.46</v>
      </c>
      <c r="Q72" s="290">
        <f t="shared" si="57"/>
        <v>100.94716417910448</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6480.24</v>
      </c>
      <c r="W72" s="290">
        <f t="shared" si="58"/>
        <v>96.72</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6763.46</v>
      </c>
      <c r="Y72" s="290">
        <f t="shared" si="59"/>
        <v>100.94716417910448</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6480.24</v>
      </c>
      <c r="AE72" s="290">
        <f t="shared" si="60"/>
        <v>96.72</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6763.46</v>
      </c>
      <c r="AG72" s="290">
        <f t="shared" si="61"/>
        <v>100.94716417910448</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96.720000000000255</v>
      </c>
      <c r="AP72" s="428">
        <f t="shared" si="44"/>
        <v>113.38000000000011</v>
      </c>
      <c r="AQ72" s="428">
        <f t="shared" si="45"/>
        <v>91.170000000000073</v>
      </c>
      <c r="AR72" s="428">
        <f t="shared" si="46"/>
        <v>91.170000000000073</v>
      </c>
      <c r="AS72" s="428">
        <f t="shared" si="47"/>
        <v>96.720000000000255</v>
      </c>
      <c r="AT72" s="428">
        <f t="shared" si="48"/>
        <v>113.38000000000011</v>
      </c>
      <c r="AU72" s="428">
        <f t="shared" si="49"/>
        <v>91.170000000000073</v>
      </c>
      <c r="AV72" s="428">
        <f t="shared" si="50"/>
        <v>91.170000000000073</v>
      </c>
      <c r="AW72" s="428">
        <f t="shared" si="51"/>
        <v>96.720000000000255</v>
      </c>
      <c r="AX72" s="428">
        <f t="shared" si="52"/>
        <v>113.38000000000011</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6576.96</v>
      </c>
      <c r="O73" s="290">
        <f t="shared" si="56"/>
        <v>96.72</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6876.84</v>
      </c>
      <c r="Q73" s="290">
        <f t="shared" si="57"/>
        <v>101.13</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6576.96</v>
      </c>
      <c r="W73" s="290">
        <f t="shared" si="58"/>
        <v>96.72</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6876.84</v>
      </c>
      <c r="Y73" s="290">
        <f t="shared" si="59"/>
        <v>101.13</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6576.96</v>
      </c>
      <c r="AE73" s="290">
        <f t="shared" si="60"/>
        <v>96.72</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6876.84</v>
      </c>
      <c r="AG73" s="290">
        <f t="shared" si="61"/>
        <v>101.13</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96.720000000000255</v>
      </c>
      <c r="AP73" s="428">
        <f t="shared" si="44"/>
        <v>113.38000000000011</v>
      </c>
      <c r="AQ73" s="428">
        <f t="shared" si="45"/>
        <v>91.170000000000073</v>
      </c>
      <c r="AR73" s="428">
        <f t="shared" si="46"/>
        <v>91.170000000000073</v>
      </c>
      <c r="AS73" s="428">
        <f t="shared" si="47"/>
        <v>96.720000000000255</v>
      </c>
      <c r="AT73" s="428">
        <f t="shared" si="48"/>
        <v>113.38000000000011</v>
      </c>
      <c r="AU73" s="428">
        <f t="shared" si="49"/>
        <v>91.170000000000073</v>
      </c>
      <c r="AV73" s="428">
        <f t="shared" si="50"/>
        <v>91.170000000000073</v>
      </c>
      <c r="AW73" s="428">
        <f t="shared" si="51"/>
        <v>96.720000000000255</v>
      </c>
      <c r="AX73" s="428">
        <f t="shared" si="52"/>
        <v>113.38000000000011</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6673.68</v>
      </c>
      <c r="O74" s="290">
        <f t="shared" si="56"/>
        <v>96.72</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6990.2199999999993</v>
      </c>
      <c r="Q74" s="290">
        <f t="shared" si="57"/>
        <v>101.30753623188404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6673.68</v>
      </c>
      <c r="W74" s="290">
        <f t="shared" si="58"/>
        <v>96.72</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6990.2199999999993</v>
      </c>
      <c r="Y74" s="290">
        <f t="shared" si="59"/>
        <v>101.30753623188404</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6673.68</v>
      </c>
      <c r="AE74" s="290">
        <f t="shared" si="60"/>
        <v>96.72</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6990.2199999999993</v>
      </c>
      <c r="AG74" s="290">
        <f t="shared" si="61"/>
        <v>101.30753623188404</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96.720000000000255</v>
      </c>
      <c r="AP74" s="428">
        <f t="shared" si="44"/>
        <v>113.3799999999992</v>
      </c>
      <c r="AQ74" s="428">
        <f t="shared" si="45"/>
        <v>91.170000000000073</v>
      </c>
      <c r="AR74" s="428">
        <f t="shared" si="46"/>
        <v>91.170000000000073</v>
      </c>
      <c r="AS74" s="428">
        <f t="shared" si="47"/>
        <v>96.720000000000255</v>
      </c>
      <c r="AT74" s="428">
        <f t="shared" si="48"/>
        <v>113.3799999999992</v>
      </c>
      <c r="AU74" s="428">
        <f t="shared" si="49"/>
        <v>91.170000000000073</v>
      </c>
      <c r="AV74" s="428">
        <f t="shared" si="50"/>
        <v>91.170000000000073</v>
      </c>
      <c r="AW74" s="428">
        <f t="shared" si="51"/>
        <v>96.720000000000255</v>
      </c>
      <c r="AX74" s="428">
        <f t="shared" si="52"/>
        <v>113.3799999999992</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6770.4</v>
      </c>
      <c r="O75" s="290">
        <f t="shared" si="56"/>
        <v>96.72</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7103.6</v>
      </c>
      <c r="Q75" s="290">
        <f t="shared" si="57"/>
        <v>101.48</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6770.4</v>
      </c>
      <c r="W75" s="290">
        <f t="shared" si="58"/>
        <v>96.72</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7103.6</v>
      </c>
      <c r="Y75" s="290">
        <f t="shared" si="59"/>
        <v>101.48</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6770.4</v>
      </c>
      <c r="AE75" s="290">
        <f t="shared" si="60"/>
        <v>96.72</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7103.6</v>
      </c>
      <c r="AG75" s="290">
        <f t="shared" si="61"/>
        <v>101.48</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96.719999999999345</v>
      </c>
      <c r="AP75" s="428">
        <f t="shared" si="44"/>
        <v>113.38000000000102</v>
      </c>
      <c r="AQ75" s="428">
        <f t="shared" si="45"/>
        <v>91.170000000000073</v>
      </c>
      <c r="AR75" s="428">
        <f t="shared" si="46"/>
        <v>91.170000000000073</v>
      </c>
      <c r="AS75" s="428">
        <f t="shared" si="47"/>
        <v>96.719999999999345</v>
      </c>
      <c r="AT75" s="428">
        <f t="shared" si="48"/>
        <v>113.38000000000102</v>
      </c>
      <c r="AU75" s="428">
        <f t="shared" si="49"/>
        <v>91.170000000000073</v>
      </c>
      <c r="AV75" s="428">
        <f t="shared" si="50"/>
        <v>91.170000000000073</v>
      </c>
      <c r="AW75" s="428">
        <f t="shared" si="51"/>
        <v>96.719999999999345</v>
      </c>
      <c r="AX75" s="428">
        <f t="shared" si="52"/>
        <v>113.38000000000102</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6867.12</v>
      </c>
      <c r="O76" s="290">
        <f t="shared" si="56"/>
        <v>96.72</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7216.98</v>
      </c>
      <c r="Q76" s="290">
        <f t="shared" si="57"/>
        <v>101.64760563380281</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6867.12</v>
      </c>
      <c r="W76" s="290">
        <f t="shared" si="58"/>
        <v>96.72</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7216.98</v>
      </c>
      <c r="Y76" s="290">
        <f t="shared" si="59"/>
        <v>101.64760563380281</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6867.12</v>
      </c>
      <c r="AE76" s="290">
        <f t="shared" si="60"/>
        <v>96.72</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7216.98</v>
      </c>
      <c r="AG76" s="290">
        <f t="shared" si="61"/>
        <v>101.64760563380281</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96.720000000000255</v>
      </c>
      <c r="AP76" s="428">
        <f t="shared" si="44"/>
        <v>113.3799999999992</v>
      </c>
      <c r="AQ76" s="428">
        <f t="shared" si="45"/>
        <v>91.169999999999163</v>
      </c>
      <c r="AR76" s="428">
        <f t="shared" si="46"/>
        <v>91.169999999999163</v>
      </c>
      <c r="AS76" s="428">
        <f t="shared" si="47"/>
        <v>96.720000000000255</v>
      </c>
      <c r="AT76" s="428">
        <f t="shared" si="48"/>
        <v>113.3799999999992</v>
      </c>
      <c r="AU76" s="428">
        <f t="shared" si="49"/>
        <v>91.169999999999163</v>
      </c>
      <c r="AV76" s="428">
        <f t="shared" si="50"/>
        <v>91.169999999999163</v>
      </c>
      <c r="AW76" s="428">
        <f t="shared" si="51"/>
        <v>96.720000000000255</v>
      </c>
      <c r="AX76" s="428">
        <f t="shared" si="52"/>
        <v>113.3799999999992</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6963.84</v>
      </c>
      <c r="O77" s="290">
        <f t="shared" si="56"/>
        <v>96.72</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7330.36</v>
      </c>
      <c r="Q77" s="290">
        <f t="shared" si="57"/>
        <v>101.81055555555555</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6963.84</v>
      </c>
      <c r="W77" s="290">
        <f t="shared" si="58"/>
        <v>96.72</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7330.36</v>
      </c>
      <c r="Y77" s="290">
        <f t="shared" si="59"/>
        <v>101.81055555555555</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6963.84</v>
      </c>
      <c r="AE77" s="290">
        <f t="shared" si="60"/>
        <v>96.72</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7330.36</v>
      </c>
      <c r="AG77" s="290">
        <f t="shared" si="61"/>
        <v>101.81055555555555</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96.720000000000255</v>
      </c>
      <c r="AP77" s="428">
        <f t="shared" si="44"/>
        <v>113.38000000000011</v>
      </c>
      <c r="AQ77" s="428">
        <f t="shared" si="45"/>
        <v>91.170000000000073</v>
      </c>
      <c r="AR77" s="428">
        <f t="shared" si="46"/>
        <v>91.170000000000073</v>
      </c>
      <c r="AS77" s="428">
        <f t="shared" si="47"/>
        <v>96.720000000000255</v>
      </c>
      <c r="AT77" s="428">
        <f t="shared" si="48"/>
        <v>113.38000000000011</v>
      </c>
      <c r="AU77" s="428">
        <f t="shared" si="49"/>
        <v>91.170000000000073</v>
      </c>
      <c r="AV77" s="428">
        <f t="shared" si="50"/>
        <v>91.170000000000073</v>
      </c>
      <c r="AW77" s="428">
        <f t="shared" si="51"/>
        <v>96.720000000000255</v>
      </c>
      <c r="AX77" s="428">
        <f t="shared" si="52"/>
        <v>113.38000000000011</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7060.5599999999995</v>
      </c>
      <c r="O78" s="290">
        <f t="shared" si="56"/>
        <v>96.72</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7443.74</v>
      </c>
      <c r="Q78" s="290">
        <f t="shared" si="57"/>
        <v>101.9690410958904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7060.5599999999995</v>
      </c>
      <c r="W78" s="290">
        <f t="shared" si="58"/>
        <v>96.72</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7443.74</v>
      </c>
      <c r="Y78" s="290">
        <f t="shared" si="59"/>
        <v>101.9690410958904</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7060.5599999999995</v>
      </c>
      <c r="AE78" s="290">
        <f t="shared" si="60"/>
        <v>96.72</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7443.74</v>
      </c>
      <c r="AG78" s="290">
        <f t="shared" si="61"/>
        <v>101.9690410958904</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96.719999999999345</v>
      </c>
      <c r="AP78" s="428">
        <f t="shared" si="44"/>
        <v>113.38000000000011</v>
      </c>
      <c r="AQ78" s="428">
        <f t="shared" si="45"/>
        <v>91.170000000000073</v>
      </c>
      <c r="AR78" s="428">
        <f t="shared" si="46"/>
        <v>91.170000000000073</v>
      </c>
      <c r="AS78" s="428">
        <f t="shared" si="47"/>
        <v>96.719999999999345</v>
      </c>
      <c r="AT78" s="428">
        <f t="shared" si="48"/>
        <v>113.38000000000011</v>
      </c>
      <c r="AU78" s="428">
        <f t="shared" si="49"/>
        <v>91.170000000000073</v>
      </c>
      <c r="AV78" s="428">
        <f t="shared" si="50"/>
        <v>91.170000000000073</v>
      </c>
      <c r="AW78" s="428">
        <f t="shared" si="51"/>
        <v>96.719999999999345</v>
      </c>
      <c r="AX78" s="428">
        <f t="shared" si="52"/>
        <v>113.38000000000011</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7157.28</v>
      </c>
      <c r="O79" s="290">
        <f t="shared" si="56"/>
        <v>96.72</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7557.12</v>
      </c>
      <c r="Q79" s="290">
        <f t="shared" si="57"/>
        <v>102.12324324324324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7157.28</v>
      </c>
      <c r="W79" s="290">
        <f t="shared" si="58"/>
        <v>96.72</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7557.12</v>
      </c>
      <c r="Y79" s="290">
        <f t="shared" si="59"/>
        <v>102.12324324324324</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7157.28</v>
      </c>
      <c r="AE79" s="290">
        <f t="shared" si="60"/>
        <v>96.72</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7557.12</v>
      </c>
      <c r="AG79" s="290">
        <f t="shared" si="61"/>
        <v>102.12324324324324</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96.720000000000255</v>
      </c>
      <c r="AP79" s="428">
        <f t="shared" si="44"/>
        <v>113.38000000000011</v>
      </c>
      <c r="AQ79" s="428">
        <f t="shared" si="45"/>
        <v>91.170000000000073</v>
      </c>
      <c r="AR79" s="428">
        <f t="shared" si="46"/>
        <v>91.170000000000073</v>
      </c>
      <c r="AS79" s="428">
        <f t="shared" si="47"/>
        <v>96.720000000000255</v>
      </c>
      <c r="AT79" s="428">
        <f t="shared" si="48"/>
        <v>113.38000000000011</v>
      </c>
      <c r="AU79" s="428">
        <f t="shared" si="49"/>
        <v>91.170000000000073</v>
      </c>
      <c r="AV79" s="428">
        <f t="shared" si="50"/>
        <v>91.170000000000073</v>
      </c>
      <c r="AW79" s="428">
        <f t="shared" si="51"/>
        <v>96.720000000000255</v>
      </c>
      <c r="AX79" s="428">
        <f t="shared" si="52"/>
        <v>113.38000000000011</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7254</v>
      </c>
      <c r="O80" s="290">
        <f t="shared" si="56"/>
        <v>96.72</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7670.5</v>
      </c>
      <c r="Q80" s="290">
        <f t="shared" si="57"/>
        <v>102.27333333333333</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7254</v>
      </c>
      <c r="W80" s="290">
        <f t="shared" si="58"/>
        <v>96.72</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7670.5</v>
      </c>
      <c r="Y80" s="290">
        <f t="shared" si="59"/>
        <v>102.27333333333333</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7254</v>
      </c>
      <c r="AE80" s="290">
        <f t="shared" si="60"/>
        <v>96.72</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7670.5</v>
      </c>
      <c r="AG80" s="290">
        <f t="shared" si="61"/>
        <v>102.27333333333333</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96.720000000000255</v>
      </c>
      <c r="AP80" s="428">
        <f t="shared" si="44"/>
        <v>113.38000000000011</v>
      </c>
      <c r="AQ80" s="428">
        <f t="shared" si="45"/>
        <v>91.170000000000073</v>
      </c>
      <c r="AR80" s="428">
        <f t="shared" si="46"/>
        <v>91.170000000000073</v>
      </c>
      <c r="AS80" s="428">
        <f t="shared" si="47"/>
        <v>96.720000000000255</v>
      </c>
      <c r="AT80" s="428">
        <f t="shared" si="48"/>
        <v>113.38000000000011</v>
      </c>
      <c r="AU80" s="428">
        <f t="shared" si="49"/>
        <v>91.170000000000073</v>
      </c>
      <c r="AV80" s="428">
        <f t="shared" si="50"/>
        <v>91.170000000000073</v>
      </c>
      <c r="AW80" s="428">
        <f t="shared" si="51"/>
        <v>96.720000000000255</v>
      </c>
      <c r="AX80" s="428">
        <f t="shared" si="52"/>
        <v>113.38000000000011</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7350.72</v>
      </c>
      <c r="O81" s="290">
        <f t="shared" si="56"/>
        <v>96.72</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7783.88</v>
      </c>
      <c r="Q81" s="290">
        <f t="shared" si="57"/>
        <v>102.41947368421053</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7350.72</v>
      </c>
      <c r="W81" s="290">
        <f t="shared" si="58"/>
        <v>96.72</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7783.88</v>
      </c>
      <c r="Y81" s="290">
        <f t="shared" si="59"/>
        <v>102.41947368421053</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7350.72</v>
      </c>
      <c r="AE81" s="290">
        <f t="shared" si="60"/>
        <v>96.72</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7783.88</v>
      </c>
      <c r="AG81" s="290">
        <f t="shared" si="61"/>
        <v>102.41947368421053</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96.720000000000255</v>
      </c>
      <c r="AP81" s="428">
        <f t="shared" si="44"/>
        <v>113.38000000000011</v>
      </c>
      <c r="AQ81" s="428">
        <f t="shared" si="45"/>
        <v>91.170000000000073</v>
      </c>
      <c r="AR81" s="428">
        <f t="shared" si="46"/>
        <v>91.170000000000073</v>
      </c>
      <c r="AS81" s="428">
        <f t="shared" si="47"/>
        <v>96.720000000000255</v>
      </c>
      <c r="AT81" s="428">
        <f t="shared" si="48"/>
        <v>113.38000000000011</v>
      </c>
      <c r="AU81" s="428">
        <f t="shared" si="49"/>
        <v>91.170000000000073</v>
      </c>
      <c r="AV81" s="428">
        <f t="shared" si="50"/>
        <v>91.170000000000073</v>
      </c>
      <c r="AW81" s="428">
        <f t="shared" si="51"/>
        <v>96.720000000000255</v>
      </c>
      <c r="AX81" s="428">
        <f t="shared" si="52"/>
        <v>113.38000000000011</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7447.44</v>
      </c>
      <c r="O82" s="290">
        <f t="shared" si="56"/>
        <v>96.72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7897.26</v>
      </c>
      <c r="Q82" s="290">
        <f t="shared" si="57"/>
        <v>102.56181818181818</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7447.44</v>
      </c>
      <c r="W82" s="290">
        <f t="shared" si="58"/>
        <v>96.72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7897.26</v>
      </c>
      <c r="Y82" s="290">
        <f t="shared" si="59"/>
        <v>102.56181818181818</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7447.44</v>
      </c>
      <c r="AE82" s="290">
        <f t="shared" si="60"/>
        <v>96.72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7897.26</v>
      </c>
      <c r="AG82" s="290">
        <f t="shared" si="61"/>
        <v>102.56181818181818</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96.719999999999345</v>
      </c>
      <c r="AP82" s="428">
        <f t="shared" si="44"/>
        <v>113.38000000000011</v>
      </c>
      <c r="AQ82" s="428">
        <f t="shared" si="45"/>
        <v>91.170000000000073</v>
      </c>
      <c r="AR82" s="428">
        <f t="shared" si="46"/>
        <v>91.170000000000073</v>
      </c>
      <c r="AS82" s="428">
        <f t="shared" si="47"/>
        <v>96.719999999999345</v>
      </c>
      <c r="AT82" s="428">
        <f t="shared" si="48"/>
        <v>113.38000000000011</v>
      </c>
      <c r="AU82" s="428">
        <f t="shared" si="49"/>
        <v>91.170000000000073</v>
      </c>
      <c r="AV82" s="428">
        <f t="shared" si="50"/>
        <v>91.170000000000073</v>
      </c>
      <c r="AW82" s="428">
        <f t="shared" si="51"/>
        <v>96.719999999999345</v>
      </c>
      <c r="AX82" s="428">
        <f t="shared" si="52"/>
        <v>113.38000000000011</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7544.16</v>
      </c>
      <c r="O83" s="290">
        <f t="shared" si="56"/>
        <v>96.72</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8010.6399999999994</v>
      </c>
      <c r="Q83" s="290">
        <f t="shared" si="57"/>
        <v>102.70051282051281</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7544.16</v>
      </c>
      <c r="W83" s="290">
        <f t="shared" si="58"/>
        <v>96.72</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8010.6399999999994</v>
      </c>
      <c r="Y83" s="290">
        <f t="shared" si="59"/>
        <v>102.70051282051281</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7544.16</v>
      </c>
      <c r="AE83" s="290">
        <f t="shared" si="60"/>
        <v>96.72</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8010.6399999999994</v>
      </c>
      <c r="AG83" s="290">
        <f t="shared" si="61"/>
        <v>102.70051282051281</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96.720000000000255</v>
      </c>
      <c r="AP83" s="428">
        <f t="shared" si="44"/>
        <v>113.3799999999992</v>
      </c>
      <c r="AQ83" s="428">
        <f t="shared" si="45"/>
        <v>91.170000000000073</v>
      </c>
      <c r="AR83" s="428">
        <f t="shared" si="46"/>
        <v>91.170000000000073</v>
      </c>
      <c r="AS83" s="428">
        <f t="shared" si="47"/>
        <v>96.720000000000255</v>
      </c>
      <c r="AT83" s="428">
        <f t="shared" si="48"/>
        <v>113.3799999999992</v>
      </c>
      <c r="AU83" s="428">
        <f t="shared" si="49"/>
        <v>91.170000000000073</v>
      </c>
      <c r="AV83" s="428">
        <f t="shared" si="50"/>
        <v>91.170000000000073</v>
      </c>
      <c r="AW83" s="428">
        <f t="shared" si="51"/>
        <v>96.720000000000255</v>
      </c>
      <c r="AX83" s="428">
        <f t="shared" si="52"/>
        <v>113.3799999999992</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7640.88</v>
      </c>
      <c r="O84" s="290">
        <f t="shared" si="56"/>
        <v>96.72</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8124.02</v>
      </c>
      <c r="Q84" s="290">
        <f t="shared" si="57"/>
        <v>102.83569620253165</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7640.88</v>
      </c>
      <c r="W84" s="290">
        <f t="shared" si="58"/>
        <v>96.72</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8124.02</v>
      </c>
      <c r="Y84" s="290">
        <f t="shared" si="59"/>
        <v>102.83569620253165</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7640.88</v>
      </c>
      <c r="AE84" s="290">
        <f t="shared" si="60"/>
        <v>96.72</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8124.02</v>
      </c>
      <c r="AG84" s="290">
        <f t="shared" si="61"/>
        <v>102.83569620253165</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96.720000000000255</v>
      </c>
      <c r="AP84" s="428">
        <f t="shared" si="44"/>
        <v>113.38000000000102</v>
      </c>
      <c r="AQ84" s="428">
        <f t="shared" si="45"/>
        <v>91.170000000000073</v>
      </c>
      <c r="AR84" s="428">
        <f t="shared" si="46"/>
        <v>91.170000000000073</v>
      </c>
      <c r="AS84" s="428">
        <f t="shared" si="47"/>
        <v>96.720000000000255</v>
      </c>
      <c r="AT84" s="428">
        <f t="shared" si="48"/>
        <v>113.38000000000102</v>
      </c>
      <c r="AU84" s="428">
        <f t="shared" si="49"/>
        <v>91.170000000000073</v>
      </c>
      <c r="AV84" s="428">
        <f t="shared" si="50"/>
        <v>91.170000000000073</v>
      </c>
      <c r="AW84" s="428">
        <f t="shared" si="51"/>
        <v>96.720000000000255</v>
      </c>
      <c r="AX84" s="428">
        <f t="shared" si="52"/>
        <v>113.38000000000102</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7737.6</v>
      </c>
      <c r="O85" s="290">
        <f t="shared" si="56"/>
        <v>96.72</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8237.4</v>
      </c>
      <c r="Q85" s="290">
        <f t="shared" si="57"/>
        <v>102.9675</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7737.6</v>
      </c>
      <c r="W85" s="290">
        <f t="shared" si="58"/>
        <v>96.72</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8237.4</v>
      </c>
      <c r="Y85" s="290">
        <f t="shared" si="59"/>
        <v>102.9675</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7737.6</v>
      </c>
      <c r="AE85" s="290">
        <f t="shared" si="60"/>
        <v>96.72</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8237.4</v>
      </c>
      <c r="AG85" s="290">
        <f t="shared" si="61"/>
        <v>102.9675</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96.720000000000255</v>
      </c>
      <c r="AP85" s="428">
        <f t="shared" si="44"/>
        <v>113.3799999999992</v>
      </c>
      <c r="AQ85" s="428">
        <f t="shared" si="45"/>
        <v>91.170000000000073</v>
      </c>
      <c r="AR85" s="428">
        <f t="shared" si="46"/>
        <v>91.170000000000073</v>
      </c>
      <c r="AS85" s="428">
        <f t="shared" si="47"/>
        <v>96.720000000000255</v>
      </c>
      <c r="AT85" s="428">
        <f t="shared" si="48"/>
        <v>113.3799999999992</v>
      </c>
      <c r="AU85" s="428">
        <f t="shared" si="49"/>
        <v>91.170000000000073</v>
      </c>
      <c r="AV85" s="428">
        <f t="shared" si="50"/>
        <v>91.170000000000073</v>
      </c>
      <c r="AW85" s="428">
        <f t="shared" si="51"/>
        <v>96.720000000000255</v>
      </c>
      <c r="AX85" s="428">
        <f t="shared" si="52"/>
        <v>113.3799999999992</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7834.32</v>
      </c>
      <c r="O86" s="290">
        <f t="shared" si="56"/>
        <v>96.72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8350.7799999999988</v>
      </c>
      <c r="Q86" s="290">
        <f t="shared" si="57"/>
        <v>103.09604938271603</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7834.32</v>
      </c>
      <c r="W86" s="290">
        <f t="shared" si="58"/>
        <v>96.72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8350.7799999999988</v>
      </c>
      <c r="Y86" s="290">
        <f t="shared" si="59"/>
        <v>103.09604938271603</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7834.32</v>
      </c>
      <c r="AE86" s="290">
        <f t="shared" si="60"/>
        <v>96.72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8350.7799999999988</v>
      </c>
      <c r="AG86" s="290">
        <f t="shared" si="61"/>
        <v>103.09604938271603</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96.719999999999345</v>
      </c>
      <c r="AP86" s="428">
        <f t="shared" si="44"/>
        <v>113.3799999999992</v>
      </c>
      <c r="AQ86" s="428">
        <f t="shared" si="45"/>
        <v>91.170000000000073</v>
      </c>
      <c r="AR86" s="428">
        <f t="shared" si="46"/>
        <v>91.170000000000073</v>
      </c>
      <c r="AS86" s="428">
        <f t="shared" si="47"/>
        <v>96.719999999999345</v>
      </c>
      <c r="AT86" s="428">
        <f t="shared" si="48"/>
        <v>113.3799999999992</v>
      </c>
      <c r="AU86" s="428">
        <f t="shared" si="49"/>
        <v>91.170000000000073</v>
      </c>
      <c r="AV86" s="428">
        <f t="shared" si="50"/>
        <v>91.170000000000073</v>
      </c>
      <c r="AW86" s="428">
        <f t="shared" si="51"/>
        <v>96.719999999999345</v>
      </c>
      <c r="AX86" s="428">
        <f t="shared" si="52"/>
        <v>113.3799999999992</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7931.04</v>
      </c>
      <c r="O87" s="290">
        <f t="shared" si="56"/>
        <v>96.72</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8464.16</v>
      </c>
      <c r="Q87" s="290">
        <f t="shared" si="57"/>
        <v>103.22146341463414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7931.04</v>
      </c>
      <c r="W87" s="290">
        <f t="shared" si="58"/>
        <v>96.72</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8464.16</v>
      </c>
      <c r="Y87" s="290">
        <f t="shared" si="59"/>
        <v>103.22146341463414</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7931.04</v>
      </c>
      <c r="AE87" s="290">
        <f t="shared" si="60"/>
        <v>96.72</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8464.16</v>
      </c>
      <c r="AG87" s="290">
        <f t="shared" si="61"/>
        <v>103.22146341463414</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96.720000000000255</v>
      </c>
      <c r="AP87" s="428">
        <f t="shared" si="44"/>
        <v>113.38000000000102</v>
      </c>
      <c r="AQ87" s="428">
        <f t="shared" si="45"/>
        <v>91.170000000000073</v>
      </c>
      <c r="AR87" s="428">
        <f t="shared" si="46"/>
        <v>91.170000000000073</v>
      </c>
      <c r="AS87" s="428">
        <f t="shared" si="47"/>
        <v>96.720000000000255</v>
      </c>
      <c r="AT87" s="428">
        <f t="shared" si="48"/>
        <v>113.38000000000102</v>
      </c>
      <c r="AU87" s="428">
        <f t="shared" si="49"/>
        <v>91.170000000000073</v>
      </c>
      <c r="AV87" s="428">
        <f t="shared" si="50"/>
        <v>91.170000000000073</v>
      </c>
      <c r="AW87" s="428">
        <f t="shared" si="51"/>
        <v>96.720000000000255</v>
      </c>
      <c r="AX87" s="428">
        <f t="shared" si="52"/>
        <v>113.38000000000102</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8027.76</v>
      </c>
      <c r="O88" s="290">
        <f t="shared" si="56"/>
        <v>96.72</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8577.5400000000009</v>
      </c>
      <c r="Q88" s="290">
        <f t="shared" si="57"/>
        <v>103.34385542168675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8027.76</v>
      </c>
      <c r="W88" s="290">
        <f t="shared" si="58"/>
        <v>96.72</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8577.5400000000009</v>
      </c>
      <c r="Y88" s="290">
        <f t="shared" si="59"/>
        <v>103.34385542168675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8027.76</v>
      </c>
      <c r="AE88" s="290">
        <f t="shared" si="60"/>
        <v>96.72</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8577.5400000000009</v>
      </c>
      <c r="AG88" s="290">
        <f t="shared" si="61"/>
        <v>103.34385542168675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96.720000000000255</v>
      </c>
      <c r="AP88" s="428">
        <f t="shared" si="44"/>
        <v>113.38000000000102</v>
      </c>
      <c r="AQ88" s="428">
        <f t="shared" si="45"/>
        <v>91.170000000000073</v>
      </c>
      <c r="AR88" s="428">
        <f t="shared" si="46"/>
        <v>91.170000000000073</v>
      </c>
      <c r="AS88" s="428">
        <f t="shared" si="47"/>
        <v>96.720000000000255</v>
      </c>
      <c r="AT88" s="428">
        <f t="shared" si="48"/>
        <v>113.38000000000102</v>
      </c>
      <c r="AU88" s="428">
        <f t="shared" si="49"/>
        <v>91.170000000000073</v>
      </c>
      <c r="AV88" s="428">
        <f t="shared" si="50"/>
        <v>91.170000000000073</v>
      </c>
      <c r="AW88" s="428">
        <f t="shared" si="51"/>
        <v>96.720000000000255</v>
      </c>
      <c r="AX88" s="428">
        <f t="shared" si="52"/>
        <v>113.38000000000102</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8124.48</v>
      </c>
      <c r="O89" s="290">
        <f t="shared" si="56"/>
        <v>96.72</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8690.92</v>
      </c>
      <c r="Q89" s="290">
        <f t="shared" si="57"/>
        <v>103.46333333333334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8124.48</v>
      </c>
      <c r="W89" s="290">
        <f t="shared" si="58"/>
        <v>96.72</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8690.92</v>
      </c>
      <c r="Y89" s="290">
        <f t="shared" si="59"/>
        <v>103.46333333333334</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8124.48</v>
      </c>
      <c r="AE89" s="290">
        <f t="shared" si="60"/>
        <v>96.72</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8690.92</v>
      </c>
      <c r="AG89" s="290">
        <f t="shared" si="61"/>
        <v>103.46333333333334</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96.719999999999345</v>
      </c>
      <c r="AP89" s="428">
        <f t="shared" si="44"/>
        <v>113.3799999999992</v>
      </c>
      <c r="AQ89" s="428">
        <f t="shared" si="45"/>
        <v>91.169999999999163</v>
      </c>
      <c r="AR89" s="428">
        <f t="shared" si="46"/>
        <v>91.169999999999163</v>
      </c>
      <c r="AS89" s="428">
        <f t="shared" si="47"/>
        <v>96.719999999999345</v>
      </c>
      <c r="AT89" s="428">
        <f t="shared" si="48"/>
        <v>113.3799999999992</v>
      </c>
      <c r="AU89" s="428">
        <f t="shared" si="49"/>
        <v>91.169999999999163</v>
      </c>
      <c r="AV89" s="428">
        <f t="shared" si="50"/>
        <v>91.169999999999163</v>
      </c>
      <c r="AW89" s="428">
        <f t="shared" si="51"/>
        <v>96.719999999999345</v>
      </c>
      <c r="AX89" s="428">
        <f t="shared" si="52"/>
        <v>113.3799999999992</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8221.2000000000007</v>
      </c>
      <c r="O90" s="290">
        <f t="shared" si="56"/>
        <v>96.720000000000013</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8804.2999999999993</v>
      </c>
      <c r="Q90" s="290">
        <f t="shared" si="57"/>
        <v>103.58</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8221.2000000000007</v>
      </c>
      <c r="W90" s="290">
        <f t="shared" si="58"/>
        <v>96.720000000000013</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8804.2999999999993</v>
      </c>
      <c r="Y90" s="290">
        <f t="shared" si="59"/>
        <v>103.58</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8221.2000000000007</v>
      </c>
      <c r="AE90" s="290">
        <f t="shared" si="60"/>
        <v>96.720000000000013</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8804.2999999999993</v>
      </c>
      <c r="AG90" s="290">
        <f t="shared" si="61"/>
        <v>103.58</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96.720000000001164</v>
      </c>
      <c r="AP90" s="428">
        <f t="shared" si="44"/>
        <v>113.3799999999992</v>
      </c>
      <c r="AQ90" s="428">
        <f t="shared" si="45"/>
        <v>91.170000000000073</v>
      </c>
      <c r="AR90" s="428">
        <f t="shared" si="46"/>
        <v>91.170000000000073</v>
      </c>
      <c r="AS90" s="428">
        <f t="shared" si="47"/>
        <v>96.720000000001164</v>
      </c>
      <c r="AT90" s="428">
        <f t="shared" si="48"/>
        <v>113.3799999999992</v>
      </c>
      <c r="AU90" s="428">
        <f t="shared" si="49"/>
        <v>91.170000000000073</v>
      </c>
      <c r="AV90" s="428">
        <f t="shared" si="50"/>
        <v>91.170000000000073</v>
      </c>
      <c r="AW90" s="428">
        <f t="shared" si="51"/>
        <v>96.720000000001164</v>
      </c>
      <c r="AX90" s="428">
        <f t="shared" si="52"/>
        <v>113.3799999999992</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8317.92</v>
      </c>
      <c r="O91" s="290">
        <f t="shared" si="56"/>
        <v>96.72</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8917.68</v>
      </c>
      <c r="Q91" s="290">
        <f t="shared" si="57"/>
        <v>103.6939534883721</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8317.92</v>
      </c>
      <c r="W91" s="290">
        <f t="shared" si="58"/>
        <v>96.72</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8917.68</v>
      </c>
      <c r="Y91" s="290">
        <f t="shared" si="59"/>
        <v>103.6939534883721</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8317.92</v>
      </c>
      <c r="AE91" s="290">
        <f t="shared" si="60"/>
        <v>96.72</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8917.68</v>
      </c>
      <c r="AG91" s="290">
        <f t="shared" si="61"/>
        <v>103.6939534883721</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96.719999999999345</v>
      </c>
      <c r="AP91" s="428">
        <f t="shared" si="44"/>
        <v>113.38000000000102</v>
      </c>
      <c r="AQ91" s="428">
        <f t="shared" si="45"/>
        <v>91.170000000000073</v>
      </c>
      <c r="AR91" s="428">
        <f t="shared" si="46"/>
        <v>91.170000000000073</v>
      </c>
      <c r="AS91" s="428">
        <f t="shared" si="47"/>
        <v>96.719999999999345</v>
      </c>
      <c r="AT91" s="428">
        <f t="shared" si="48"/>
        <v>113.38000000000102</v>
      </c>
      <c r="AU91" s="428">
        <f t="shared" si="49"/>
        <v>91.170000000000073</v>
      </c>
      <c r="AV91" s="428">
        <f t="shared" si="50"/>
        <v>91.170000000000073</v>
      </c>
      <c r="AW91" s="428">
        <f t="shared" si="51"/>
        <v>96.719999999999345</v>
      </c>
      <c r="AX91" s="428">
        <f t="shared" si="52"/>
        <v>113.38000000000102</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8414.64</v>
      </c>
      <c r="O92" s="290">
        <f t="shared" si="56"/>
        <v>96.72</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9031.06</v>
      </c>
      <c r="Q92" s="290">
        <f t="shared" si="57"/>
        <v>103.80528735632183</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8414.64</v>
      </c>
      <c r="W92" s="290">
        <f t="shared" si="58"/>
        <v>96.72</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9031.06</v>
      </c>
      <c r="Y92" s="290">
        <f t="shared" si="59"/>
        <v>103.80528735632183</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8414.64</v>
      </c>
      <c r="AE92" s="290">
        <f t="shared" si="60"/>
        <v>96.72</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9031.06</v>
      </c>
      <c r="AG92" s="290">
        <f t="shared" si="61"/>
        <v>103.80528735632183</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96.719999999999345</v>
      </c>
      <c r="AP92" s="428">
        <f t="shared" si="44"/>
        <v>113.3799999999992</v>
      </c>
      <c r="AQ92" s="428">
        <f t="shared" si="45"/>
        <v>91.170000000000073</v>
      </c>
      <c r="AR92" s="428">
        <f t="shared" si="46"/>
        <v>91.170000000000073</v>
      </c>
      <c r="AS92" s="428">
        <f t="shared" si="47"/>
        <v>96.719999999999345</v>
      </c>
      <c r="AT92" s="428">
        <f t="shared" si="48"/>
        <v>113.3799999999992</v>
      </c>
      <c r="AU92" s="428">
        <f t="shared" si="49"/>
        <v>91.170000000000073</v>
      </c>
      <c r="AV92" s="428">
        <f t="shared" si="50"/>
        <v>91.170000000000073</v>
      </c>
      <c r="AW92" s="428">
        <f t="shared" si="51"/>
        <v>96.719999999999345</v>
      </c>
      <c r="AX92" s="428">
        <f t="shared" si="52"/>
        <v>113.3799999999992</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8511.36</v>
      </c>
      <c r="O93" s="290">
        <f t="shared" si="56"/>
        <v>96.720000000000013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9144.4399999999987</v>
      </c>
      <c r="Q93" s="290">
        <f t="shared" si="57"/>
        <v>103.91409090909089</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8511.36</v>
      </c>
      <c r="W93" s="290">
        <f t="shared" si="58"/>
        <v>96.720000000000013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9144.4399999999987</v>
      </c>
      <c r="Y93" s="290">
        <f t="shared" si="59"/>
        <v>103.91409090909089</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8511.36</v>
      </c>
      <c r="AE93" s="290">
        <f t="shared" si="60"/>
        <v>96.720000000000013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9144.4399999999987</v>
      </c>
      <c r="AG93" s="290">
        <f t="shared" si="61"/>
        <v>103.91409090909089</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96.720000000001164</v>
      </c>
      <c r="AP93" s="428">
        <f t="shared" si="44"/>
        <v>113.3799999999992</v>
      </c>
      <c r="AQ93" s="428">
        <f t="shared" si="45"/>
        <v>91.170000000000073</v>
      </c>
      <c r="AR93" s="428">
        <f t="shared" si="46"/>
        <v>91.170000000000073</v>
      </c>
      <c r="AS93" s="428">
        <f t="shared" si="47"/>
        <v>96.720000000001164</v>
      </c>
      <c r="AT93" s="428">
        <f t="shared" si="48"/>
        <v>113.3799999999992</v>
      </c>
      <c r="AU93" s="428">
        <f t="shared" si="49"/>
        <v>91.170000000000073</v>
      </c>
      <c r="AV93" s="428">
        <f t="shared" si="50"/>
        <v>91.170000000000073</v>
      </c>
      <c r="AW93" s="428">
        <f t="shared" si="51"/>
        <v>96.720000000001164</v>
      </c>
      <c r="AX93" s="428">
        <f t="shared" si="52"/>
        <v>113.3799999999992</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8608.08</v>
      </c>
      <c r="O94" s="290">
        <f t="shared" si="56"/>
        <v>96.72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9257.82</v>
      </c>
      <c r="Q94" s="290">
        <f t="shared" si="57"/>
        <v>104.02044943820225</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8608.08</v>
      </c>
      <c r="W94" s="290">
        <f t="shared" si="58"/>
        <v>96.72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9257.82</v>
      </c>
      <c r="Y94" s="290">
        <f t="shared" si="59"/>
        <v>104.02044943820225</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8608.08</v>
      </c>
      <c r="AE94" s="290">
        <f t="shared" si="60"/>
        <v>96.72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9257.82</v>
      </c>
      <c r="AG94" s="290">
        <f t="shared" si="61"/>
        <v>104.02044943820225</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96.719999999999345</v>
      </c>
      <c r="AP94" s="428">
        <f t="shared" si="44"/>
        <v>113.38000000000102</v>
      </c>
      <c r="AQ94" s="428">
        <f t="shared" si="45"/>
        <v>91.170000000000073</v>
      </c>
      <c r="AR94" s="428">
        <f t="shared" si="46"/>
        <v>91.170000000000073</v>
      </c>
      <c r="AS94" s="428">
        <f t="shared" si="47"/>
        <v>96.719999999999345</v>
      </c>
      <c r="AT94" s="428">
        <f t="shared" si="48"/>
        <v>113.38000000000102</v>
      </c>
      <c r="AU94" s="428">
        <f t="shared" si="49"/>
        <v>91.170000000000073</v>
      </c>
      <c r="AV94" s="428">
        <f t="shared" si="50"/>
        <v>91.170000000000073</v>
      </c>
      <c r="AW94" s="428">
        <f t="shared" si="51"/>
        <v>96.719999999999345</v>
      </c>
      <c r="AX94" s="428">
        <f t="shared" si="52"/>
        <v>113.38000000000102</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8704.7999999999993</v>
      </c>
      <c r="O95" s="290">
        <f t="shared" si="56"/>
        <v>96.72</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9371.2000000000007</v>
      </c>
      <c r="Q95" s="290">
        <f t="shared" si="57"/>
        <v>104.12444444444445</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8704.7999999999993</v>
      </c>
      <c r="W95" s="290">
        <f t="shared" si="58"/>
        <v>96.72</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9371.2000000000007</v>
      </c>
      <c r="Y95" s="290">
        <f t="shared" si="59"/>
        <v>104.12444444444445</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8704.7999999999993</v>
      </c>
      <c r="AE95" s="290">
        <f t="shared" si="60"/>
        <v>96.72</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9371.2000000000007</v>
      </c>
      <c r="AG95" s="290">
        <f t="shared" si="61"/>
        <v>104.12444444444445</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96.719999999999345</v>
      </c>
      <c r="AP95" s="428">
        <f t="shared" si="44"/>
        <v>113.38000000000102</v>
      </c>
      <c r="AQ95" s="428">
        <f t="shared" si="45"/>
        <v>91.169999999999163</v>
      </c>
      <c r="AR95" s="428">
        <f t="shared" si="46"/>
        <v>91.169999999999163</v>
      </c>
      <c r="AS95" s="428">
        <f t="shared" si="47"/>
        <v>96.719999999999345</v>
      </c>
      <c r="AT95" s="428">
        <f t="shared" si="48"/>
        <v>113.38000000000102</v>
      </c>
      <c r="AU95" s="428">
        <f t="shared" si="49"/>
        <v>91.169999999999163</v>
      </c>
      <c r="AV95" s="428">
        <f t="shared" si="50"/>
        <v>91.169999999999163</v>
      </c>
      <c r="AW95" s="428">
        <f t="shared" si="51"/>
        <v>96.719999999999345</v>
      </c>
      <c r="AX95" s="428">
        <f t="shared" si="52"/>
        <v>113.38000000000102</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8801.52</v>
      </c>
      <c r="O96" s="290">
        <f t="shared" si="56"/>
        <v>96.72</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9484.58</v>
      </c>
      <c r="Q96" s="290">
        <f t="shared" si="57"/>
        <v>104.22615384615385</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8801.52</v>
      </c>
      <c r="W96" s="290">
        <f t="shared" si="58"/>
        <v>96.72</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9484.58</v>
      </c>
      <c r="Y96" s="290">
        <f t="shared" si="59"/>
        <v>104.22615384615385</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8801.52</v>
      </c>
      <c r="AE96" s="290">
        <f t="shared" si="60"/>
        <v>96.72</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9484.58</v>
      </c>
      <c r="AG96" s="290">
        <f t="shared" si="61"/>
        <v>104.22615384615385</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96.720000000001164</v>
      </c>
      <c r="AP96" s="428">
        <f t="shared" si="44"/>
        <v>113.3799999999992</v>
      </c>
      <c r="AQ96" s="428">
        <f t="shared" si="45"/>
        <v>91.170000000000073</v>
      </c>
      <c r="AR96" s="428">
        <f t="shared" si="46"/>
        <v>91.170000000000073</v>
      </c>
      <c r="AS96" s="428">
        <f t="shared" si="47"/>
        <v>96.720000000001164</v>
      </c>
      <c r="AT96" s="428">
        <f t="shared" si="48"/>
        <v>113.3799999999992</v>
      </c>
      <c r="AU96" s="428">
        <f t="shared" si="49"/>
        <v>91.170000000000073</v>
      </c>
      <c r="AV96" s="428">
        <f t="shared" si="50"/>
        <v>91.170000000000073</v>
      </c>
      <c r="AW96" s="428">
        <f t="shared" si="51"/>
        <v>96.720000000001164</v>
      </c>
      <c r="AX96" s="428">
        <f t="shared" si="52"/>
        <v>113.3799999999992</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8898.24</v>
      </c>
      <c r="O97" s="290">
        <f t="shared" si="56"/>
        <v>96.72</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9597.9599999999991</v>
      </c>
      <c r="Q97" s="290">
        <f t="shared" si="57"/>
        <v>104.32565217391303</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8898.24</v>
      </c>
      <c r="W97" s="290">
        <f t="shared" si="58"/>
        <v>96.72</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9597.9599999999991</v>
      </c>
      <c r="Y97" s="290">
        <f t="shared" si="59"/>
        <v>104.32565217391303</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8898.24</v>
      </c>
      <c r="AE97" s="290">
        <f t="shared" si="60"/>
        <v>96.72</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9597.9599999999991</v>
      </c>
      <c r="AG97" s="290">
        <f t="shared" si="61"/>
        <v>104.32565217391303</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96.719999999999345</v>
      </c>
      <c r="AP97" s="428">
        <f t="shared" si="44"/>
        <v>113.3799999999992</v>
      </c>
      <c r="AQ97" s="428">
        <f t="shared" si="45"/>
        <v>91.170000000000073</v>
      </c>
      <c r="AR97" s="428">
        <f t="shared" si="46"/>
        <v>91.170000000000073</v>
      </c>
      <c r="AS97" s="428">
        <f t="shared" si="47"/>
        <v>96.719999999999345</v>
      </c>
      <c r="AT97" s="428">
        <f t="shared" si="48"/>
        <v>113.3799999999992</v>
      </c>
      <c r="AU97" s="428">
        <f t="shared" si="49"/>
        <v>91.170000000000073</v>
      </c>
      <c r="AV97" s="428">
        <f t="shared" si="50"/>
        <v>91.170000000000073</v>
      </c>
      <c r="AW97" s="428">
        <f t="shared" si="51"/>
        <v>96.719999999999345</v>
      </c>
      <c r="AX97" s="428">
        <f t="shared" si="52"/>
        <v>113.3799999999992</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8994.9599999999991</v>
      </c>
      <c r="O98" s="290">
        <f t="shared" si="56"/>
        <v>96.719999999999985</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9711.34</v>
      </c>
      <c r="Q98" s="290">
        <f t="shared" si="57"/>
        <v>104.42301075268817</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8994.9599999999991</v>
      </c>
      <c r="W98" s="290">
        <f t="shared" si="58"/>
        <v>96.719999999999985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9711.34</v>
      </c>
      <c r="Y98" s="290">
        <f t="shared" si="59"/>
        <v>104.42301075268817</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8994.9599999999991</v>
      </c>
      <c r="AE98" s="290">
        <f t="shared" si="60"/>
        <v>96.719999999999985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9711.34</v>
      </c>
      <c r="AG98" s="290">
        <f t="shared" si="61"/>
        <v>104.42301075268817</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96.719999999999345</v>
      </c>
      <c r="AP98" s="428">
        <f t="shared" si="44"/>
        <v>113.38000000000102</v>
      </c>
      <c r="AQ98" s="428">
        <f t="shared" si="45"/>
        <v>91.170000000000073</v>
      </c>
      <c r="AR98" s="428">
        <f t="shared" si="46"/>
        <v>91.170000000000073</v>
      </c>
      <c r="AS98" s="428">
        <f t="shared" si="47"/>
        <v>96.719999999999345</v>
      </c>
      <c r="AT98" s="428">
        <f t="shared" si="48"/>
        <v>113.38000000000102</v>
      </c>
      <c r="AU98" s="428">
        <f t="shared" si="49"/>
        <v>91.170000000000073</v>
      </c>
      <c r="AV98" s="428">
        <f t="shared" si="50"/>
        <v>91.170000000000073</v>
      </c>
      <c r="AW98" s="428">
        <f t="shared" si="51"/>
        <v>96.719999999999345</v>
      </c>
      <c r="AX98" s="428">
        <f t="shared" si="52"/>
        <v>113.38000000000102</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9091.68</v>
      </c>
      <c r="O99" s="290">
        <f t="shared" si="56"/>
        <v>96.72</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9824.7199999999993</v>
      </c>
      <c r="Q99" s="290">
        <f t="shared" si="57"/>
        <v>104.51829787234041</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9091.68</v>
      </c>
      <c r="W99" s="290">
        <f t="shared" si="58"/>
        <v>96.72</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9824.7199999999993</v>
      </c>
      <c r="Y99" s="290">
        <f t="shared" si="59"/>
        <v>104.51829787234041</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9091.68</v>
      </c>
      <c r="AE99" s="290">
        <f t="shared" si="60"/>
        <v>96.72</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9824.7199999999993</v>
      </c>
      <c r="AG99" s="290">
        <f t="shared" si="61"/>
        <v>104.51829787234041</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96.720000000001164</v>
      </c>
      <c r="AP99" s="428">
        <f t="shared" si="44"/>
        <v>113.3799999999992</v>
      </c>
      <c r="AQ99" s="428">
        <f t="shared" si="45"/>
        <v>91.170000000000073</v>
      </c>
      <c r="AR99" s="428">
        <f t="shared" si="46"/>
        <v>91.170000000000073</v>
      </c>
      <c r="AS99" s="428">
        <f t="shared" si="47"/>
        <v>96.720000000001164</v>
      </c>
      <c r="AT99" s="428">
        <f t="shared" si="48"/>
        <v>113.3799999999992</v>
      </c>
      <c r="AU99" s="428">
        <f t="shared" si="49"/>
        <v>91.170000000000073</v>
      </c>
      <c r="AV99" s="428">
        <f t="shared" si="50"/>
        <v>91.170000000000073</v>
      </c>
      <c r="AW99" s="428">
        <f t="shared" si="51"/>
        <v>96.720000000001164</v>
      </c>
      <c r="AX99" s="428">
        <f t="shared" si="52"/>
        <v>113.3799999999992</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9188.4</v>
      </c>
      <c r="O100" s="290">
        <f t="shared" si="56"/>
        <v>96.72</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9938.0999999999985</v>
      </c>
      <c r="Q100" s="290">
        <f t="shared" si="57"/>
        <v>104.6115789473684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9188.4</v>
      </c>
      <c r="W100" s="290">
        <f t="shared" si="58"/>
        <v>96.72</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9938.0999999999985</v>
      </c>
      <c r="Y100" s="290">
        <f t="shared" si="59"/>
        <v>104.6115789473684</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9188.4</v>
      </c>
      <c r="AE100" s="290">
        <f t="shared" si="60"/>
        <v>96.72</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9938.0999999999985</v>
      </c>
      <c r="AG100" s="290">
        <f t="shared" si="61"/>
        <v>104.6115789473684</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96.719999999999345</v>
      </c>
      <c r="AP100" s="428">
        <f t="shared" si="44"/>
        <v>113.3799999999992</v>
      </c>
      <c r="AQ100" s="428">
        <f t="shared" si="45"/>
        <v>91.170000000000073</v>
      </c>
      <c r="AR100" s="428">
        <f t="shared" si="46"/>
        <v>91.170000000000073</v>
      </c>
      <c r="AS100" s="428">
        <f t="shared" si="47"/>
        <v>96.719999999999345</v>
      </c>
      <c r="AT100" s="428">
        <f t="shared" si="48"/>
        <v>113.3799999999992</v>
      </c>
      <c r="AU100" s="428">
        <f t="shared" si="49"/>
        <v>91.170000000000073</v>
      </c>
      <c r="AV100" s="428">
        <f t="shared" si="50"/>
        <v>91.170000000000073</v>
      </c>
      <c r="AW100" s="428">
        <f t="shared" si="51"/>
        <v>96.719999999999345</v>
      </c>
      <c r="AX100" s="428">
        <f t="shared" si="52"/>
        <v>113.3799999999992</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9285.119999999999</v>
      </c>
      <c r="O101" s="290">
        <f t="shared" si="56"/>
        <v>96.719999999999985</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10051.48</v>
      </c>
      <c r="Q101" s="290">
        <f t="shared" si="57"/>
        <v>104.70291666666667</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9285.119999999999</v>
      </c>
      <c r="W101" s="290">
        <f t="shared" si="58"/>
        <v>96.719999999999985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10051.48</v>
      </c>
      <c r="Y101" s="290">
        <f t="shared" si="59"/>
        <v>104.70291666666667</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9285.119999999999</v>
      </c>
      <c r="AE101" s="290">
        <f t="shared" si="60"/>
        <v>96.719999999999985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10051.48</v>
      </c>
      <c r="AG101" s="290">
        <f t="shared" si="61"/>
        <v>104.70291666666667</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96.719999999999345</v>
      </c>
      <c r="AP101" s="428">
        <f t="shared" si="44"/>
        <v>113.38000000000102</v>
      </c>
      <c r="AQ101" s="428">
        <f t="shared" si="45"/>
        <v>91.170000000000073</v>
      </c>
      <c r="AR101" s="428">
        <f t="shared" si="46"/>
        <v>91.170000000000073</v>
      </c>
      <c r="AS101" s="428">
        <f t="shared" si="47"/>
        <v>96.719999999999345</v>
      </c>
      <c r="AT101" s="428">
        <f t="shared" si="48"/>
        <v>113.38000000000102</v>
      </c>
      <c r="AU101" s="428">
        <f t="shared" si="49"/>
        <v>91.170000000000073</v>
      </c>
      <c r="AV101" s="428">
        <f t="shared" si="50"/>
        <v>91.170000000000073</v>
      </c>
      <c r="AW101" s="428">
        <f t="shared" si="51"/>
        <v>96.719999999999345</v>
      </c>
      <c r="AX101" s="428">
        <f t="shared" si="52"/>
        <v>113.38000000000102</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9381.84</v>
      </c>
      <c r="O102" s="290">
        <f t="shared" si="56"/>
        <v>96.72</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10164.86</v>
      </c>
      <c r="Q102" s="290">
        <f t="shared" si="57"/>
        <v>104.79237113402063</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9381.84</v>
      </c>
      <c r="W102" s="290">
        <f t="shared" si="58"/>
        <v>96.72</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10164.86</v>
      </c>
      <c r="Y102" s="290">
        <f t="shared" si="59"/>
        <v>104.79237113402063</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9381.84</v>
      </c>
      <c r="AE102" s="290">
        <f t="shared" si="60"/>
        <v>96.72</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10164.86</v>
      </c>
      <c r="AG102" s="290">
        <f t="shared" si="61"/>
        <v>104.79237113402063</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96.720000000001164</v>
      </c>
      <c r="AP102" s="428">
        <f t="shared" si="44"/>
        <v>113.38000000000102</v>
      </c>
      <c r="AQ102" s="428">
        <f t="shared" si="45"/>
        <v>91.170000000000073</v>
      </c>
      <c r="AR102" s="428">
        <f t="shared" si="46"/>
        <v>91.170000000000073</v>
      </c>
      <c r="AS102" s="428">
        <f t="shared" si="47"/>
        <v>96.720000000001164</v>
      </c>
      <c r="AT102" s="428">
        <f t="shared" si="48"/>
        <v>113.38000000000102</v>
      </c>
      <c r="AU102" s="428">
        <f t="shared" si="49"/>
        <v>91.170000000000073</v>
      </c>
      <c r="AV102" s="428">
        <f t="shared" si="50"/>
        <v>91.170000000000073</v>
      </c>
      <c r="AW102" s="428">
        <f t="shared" si="51"/>
        <v>96.720000000001164</v>
      </c>
      <c r="AX102" s="428">
        <f t="shared" si="52"/>
        <v>113.38000000000102</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9478.56</v>
      </c>
      <c r="O103" s="290">
        <f t="shared" si="56"/>
        <v>96.72</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10278.24</v>
      </c>
      <c r="Q103" s="290">
        <f t="shared" si="57"/>
        <v>104.88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9478.56</v>
      </c>
      <c r="W103" s="290">
        <f t="shared" si="58"/>
        <v>96.72</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10278.24</v>
      </c>
      <c r="Y103" s="290">
        <f t="shared" si="59"/>
        <v>104.88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9478.56</v>
      </c>
      <c r="AE103" s="290">
        <f t="shared" si="60"/>
        <v>96.72</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10278.24</v>
      </c>
      <c r="AG103" s="290">
        <f t="shared" si="61"/>
        <v>104.88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96.719999999999345</v>
      </c>
      <c r="AP103" s="428">
        <f t="shared" si="44"/>
        <v>113.3799999999992</v>
      </c>
      <c r="AQ103" s="428">
        <f t="shared" si="45"/>
        <v>91.170000000000073</v>
      </c>
      <c r="AR103" s="428">
        <f t="shared" si="46"/>
        <v>91.170000000000073</v>
      </c>
      <c r="AS103" s="428">
        <f t="shared" si="47"/>
        <v>96.719999999999345</v>
      </c>
      <c r="AT103" s="428">
        <f t="shared" si="48"/>
        <v>113.3799999999992</v>
      </c>
      <c r="AU103" s="428">
        <f t="shared" si="49"/>
        <v>91.170000000000073</v>
      </c>
      <c r="AV103" s="428">
        <f t="shared" si="50"/>
        <v>91.170000000000073</v>
      </c>
      <c r="AW103" s="428">
        <f t="shared" si="51"/>
        <v>96.719999999999345</v>
      </c>
      <c r="AX103" s="428">
        <f t="shared" si="52"/>
        <v>113.3799999999992</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9575.2800000000007</v>
      </c>
      <c r="O104" s="290">
        <f t="shared" si="56"/>
        <v>96.720000000000013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10391.619999999999</v>
      </c>
      <c r="Q104" s="290">
        <f t="shared" si="57"/>
        <v>104.96585858585857</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9575.2800000000007</v>
      </c>
      <c r="W104" s="290">
        <f t="shared" si="58"/>
        <v>96.720000000000013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10391.619999999999</v>
      </c>
      <c r="Y104" s="290">
        <f t="shared" si="59"/>
        <v>104.96585858585857</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9575.2800000000007</v>
      </c>
      <c r="AE104" s="290">
        <f t="shared" si="60"/>
        <v>96.720000000000013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10391.619999999999</v>
      </c>
      <c r="AG104" s="290">
        <f t="shared" si="61"/>
        <v>104.96585858585857</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96.720000000001164</v>
      </c>
      <c r="AP104" s="428">
        <f t="shared" si="44"/>
        <v>113.3799999999992</v>
      </c>
      <c r="AQ104" s="428">
        <f t="shared" si="45"/>
        <v>91.170000000000073</v>
      </c>
      <c r="AR104" s="428">
        <f t="shared" si="46"/>
        <v>91.170000000000073</v>
      </c>
      <c r="AS104" s="428">
        <f t="shared" si="47"/>
        <v>96.720000000001164</v>
      </c>
      <c r="AT104" s="428">
        <f t="shared" si="48"/>
        <v>113.3799999999992</v>
      </c>
      <c r="AU104" s="428">
        <f t="shared" si="49"/>
        <v>91.170000000000073</v>
      </c>
      <c r="AV104" s="428">
        <f t="shared" si="50"/>
        <v>91.170000000000073</v>
      </c>
      <c r="AW104" s="428">
        <f t="shared" si="51"/>
        <v>96.720000000001164</v>
      </c>
      <c r="AX104" s="428">
        <f t="shared" si="52"/>
        <v>113.3799999999992</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9672</v>
      </c>
      <c r="O105" s="290">
        <f t="shared" si="56"/>
        <v>96.72</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10505</v>
      </c>
      <c r="Q105" s="290">
        <f t="shared" si="57"/>
        <v>105.05</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9672</v>
      </c>
      <c r="W105" s="290">
        <f t="shared" si="58"/>
        <v>96.72</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10505</v>
      </c>
      <c r="Y105" s="290">
        <f t="shared" si="59"/>
        <v>105.05</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9672</v>
      </c>
      <c r="AE105" s="290">
        <f t="shared" si="60"/>
        <v>96.72</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10505</v>
      </c>
      <c r="AG105" s="290">
        <f t="shared" si="61"/>
        <v>105.05</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96.719999999999345</v>
      </c>
      <c r="AP105" s="428">
        <f t="shared" si="44"/>
        <v>113.38000000000102</v>
      </c>
      <c r="AQ105" s="428">
        <f t="shared" si="45"/>
        <v>91.170000000000073</v>
      </c>
      <c r="AR105" s="428">
        <f t="shared" si="46"/>
        <v>91.170000000000073</v>
      </c>
      <c r="AS105" s="428">
        <f t="shared" si="47"/>
        <v>96.719999999999345</v>
      </c>
      <c r="AT105" s="428">
        <f t="shared" si="48"/>
        <v>113.38000000000102</v>
      </c>
      <c r="AU105" s="428">
        <f t="shared" si="49"/>
        <v>91.170000000000073</v>
      </c>
      <c r="AV105" s="428">
        <f t="shared" si="50"/>
        <v>91.170000000000073</v>
      </c>
      <c r="AW105" s="428">
        <f t="shared" si="51"/>
        <v>96.719999999999345</v>
      </c>
      <c r="AX105" s="428">
        <f t="shared" si="52"/>
        <v>113.38000000000102</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9785.3799999999992</v>
      </c>
      <c r="O106" s="290">
        <f t="shared" si="56"/>
        <v>96.884950495049495</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10618.380000000001</v>
      </c>
      <c r="Q106" s="290">
        <f t="shared" si="57"/>
        <v>105.13247524752477</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9785.3799999999992</v>
      </c>
      <c r="W106" s="290">
        <f t="shared" si="58"/>
        <v>96.884950495049495</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10618.380000000001</v>
      </c>
      <c r="Y106" s="290">
        <f t="shared" si="59"/>
        <v>105.13247524752477</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9785.3799999999992</v>
      </c>
      <c r="AE106" s="290">
        <f t="shared" si="60"/>
        <v>96.884950495049495</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10618.380000000001</v>
      </c>
      <c r="AG106" s="290">
        <f t="shared" si="61"/>
        <v>105.13247524752477</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113.3799999999992</v>
      </c>
      <c r="AP106" s="428">
        <f t="shared" si="44"/>
        <v>113.38000000000102</v>
      </c>
      <c r="AQ106" s="428">
        <f t="shared" si="45"/>
        <v>91.170000000000073</v>
      </c>
      <c r="AR106" s="428">
        <f t="shared" si="46"/>
        <v>91.170000000000073</v>
      </c>
      <c r="AS106" s="428">
        <f t="shared" si="47"/>
        <v>113.3799999999992</v>
      </c>
      <c r="AT106" s="428">
        <f t="shared" si="48"/>
        <v>113.38000000000102</v>
      </c>
      <c r="AU106" s="428">
        <f t="shared" si="49"/>
        <v>91.170000000000073</v>
      </c>
      <c r="AV106" s="428">
        <f t="shared" si="50"/>
        <v>91.170000000000073</v>
      </c>
      <c r="AW106" s="428">
        <f t="shared" si="51"/>
        <v>113.3799999999992</v>
      </c>
      <c r="AX106" s="428">
        <f t="shared" si="52"/>
        <v>113.38000000000102</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9898.76</v>
      </c>
      <c r="O107" s="290">
        <f t="shared" si="56"/>
        <v>97.046666666666667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10731.76</v>
      </c>
      <c r="Q107" s="290">
        <f t="shared" si="57"/>
        <v>105.21333333333334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9898.76</v>
      </c>
      <c r="W107" s="290">
        <f t="shared" si="58"/>
        <v>97.046666666666667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10731.76</v>
      </c>
      <c r="Y107" s="290">
        <f t="shared" si="59"/>
        <v>105.21333333333334</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9898.76</v>
      </c>
      <c r="AE107" s="290">
        <f t="shared" si="60"/>
        <v>97.046666666666667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10731.76</v>
      </c>
      <c r="AG107" s="290">
        <f t="shared" si="61"/>
        <v>105.21333333333334</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113.38000000000102</v>
      </c>
      <c r="AP107" s="428">
        <f t="shared" si="44"/>
        <v>113.3799999999992</v>
      </c>
      <c r="AQ107" s="428">
        <f t="shared" si="45"/>
        <v>91.170000000000073</v>
      </c>
      <c r="AR107" s="428">
        <f t="shared" si="46"/>
        <v>91.170000000000073</v>
      </c>
      <c r="AS107" s="428">
        <f t="shared" si="47"/>
        <v>113.38000000000102</v>
      </c>
      <c r="AT107" s="428">
        <f t="shared" si="48"/>
        <v>113.3799999999992</v>
      </c>
      <c r="AU107" s="428">
        <f t="shared" si="49"/>
        <v>91.170000000000073</v>
      </c>
      <c r="AV107" s="428">
        <f t="shared" si="50"/>
        <v>91.170000000000073</v>
      </c>
      <c r="AW107" s="428">
        <f t="shared" si="51"/>
        <v>113.38000000000102</v>
      </c>
      <c r="AX107" s="428">
        <f t="shared" si="52"/>
        <v>113.3799999999992</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10012.14</v>
      </c>
      <c r="O108" s="290">
        <f t="shared" si="56"/>
        <v>97.205242718446598</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10845.14</v>
      </c>
      <c r="Q108" s="290">
        <f t="shared" si="57"/>
        <v>105.29262135922329</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10012.14</v>
      </c>
      <c r="W108" s="290">
        <f t="shared" si="58"/>
        <v>97.205242718446598</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10845.14</v>
      </c>
      <c r="Y108" s="290">
        <f t="shared" si="59"/>
        <v>105.29262135922329</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10012.14</v>
      </c>
      <c r="AE108" s="290">
        <f t="shared" si="60"/>
        <v>97.205242718446598</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10845.14</v>
      </c>
      <c r="AG108" s="290">
        <f t="shared" si="61"/>
        <v>105.29262135922329</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113.3799999999992</v>
      </c>
      <c r="AP108" s="428">
        <f t="shared" si="44"/>
        <v>113.3799999999992</v>
      </c>
      <c r="AQ108" s="428">
        <f t="shared" si="45"/>
        <v>91.170000000000073</v>
      </c>
      <c r="AR108" s="428">
        <f t="shared" si="46"/>
        <v>91.170000000000073</v>
      </c>
      <c r="AS108" s="428">
        <f t="shared" si="47"/>
        <v>113.3799999999992</v>
      </c>
      <c r="AT108" s="428">
        <f t="shared" si="48"/>
        <v>113.3799999999992</v>
      </c>
      <c r="AU108" s="428">
        <f t="shared" si="49"/>
        <v>91.170000000000073</v>
      </c>
      <c r="AV108" s="428">
        <f t="shared" si="50"/>
        <v>91.170000000000073</v>
      </c>
      <c r="AW108" s="428">
        <f t="shared" si="51"/>
        <v>113.3799999999992</v>
      </c>
      <c r="AX108" s="428">
        <f t="shared" si="52"/>
        <v>113.3799999999992</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10125.52</v>
      </c>
      <c r="O109" s="290">
        <f t="shared" si="56"/>
        <v>97.360769230769236</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10958.52</v>
      </c>
      <c r="Q109" s="290">
        <f t="shared" si="57"/>
        <v>105.37038461538462</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10125.52</v>
      </c>
      <c r="W109" s="290">
        <f t="shared" si="58"/>
        <v>97.360769230769236</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10958.52</v>
      </c>
      <c r="Y109" s="290">
        <f t="shared" si="59"/>
        <v>105.37038461538462</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10125.52</v>
      </c>
      <c r="AE109" s="290">
        <f t="shared" si="60"/>
        <v>97.360769230769236</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10958.52</v>
      </c>
      <c r="AG109" s="290">
        <f t="shared" si="61"/>
        <v>105.37038461538462</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113.38000000000102</v>
      </c>
      <c r="AP109" s="428">
        <f t="shared" si="44"/>
        <v>113.38000000000102</v>
      </c>
      <c r="AQ109" s="428">
        <f t="shared" si="45"/>
        <v>91.170000000000073</v>
      </c>
      <c r="AR109" s="428">
        <f t="shared" si="46"/>
        <v>91.170000000000073</v>
      </c>
      <c r="AS109" s="428">
        <f t="shared" si="47"/>
        <v>113.38000000000102</v>
      </c>
      <c r="AT109" s="428">
        <f t="shared" si="48"/>
        <v>113.38000000000102</v>
      </c>
      <c r="AU109" s="428">
        <f t="shared" si="49"/>
        <v>91.170000000000073</v>
      </c>
      <c r="AV109" s="428">
        <f t="shared" si="50"/>
        <v>91.170000000000073</v>
      </c>
      <c r="AW109" s="428">
        <f t="shared" si="51"/>
        <v>113.38000000000102</v>
      </c>
      <c r="AX109" s="428">
        <f t="shared" si="52"/>
        <v>113.38000000000102</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10238.9</v>
      </c>
      <c r="O110" s="290">
        <f t="shared" si="56"/>
        <v>97.513333333333335</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11071.9</v>
      </c>
      <c r="Q110" s="290">
        <f t="shared" si="57"/>
        <v>105.44666666666666</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10238.9</v>
      </c>
      <c r="W110" s="290">
        <f t="shared" si="58"/>
        <v>97.513333333333335</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11071.9</v>
      </c>
      <c r="Y110" s="290">
        <f t="shared" si="59"/>
        <v>105.44666666666666</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10238.9</v>
      </c>
      <c r="AE110" s="290">
        <f t="shared" si="60"/>
        <v>97.513333333333335</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11071.9</v>
      </c>
      <c r="AG110" s="290">
        <f t="shared" si="61"/>
        <v>105.44666666666666</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113.3799999999992</v>
      </c>
      <c r="AP110" s="428">
        <f t="shared" si="44"/>
        <v>113.3799999999992</v>
      </c>
      <c r="AQ110" s="428">
        <f t="shared" si="45"/>
        <v>91.170000000000073</v>
      </c>
      <c r="AR110" s="428">
        <f t="shared" si="46"/>
        <v>91.170000000000073</v>
      </c>
      <c r="AS110" s="428">
        <f t="shared" si="47"/>
        <v>113.3799999999992</v>
      </c>
      <c r="AT110" s="428">
        <f t="shared" si="48"/>
        <v>113.3799999999992</v>
      </c>
      <c r="AU110" s="428">
        <f t="shared" si="49"/>
        <v>91.170000000000073</v>
      </c>
      <c r="AV110" s="428">
        <f t="shared" si="50"/>
        <v>91.170000000000073</v>
      </c>
      <c r="AW110" s="428">
        <f t="shared" si="51"/>
        <v>113.3799999999992</v>
      </c>
      <c r="AX110" s="428">
        <f t="shared" si="52"/>
        <v>113.3799999999992</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10352.280000000001</v>
      </c>
      <c r="O111" s="290">
        <f t="shared" si="56"/>
        <v>97.663018867924535</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11185.279999999999</v>
      </c>
      <c r="Q111" s="290">
        <f t="shared" si="57"/>
        <v>105.52150943396225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10352.280000000001</v>
      </c>
      <c r="W111" s="290">
        <f t="shared" si="58"/>
        <v>97.663018867924535</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11185.279999999999</v>
      </c>
      <c r="Y111" s="290">
        <f t="shared" si="59"/>
        <v>105.52150943396225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10352.280000000001</v>
      </c>
      <c r="AE111" s="290">
        <f t="shared" si="60"/>
        <v>97.663018867924535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11185.279999999999</v>
      </c>
      <c r="AG111" s="290">
        <f t="shared" si="61"/>
        <v>105.52150943396225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113.38000000000102</v>
      </c>
      <c r="AP111" s="428">
        <f t="shared" si="44"/>
        <v>113.3799999999992</v>
      </c>
      <c r="AQ111" s="428">
        <f t="shared" si="45"/>
        <v>91.170000000000073</v>
      </c>
      <c r="AR111" s="428">
        <f t="shared" si="46"/>
        <v>91.170000000000073</v>
      </c>
      <c r="AS111" s="428">
        <f t="shared" si="47"/>
        <v>113.38000000000102</v>
      </c>
      <c r="AT111" s="428">
        <f t="shared" si="48"/>
        <v>113.3799999999992</v>
      </c>
      <c r="AU111" s="428">
        <f t="shared" si="49"/>
        <v>91.170000000000073</v>
      </c>
      <c r="AV111" s="428">
        <f t="shared" si="50"/>
        <v>91.170000000000073</v>
      </c>
      <c r="AW111" s="428">
        <f t="shared" si="51"/>
        <v>113.38000000000102</v>
      </c>
      <c r="AX111" s="428">
        <f t="shared" si="52"/>
        <v>113.3799999999992</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10465.66</v>
      </c>
      <c r="O112" s="290">
        <f t="shared" si="56"/>
        <v>97.809906542056069</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11298.66</v>
      </c>
      <c r="Q112" s="290">
        <f t="shared" si="57"/>
        <v>105.59495327102803</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10465.66</v>
      </c>
      <c r="W112" s="290">
        <f t="shared" si="58"/>
        <v>97.809906542056069</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11298.66</v>
      </c>
      <c r="Y112" s="290">
        <f t="shared" si="59"/>
        <v>105.59495327102803</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10465.66</v>
      </c>
      <c r="AE112" s="290">
        <f t="shared" si="60"/>
        <v>97.809906542056069</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11298.66</v>
      </c>
      <c r="AG112" s="290">
        <f t="shared" si="61"/>
        <v>105.59495327102803</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113.3799999999992</v>
      </c>
      <c r="AP112" s="428">
        <f t="shared" si="44"/>
        <v>113.38000000000102</v>
      </c>
      <c r="AQ112" s="428">
        <f t="shared" si="45"/>
        <v>91.170000000000073</v>
      </c>
      <c r="AR112" s="428">
        <f t="shared" si="46"/>
        <v>91.170000000000073</v>
      </c>
      <c r="AS112" s="428">
        <f t="shared" si="47"/>
        <v>113.3799999999992</v>
      </c>
      <c r="AT112" s="428">
        <f t="shared" si="48"/>
        <v>113.38000000000102</v>
      </c>
      <c r="AU112" s="428">
        <f t="shared" si="49"/>
        <v>91.170000000000073</v>
      </c>
      <c r="AV112" s="428">
        <f t="shared" si="50"/>
        <v>91.170000000000073</v>
      </c>
      <c r="AW112" s="428">
        <f t="shared" si="51"/>
        <v>113.3799999999992</v>
      </c>
      <c r="AX112" s="428">
        <f t="shared" si="52"/>
        <v>113.38000000000102</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10579.04</v>
      </c>
      <c r="O113" s="290">
        <f t="shared" si="56"/>
        <v>97.954074074074086</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11412.04</v>
      </c>
      <c r="Q113" s="290">
        <f t="shared" si="57"/>
        <v>105.66703703703705</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10579.04</v>
      </c>
      <c r="W113" s="290">
        <f t="shared" si="58"/>
        <v>97.954074074074086</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11412.04</v>
      </c>
      <c r="Y113" s="290">
        <f t="shared" si="59"/>
        <v>105.66703703703705</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10579.04</v>
      </c>
      <c r="AE113" s="290">
        <f t="shared" si="60"/>
        <v>97.954074074074086</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11412.04</v>
      </c>
      <c r="AG113" s="290">
        <f t="shared" si="61"/>
        <v>105.66703703703705</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113.38000000000102</v>
      </c>
      <c r="AP113" s="428">
        <f t="shared" si="44"/>
        <v>113.38000000000102</v>
      </c>
      <c r="AQ113" s="428">
        <f t="shared" si="45"/>
        <v>91.170000000000073</v>
      </c>
      <c r="AR113" s="428">
        <f t="shared" si="46"/>
        <v>91.170000000000073</v>
      </c>
      <c r="AS113" s="428">
        <f t="shared" si="47"/>
        <v>113.38000000000102</v>
      </c>
      <c r="AT113" s="428">
        <f t="shared" si="48"/>
        <v>113.38000000000102</v>
      </c>
      <c r="AU113" s="428">
        <f t="shared" si="49"/>
        <v>91.170000000000073</v>
      </c>
      <c r="AV113" s="428">
        <f t="shared" si="50"/>
        <v>91.170000000000073</v>
      </c>
      <c r="AW113" s="428">
        <f t="shared" si="51"/>
        <v>113.38000000000102</v>
      </c>
      <c r="AX113" s="428">
        <f t="shared" si="52"/>
        <v>113.38000000000102</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10692.42</v>
      </c>
      <c r="O114" s="290">
        <f t="shared" si="56"/>
        <v>98.095596330275228</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11525.42</v>
      </c>
      <c r="Q114" s="290">
        <f t="shared" si="57"/>
        <v>105.73779816513762</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10692.42</v>
      </c>
      <c r="W114" s="290">
        <f t="shared" si="58"/>
        <v>98.095596330275228</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11525.42</v>
      </c>
      <c r="Y114" s="290">
        <f t="shared" si="59"/>
        <v>105.73779816513762</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10692.42</v>
      </c>
      <c r="AE114" s="290">
        <f t="shared" si="60"/>
        <v>98.095596330275228</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11525.42</v>
      </c>
      <c r="AG114" s="290">
        <f t="shared" si="61"/>
        <v>105.73779816513762</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113.3799999999992</v>
      </c>
      <c r="AP114" s="428">
        <f t="shared" si="44"/>
        <v>113.3799999999992</v>
      </c>
      <c r="AQ114" s="428">
        <f t="shared" si="45"/>
        <v>91.170000000000073</v>
      </c>
      <c r="AR114" s="428">
        <f t="shared" si="46"/>
        <v>91.170000000000073</v>
      </c>
      <c r="AS114" s="428">
        <f t="shared" si="47"/>
        <v>113.3799999999992</v>
      </c>
      <c r="AT114" s="428">
        <f t="shared" si="48"/>
        <v>113.3799999999992</v>
      </c>
      <c r="AU114" s="428">
        <f t="shared" si="49"/>
        <v>91.170000000000073</v>
      </c>
      <c r="AV114" s="428">
        <f t="shared" si="50"/>
        <v>91.170000000000073</v>
      </c>
      <c r="AW114" s="428">
        <f t="shared" si="51"/>
        <v>113.3799999999992</v>
      </c>
      <c r="AX114" s="428">
        <f t="shared" si="52"/>
        <v>113.3799999999992</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10805.8</v>
      </c>
      <c r="O115" s="290">
        <f t="shared" si="56"/>
        <v>98.234545454545454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11638.8</v>
      </c>
      <c r="Q115" s="290">
        <f t="shared" si="57"/>
        <v>105.80727272727272</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10805.8</v>
      </c>
      <c r="W115" s="290">
        <f t="shared" si="58"/>
        <v>98.234545454545454</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11638.8</v>
      </c>
      <c r="Y115" s="290">
        <f t="shared" si="59"/>
        <v>105.80727272727272</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10805.8</v>
      </c>
      <c r="AE115" s="290">
        <f t="shared" si="60"/>
        <v>98.234545454545454</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11638.8</v>
      </c>
      <c r="AG115" s="290">
        <f t="shared" si="61"/>
        <v>105.80727272727272</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113.3799999999992</v>
      </c>
      <c r="AP115" s="428">
        <f t="shared" si="44"/>
        <v>113.3799999999992</v>
      </c>
      <c r="AQ115" s="428">
        <f t="shared" si="45"/>
        <v>91.170000000000073</v>
      </c>
      <c r="AR115" s="428">
        <f t="shared" si="46"/>
        <v>91.170000000000073</v>
      </c>
      <c r="AS115" s="428">
        <f t="shared" si="47"/>
        <v>113.3799999999992</v>
      </c>
      <c r="AT115" s="428">
        <f t="shared" si="48"/>
        <v>113.3799999999992</v>
      </c>
      <c r="AU115" s="428">
        <f t="shared" si="49"/>
        <v>91.170000000000073</v>
      </c>
      <c r="AV115" s="428">
        <f t="shared" si="50"/>
        <v>91.170000000000073</v>
      </c>
      <c r="AW115" s="428">
        <f t="shared" si="51"/>
        <v>113.3799999999992</v>
      </c>
      <c r="AX115" s="428">
        <f t="shared" si="52"/>
        <v>113.3799999999992</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10919.18</v>
      </c>
      <c r="O116" s="290">
        <f t="shared" si="56"/>
        <v>98.37099099099099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11752.18</v>
      </c>
      <c r="Q116" s="290">
        <f t="shared" si="57"/>
        <v>105.8754954954955</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10919.18</v>
      </c>
      <c r="W116" s="290">
        <f t="shared" si="58"/>
        <v>98.37099099099099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11752.18</v>
      </c>
      <c r="Y116" s="290">
        <f t="shared" si="59"/>
        <v>105.8754954954955</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10919.18</v>
      </c>
      <c r="AE116" s="290">
        <f t="shared" si="60"/>
        <v>98.37099099099099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11752.18</v>
      </c>
      <c r="AG116" s="290">
        <f t="shared" si="61"/>
        <v>105.8754954954955</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113.38000000000102</v>
      </c>
      <c r="AP116" s="428">
        <f t="shared" si="44"/>
        <v>113.38000000000102</v>
      </c>
      <c r="AQ116" s="428">
        <f t="shared" si="45"/>
        <v>91.170000000000073</v>
      </c>
      <c r="AR116" s="428">
        <f t="shared" si="46"/>
        <v>91.170000000000073</v>
      </c>
      <c r="AS116" s="428">
        <f t="shared" si="47"/>
        <v>113.38000000000102</v>
      </c>
      <c r="AT116" s="428">
        <f t="shared" si="48"/>
        <v>113.38000000000102</v>
      </c>
      <c r="AU116" s="428">
        <f t="shared" si="49"/>
        <v>91.170000000000073</v>
      </c>
      <c r="AV116" s="428">
        <f t="shared" si="50"/>
        <v>91.170000000000073</v>
      </c>
      <c r="AW116" s="428">
        <f t="shared" si="51"/>
        <v>113.38000000000102</v>
      </c>
      <c r="AX116" s="428">
        <f t="shared" si="52"/>
        <v>113.38000000000102</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11032.56</v>
      </c>
      <c r="O117" s="290">
        <f t="shared" si="56"/>
        <v>98.504999999999995</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11865.56</v>
      </c>
      <c r="Q117" s="290">
        <f t="shared" si="57"/>
        <v>105.9425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11032.56</v>
      </c>
      <c r="W117" s="290">
        <f t="shared" si="58"/>
        <v>98.504999999999995</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11865.56</v>
      </c>
      <c r="Y117" s="290">
        <f t="shared" si="59"/>
        <v>105.9425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11032.56</v>
      </c>
      <c r="AE117" s="290">
        <f t="shared" si="60"/>
        <v>98.504999999999995</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11865.56</v>
      </c>
      <c r="AG117" s="290">
        <f t="shared" si="61"/>
        <v>105.9425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113.3799999999992</v>
      </c>
      <c r="AP117" s="428">
        <f t="shared" si="44"/>
        <v>113.3799999999992</v>
      </c>
      <c r="AQ117" s="428">
        <f t="shared" si="45"/>
        <v>91.170000000000073</v>
      </c>
      <c r="AR117" s="428">
        <f t="shared" si="46"/>
        <v>91.170000000000073</v>
      </c>
      <c r="AS117" s="428">
        <f t="shared" si="47"/>
        <v>113.3799999999992</v>
      </c>
      <c r="AT117" s="428">
        <f t="shared" si="48"/>
        <v>113.3799999999992</v>
      </c>
      <c r="AU117" s="428">
        <f t="shared" si="49"/>
        <v>91.170000000000073</v>
      </c>
      <c r="AV117" s="428">
        <f t="shared" si="50"/>
        <v>91.170000000000073</v>
      </c>
      <c r="AW117" s="428">
        <f t="shared" si="51"/>
        <v>113.3799999999992</v>
      </c>
      <c r="AX117" s="428">
        <f t="shared" si="52"/>
        <v>113.3799999999992</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11145.94</v>
      </c>
      <c r="O118" s="290">
        <f t="shared" si="56"/>
        <v>98.636637168141604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11978.939999999999</v>
      </c>
      <c r="Q118" s="290">
        <f t="shared" si="57"/>
        <v>106.00831858407078</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11145.94</v>
      </c>
      <c r="W118" s="290">
        <f t="shared" si="58"/>
        <v>98.636637168141604</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11978.939999999999</v>
      </c>
      <c r="Y118" s="290">
        <f t="shared" si="59"/>
        <v>106.00831858407078</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11145.94</v>
      </c>
      <c r="AE118" s="290">
        <f t="shared" si="60"/>
        <v>98.636637168141604</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11978.939999999999</v>
      </c>
      <c r="AG118" s="290">
        <f t="shared" si="61"/>
        <v>106.00831858407078</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113.38000000000102</v>
      </c>
      <c r="AP118" s="428">
        <f t="shared" si="44"/>
        <v>113.3799999999992</v>
      </c>
      <c r="AQ118" s="428">
        <f t="shared" si="45"/>
        <v>91.170000000000073</v>
      </c>
      <c r="AR118" s="428">
        <f t="shared" si="46"/>
        <v>91.170000000000073</v>
      </c>
      <c r="AS118" s="428">
        <f t="shared" si="47"/>
        <v>113.38000000000102</v>
      </c>
      <c r="AT118" s="428">
        <f t="shared" si="48"/>
        <v>113.3799999999992</v>
      </c>
      <c r="AU118" s="428">
        <f t="shared" si="49"/>
        <v>91.170000000000073</v>
      </c>
      <c r="AV118" s="428">
        <f t="shared" si="50"/>
        <v>91.170000000000073</v>
      </c>
      <c r="AW118" s="428">
        <f t="shared" si="51"/>
        <v>113.38000000000102</v>
      </c>
      <c r="AX118" s="428">
        <f t="shared" si="52"/>
        <v>113.3799999999992</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11259.32</v>
      </c>
      <c r="O119" s="290">
        <f t="shared" si="56"/>
        <v>98.765964912280694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12092.32</v>
      </c>
      <c r="Q119" s="290">
        <f t="shared" si="57"/>
        <v>106.07298245614035</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11259.32</v>
      </c>
      <c r="W119" s="290">
        <f t="shared" si="58"/>
        <v>98.765964912280694</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12092.32</v>
      </c>
      <c r="Y119" s="290">
        <f t="shared" si="59"/>
        <v>106.07298245614035</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11259.32</v>
      </c>
      <c r="AE119" s="290">
        <f t="shared" si="60"/>
        <v>98.765964912280694</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12092.32</v>
      </c>
      <c r="AG119" s="290">
        <f t="shared" si="61"/>
        <v>106.07298245614035</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113.3799999999992</v>
      </c>
      <c r="AP119" s="428">
        <f t="shared" si="44"/>
        <v>113.38000000000102</v>
      </c>
      <c r="AQ119" s="428">
        <f t="shared" si="45"/>
        <v>91.170000000000073</v>
      </c>
      <c r="AR119" s="428">
        <f t="shared" si="46"/>
        <v>91.170000000000073</v>
      </c>
      <c r="AS119" s="428">
        <f t="shared" si="47"/>
        <v>113.3799999999992</v>
      </c>
      <c r="AT119" s="428">
        <f t="shared" si="48"/>
        <v>113.38000000000102</v>
      </c>
      <c r="AU119" s="428">
        <f t="shared" si="49"/>
        <v>91.170000000000073</v>
      </c>
      <c r="AV119" s="428">
        <f t="shared" si="50"/>
        <v>91.170000000000073</v>
      </c>
      <c r="AW119" s="428">
        <f t="shared" si="51"/>
        <v>113.3799999999992</v>
      </c>
      <c r="AX119" s="428">
        <f t="shared" si="52"/>
        <v>113.38000000000102</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11372.7</v>
      </c>
      <c r="O120" s="290">
        <f t="shared" si="56"/>
        <v>98.893043478260878</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12205.7</v>
      </c>
      <c r="Q120" s="290">
        <f t="shared" si="57"/>
        <v>106.13652173913044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11372.7</v>
      </c>
      <c r="W120" s="290">
        <f t="shared" si="58"/>
        <v>98.893043478260878</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12205.7</v>
      </c>
      <c r="Y120" s="290">
        <f t="shared" si="59"/>
        <v>106.13652173913044</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11372.7</v>
      </c>
      <c r="AE120" s="290">
        <f t="shared" si="60"/>
        <v>98.893043478260878</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12205.7</v>
      </c>
      <c r="AG120" s="290">
        <f t="shared" si="61"/>
        <v>106.13652173913044</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113.38000000000102</v>
      </c>
      <c r="AP120" s="428">
        <f t="shared" si="44"/>
        <v>113.38000000000102</v>
      </c>
      <c r="AQ120" s="428">
        <f t="shared" si="45"/>
        <v>91.170000000000073</v>
      </c>
      <c r="AR120" s="428">
        <f t="shared" si="46"/>
        <v>91.170000000000073</v>
      </c>
      <c r="AS120" s="428">
        <f t="shared" si="47"/>
        <v>113.38000000000102</v>
      </c>
      <c r="AT120" s="428">
        <f t="shared" si="48"/>
        <v>113.38000000000102</v>
      </c>
      <c r="AU120" s="428">
        <f t="shared" si="49"/>
        <v>91.170000000000073</v>
      </c>
      <c r="AV120" s="428">
        <f t="shared" si="50"/>
        <v>91.170000000000073</v>
      </c>
      <c r="AW120" s="428">
        <f t="shared" si="51"/>
        <v>113.38000000000102</v>
      </c>
      <c r="AX120" s="428">
        <f t="shared" si="52"/>
        <v>113.38000000000102</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11486.08</v>
      </c>
      <c r="O121" s="290">
        <f t="shared" si="56"/>
        <v>99.017931034482757</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12319.08</v>
      </c>
      <c r="Q121" s="290">
        <f t="shared" si="57"/>
        <v>106.19896551724138</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11486.08</v>
      </c>
      <c r="W121" s="290">
        <f t="shared" si="58"/>
        <v>99.017931034482757</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12319.08</v>
      </c>
      <c r="Y121" s="290">
        <f t="shared" si="59"/>
        <v>106.19896551724138</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11486.08</v>
      </c>
      <c r="AE121" s="290">
        <f t="shared" si="60"/>
        <v>99.017931034482757</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12319.08</v>
      </c>
      <c r="AG121" s="290">
        <f t="shared" si="61"/>
        <v>106.19896551724138</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113.3799999999992</v>
      </c>
      <c r="AP121" s="428">
        <f t="shared" si="44"/>
        <v>113.3799999999992</v>
      </c>
      <c r="AQ121" s="428">
        <f t="shared" si="45"/>
        <v>91.169999999998254</v>
      </c>
      <c r="AR121" s="428">
        <f t="shared" si="46"/>
        <v>91.169999999998254</v>
      </c>
      <c r="AS121" s="428">
        <f t="shared" si="47"/>
        <v>113.3799999999992</v>
      </c>
      <c r="AT121" s="428">
        <f t="shared" si="48"/>
        <v>113.3799999999992</v>
      </c>
      <c r="AU121" s="428">
        <f t="shared" si="49"/>
        <v>91.169999999998254</v>
      </c>
      <c r="AV121" s="428">
        <f t="shared" si="50"/>
        <v>91.169999999998254</v>
      </c>
      <c r="AW121" s="428">
        <f t="shared" si="51"/>
        <v>113.3799999999992</v>
      </c>
      <c r="AX121" s="428">
        <f t="shared" si="52"/>
        <v>113.3799999999992</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11599.46</v>
      </c>
      <c r="O122" s="290">
        <f t="shared" si="56"/>
        <v>99.140683760683757</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12432.46</v>
      </c>
      <c r="Q122" s="290">
        <f t="shared" si="57"/>
        <v>106.26034188034187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11599.46</v>
      </c>
      <c r="W122" s="290">
        <f t="shared" si="58"/>
        <v>99.140683760683757</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12432.46</v>
      </c>
      <c r="Y122" s="290">
        <f t="shared" si="59"/>
        <v>106.26034188034187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11599.46</v>
      </c>
      <c r="AE122" s="290">
        <f t="shared" si="60"/>
        <v>99.140683760683757</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12432.46</v>
      </c>
      <c r="AG122" s="290">
        <f t="shared" si="61"/>
        <v>106.26034188034187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113.3799999999992</v>
      </c>
      <c r="AP122" s="428">
        <f t="shared" si="44"/>
        <v>113.3799999999992</v>
      </c>
      <c r="AQ122" s="428">
        <f t="shared" si="45"/>
        <v>91.170000000000073</v>
      </c>
      <c r="AR122" s="428">
        <f t="shared" si="46"/>
        <v>91.170000000000073</v>
      </c>
      <c r="AS122" s="428">
        <f t="shared" si="47"/>
        <v>113.3799999999992</v>
      </c>
      <c r="AT122" s="428">
        <f t="shared" si="48"/>
        <v>113.3799999999992</v>
      </c>
      <c r="AU122" s="428">
        <f t="shared" si="49"/>
        <v>91.170000000000073</v>
      </c>
      <c r="AV122" s="428">
        <f t="shared" si="50"/>
        <v>91.170000000000073</v>
      </c>
      <c r="AW122" s="428">
        <f t="shared" si="51"/>
        <v>113.3799999999992</v>
      </c>
      <c r="AX122" s="428">
        <f t="shared" si="52"/>
        <v>113.3799999999992</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11712.84</v>
      </c>
      <c r="O123" s="290">
        <f t="shared" si="56"/>
        <v>99.261355932203386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12545.84</v>
      </c>
      <c r="Q123" s="290">
        <f t="shared" si="57"/>
        <v>106.3206779661017</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11712.84</v>
      </c>
      <c r="W123" s="290">
        <f t="shared" si="58"/>
        <v>99.261355932203386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12545.84</v>
      </c>
      <c r="Y123" s="290">
        <f t="shared" si="59"/>
        <v>106.3206779661017</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11712.84</v>
      </c>
      <c r="AE123" s="290">
        <f t="shared" si="60"/>
        <v>99.261355932203386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12545.84</v>
      </c>
      <c r="AG123" s="290">
        <f t="shared" si="61"/>
        <v>106.3206779661017</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113.38000000000102</v>
      </c>
      <c r="AP123" s="428">
        <f t="shared" si="44"/>
        <v>113.38000000000102</v>
      </c>
      <c r="AQ123" s="428">
        <f t="shared" si="45"/>
        <v>91.170000000000073</v>
      </c>
      <c r="AR123" s="428">
        <f t="shared" si="46"/>
        <v>91.170000000000073</v>
      </c>
      <c r="AS123" s="428">
        <f t="shared" si="47"/>
        <v>113.38000000000102</v>
      </c>
      <c r="AT123" s="428">
        <f t="shared" si="48"/>
        <v>113.38000000000102</v>
      </c>
      <c r="AU123" s="428">
        <f t="shared" si="49"/>
        <v>91.170000000000073</v>
      </c>
      <c r="AV123" s="428">
        <f t="shared" si="50"/>
        <v>91.170000000000073</v>
      </c>
      <c r="AW123" s="428">
        <f t="shared" si="51"/>
        <v>113.38000000000102</v>
      </c>
      <c r="AX123" s="428">
        <f t="shared" si="52"/>
        <v>113.38000000000102</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11826.22</v>
      </c>
      <c r="O124" s="290">
        <f t="shared" si="56"/>
        <v>99.38</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12659.22</v>
      </c>
      <c r="Q124" s="290">
        <f t="shared" si="57"/>
        <v>106.38</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11826.22</v>
      </c>
      <c r="W124" s="290">
        <f t="shared" si="58"/>
        <v>99.38</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12659.22</v>
      </c>
      <c r="Y124" s="290">
        <f t="shared" si="59"/>
        <v>106.38</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11826.22</v>
      </c>
      <c r="AE124" s="290">
        <f t="shared" si="60"/>
        <v>99.38</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12659.22</v>
      </c>
      <c r="AG124" s="290">
        <f t="shared" si="61"/>
        <v>106.38</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113.3799999999992</v>
      </c>
      <c r="AP124" s="428">
        <f t="shared" si="44"/>
        <v>113.3799999999992</v>
      </c>
      <c r="AQ124" s="428">
        <f t="shared" si="45"/>
        <v>91.170000000000073</v>
      </c>
      <c r="AR124" s="428">
        <f t="shared" si="46"/>
        <v>91.170000000000073</v>
      </c>
      <c r="AS124" s="428">
        <f t="shared" si="47"/>
        <v>113.3799999999992</v>
      </c>
      <c r="AT124" s="428">
        <f t="shared" si="48"/>
        <v>113.3799999999992</v>
      </c>
      <c r="AU124" s="428">
        <f t="shared" si="49"/>
        <v>91.170000000000073</v>
      </c>
      <c r="AV124" s="428">
        <f t="shared" si="50"/>
        <v>91.170000000000073</v>
      </c>
      <c r="AW124" s="428">
        <f t="shared" si="51"/>
        <v>113.3799999999992</v>
      </c>
      <c r="AX124" s="428">
        <f t="shared" si="52"/>
        <v>113.3799999999992</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11939.6</v>
      </c>
      <c r="O125" s="290">
        <f t="shared" si="56"/>
        <v>99.49666666666667</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12772.599999999999</v>
      </c>
      <c r="Q125" s="290">
        <f t="shared" si="57"/>
        <v>106.43833333333332</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11939.6</v>
      </c>
      <c r="W125" s="290">
        <f t="shared" si="58"/>
        <v>99.49666666666667</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12772.599999999999</v>
      </c>
      <c r="Y125" s="290">
        <f t="shared" si="59"/>
        <v>106.43833333333332</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11939.6</v>
      </c>
      <c r="AE125" s="290">
        <f t="shared" si="60"/>
        <v>99.49666666666667</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12772.599999999999</v>
      </c>
      <c r="AG125" s="290">
        <f t="shared" si="61"/>
        <v>106.43833333333332</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113.38000000000102</v>
      </c>
      <c r="AP125" s="428">
        <f t="shared" si="44"/>
        <v>113.3799999999992</v>
      </c>
      <c r="AQ125" s="428">
        <f t="shared" si="45"/>
        <v>91.170000000000073</v>
      </c>
      <c r="AR125" s="428">
        <f t="shared" si="46"/>
        <v>91.170000000000073</v>
      </c>
      <c r="AS125" s="428">
        <f t="shared" si="47"/>
        <v>113.38000000000102</v>
      </c>
      <c r="AT125" s="428">
        <f t="shared" si="48"/>
        <v>113.3799999999992</v>
      </c>
      <c r="AU125" s="428">
        <f t="shared" si="49"/>
        <v>91.170000000000073</v>
      </c>
      <c r="AV125" s="428">
        <f t="shared" si="50"/>
        <v>91.170000000000073</v>
      </c>
      <c r="AW125" s="428">
        <f t="shared" si="51"/>
        <v>113.38000000000102</v>
      </c>
      <c r="AX125" s="428">
        <f t="shared" si="52"/>
        <v>113.3799999999992</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12052.98</v>
      </c>
      <c r="O126" s="290">
        <f t="shared" si="56"/>
        <v>99.611404958677682</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12885.98</v>
      </c>
      <c r="Q126" s="290">
        <f t="shared" si="57"/>
        <v>106.49570247933885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12052.98</v>
      </c>
      <c r="W126" s="290">
        <f t="shared" si="58"/>
        <v>99.611404958677682</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12885.98</v>
      </c>
      <c r="Y126" s="290">
        <f t="shared" si="59"/>
        <v>106.49570247933885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12052.98</v>
      </c>
      <c r="AE126" s="290">
        <f t="shared" si="60"/>
        <v>99.611404958677682</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12885.98</v>
      </c>
      <c r="AG126" s="290">
        <f t="shared" si="61"/>
        <v>106.49570247933885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113.3799999999992</v>
      </c>
      <c r="AP126" s="428">
        <f t="shared" si="44"/>
        <v>113.38000000000102</v>
      </c>
      <c r="AQ126" s="428">
        <f t="shared" si="45"/>
        <v>91.170000000000073</v>
      </c>
      <c r="AR126" s="428">
        <f t="shared" si="46"/>
        <v>91.170000000000073</v>
      </c>
      <c r="AS126" s="428">
        <f t="shared" si="47"/>
        <v>113.3799999999992</v>
      </c>
      <c r="AT126" s="428">
        <f t="shared" si="48"/>
        <v>113.38000000000102</v>
      </c>
      <c r="AU126" s="428">
        <f t="shared" si="49"/>
        <v>91.170000000000073</v>
      </c>
      <c r="AV126" s="428">
        <f t="shared" si="50"/>
        <v>91.170000000000073</v>
      </c>
      <c r="AW126" s="428">
        <f t="shared" si="51"/>
        <v>113.3799999999992</v>
      </c>
      <c r="AX126" s="428">
        <f t="shared" si="52"/>
        <v>113.38000000000102</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12166.36</v>
      </c>
      <c r="O127" s="290">
        <f t="shared" si="56"/>
        <v>99.724262295081971</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12999.36</v>
      </c>
      <c r="Q127" s="290">
        <f t="shared" si="57"/>
        <v>106.55213114754099</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12166.36</v>
      </c>
      <c r="W127" s="290">
        <f t="shared" si="58"/>
        <v>99.724262295081971</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12999.36</v>
      </c>
      <c r="Y127" s="290">
        <f t="shared" si="59"/>
        <v>106.55213114754099</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12166.36</v>
      </c>
      <c r="AE127" s="290">
        <f t="shared" si="60"/>
        <v>99.724262295081971</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12999.36</v>
      </c>
      <c r="AG127" s="290">
        <f t="shared" si="61"/>
        <v>106.55213114754099</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113.38000000000102</v>
      </c>
      <c r="AP127" s="428">
        <f t="shared" si="44"/>
        <v>113.38000000000102</v>
      </c>
      <c r="AQ127" s="428">
        <f t="shared" si="45"/>
        <v>91.170000000000073</v>
      </c>
      <c r="AR127" s="428">
        <f t="shared" si="46"/>
        <v>91.170000000000073</v>
      </c>
      <c r="AS127" s="428">
        <f t="shared" si="47"/>
        <v>113.38000000000102</v>
      </c>
      <c r="AT127" s="428">
        <f t="shared" si="48"/>
        <v>113.38000000000102</v>
      </c>
      <c r="AU127" s="428">
        <f t="shared" si="49"/>
        <v>91.170000000000073</v>
      </c>
      <c r="AV127" s="428">
        <f t="shared" si="50"/>
        <v>91.170000000000073</v>
      </c>
      <c r="AW127" s="428">
        <f t="shared" si="51"/>
        <v>113.38000000000102</v>
      </c>
      <c r="AX127" s="428">
        <f t="shared" si="52"/>
        <v>113.38000000000102</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12279.74</v>
      </c>
      <c r="O128" s="290">
        <f t="shared" si="56"/>
        <v>99.835284552845522</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13112.74</v>
      </c>
      <c r="Q128" s="290">
        <f t="shared" si="57"/>
        <v>106.60764227642277</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12279.74</v>
      </c>
      <c r="W128" s="290">
        <f t="shared" si="58"/>
        <v>99.835284552845522</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13112.74</v>
      </c>
      <c r="Y128" s="290">
        <f t="shared" si="59"/>
        <v>106.60764227642277</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12279.74</v>
      </c>
      <c r="AE128" s="290">
        <f t="shared" si="60"/>
        <v>99.835284552845522</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13112.74</v>
      </c>
      <c r="AG128" s="290">
        <f t="shared" si="61"/>
        <v>106.60764227642277</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113.3799999999992</v>
      </c>
      <c r="AP128" s="428">
        <f t="shared" si="44"/>
        <v>113.3799999999992</v>
      </c>
      <c r="AQ128" s="428">
        <f t="shared" si="45"/>
        <v>91.170000000000073</v>
      </c>
      <c r="AR128" s="428">
        <f t="shared" si="46"/>
        <v>91.170000000000073</v>
      </c>
      <c r="AS128" s="428">
        <f t="shared" si="47"/>
        <v>113.3799999999992</v>
      </c>
      <c r="AT128" s="428">
        <f t="shared" si="48"/>
        <v>113.3799999999992</v>
      </c>
      <c r="AU128" s="428">
        <f t="shared" si="49"/>
        <v>91.170000000000073</v>
      </c>
      <c r="AV128" s="428">
        <f t="shared" si="50"/>
        <v>91.170000000000073</v>
      </c>
      <c r="AW128" s="428">
        <f t="shared" si="51"/>
        <v>113.3799999999992</v>
      </c>
      <c r="AX128" s="428">
        <f t="shared" si="52"/>
        <v>113.3799999999992</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12393.119999999999</v>
      </c>
      <c r="O129" s="290">
        <f t="shared" si="56"/>
        <v>99.944516129032252</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13226.119999999999</v>
      </c>
      <c r="Q129" s="290">
        <f t="shared" si="57"/>
        <v>106.66225806451612</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12393.119999999999</v>
      </c>
      <c r="W129" s="290">
        <f t="shared" si="58"/>
        <v>99.944516129032252</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13226.119999999999</v>
      </c>
      <c r="Y129" s="290">
        <f t="shared" si="59"/>
        <v>106.66225806451612</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12393.119999999999</v>
      </c>
      <c r="AE129" s="290">
        <f t="shared" si="60"/>
        <v>99.944516129032252</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13226.119999999999</v>
      </c>
      <c r="AG129" s="290">
        <f t="shared" si="61"/>
        <v>106.66225806451612</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113.3799999999992</v>
      </c>
      <c r="AP129" s="428">
        <f t="shared" si="44"/>
        <v>113.3799999999992</v>
      </c>
      <c r="AQ129" s="428">
        <f t="shared" si="45"/>
        <v>91.170000000000073</v>
      </c>
      <c r="AR129" s="428">
        <f t="shared" si="46"/>
        <v>91.170000000000073</v>
      </c>
      <c r="AS129" s="428">
        <f t="shared" si="47"/>
        <v>113.3799999999992</v>
      </c>
      <c r="AT129" s="428">
        <f t="shared" si="48"/>
        <v>113.3799999999992</v>
      </c>
      <c r="AU129" s="428">
        <f t="shared" si="49"/>
        <v>91.170000000000073</v>
      </c>
      <c r="AV129" s="428">
        <f t="shared" si="50"/>
        <v>91.170000000000073</v>
      </c>
      <c r="AW129" s="428">
        <f t="shared" si="51"/>
        <v>113.3799999999992</v>
      </c>
      <c r="AX129" s="428">
        <f t="shared" si="52"/>
        <v>113.3799999999992</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12506.5</v>
      </c>
      <c r="O130" s="290">
        <f t="shared" si="56"/>
        <v>100.05200000000001</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13339.5</v>
      </c>
      <c r="Q130" s="290">
        <f t="shared" si="57"/>
        <v>106.71599999999999</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12506.5</v>
      </c>
      <c r="W130" s="290">
        <f t="shared" si="58"/>
        <v>100.05200000000001</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13339.5</v>
      </c>
      <c r="Y130" s="290">
        <f t="shared" si="59"/>
        <v>106.71599999999999</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12506.5</v>
      </c>
      <c r="AE130" s="290">
        <f t="shared" si="60"/>
        <v>100.05200000000001</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13339.5</v>
      </c>
      <c r="AG130" s="290">
        <f t="shared" si="61"/>
        <v>106.71599999999999</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113.38000000000102</v>
      </c>
      <c r="AP130" s="428">
        <f t="shared" si="44"/>
        <v>113.38000000000102</v>
      </c>
      <c r="AQ130" s="428">
        <f t="shared" si="45"/>
        <v>91.170000000000073</v>
      </c>
      <c r="AR130" s="428">
        <f t="shared" si="46"/>
        <v>91.170000000000073</v>
      </c>
      <c r="AS130" s="428">
        <f t="shared" si="47"/>
        <v>113.38000000000102</v>
      </c>
      <c r="AT130" s="428">
        <f t="shared" si="48"/>
        <v>113.38000000000102</v>
      </c>
      <c r="AU130" s="428">
        <f t="shared" si="49"/>
        <v>91.170000000000073</v>
      </c>
      <c r="AV130" s="428">
        <f t="shared" si="50"/>
        <v>91.170000000000073</v>
      </c>
      <c r="AW130" s="428">
        <f t="shared" si="51"/>
        <v>113.38000000000102</v>
      </c>
      <c r="AX130" s="428">
        <f t="shared" si="52"/>
        <v>113.38000000000102</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12619.880000000001</v>
      </c>
      <c r="O131" s="290">
        <f t="shared" si="56"/>
        <v>100.15777777777778</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13452.88</v>
      </c>
      <c r="Q131" s="290">
        <f t="shared" si="57"/>
        <v>106.76888888888888</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12619.880000000001</v>
      </c>
      <c r="W131" s="290">
        <f t="shared" si="58"/>
        <v>100.15777777777778</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13452.88</v>
      </c>
      <c r="Y131" s="290">
        <f t="shared" si="59"/>
        <v>106.76888888888888</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12619.880000000001</v>
      </c>
      <c r="AE131" s="290">
        <f t="shared" si="60"/>
        <v>100.15777777777778</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13452.88</v>
      </c>
      <c r="AG131" s="290">
        <f t="shared" si="61"/>
        <v>106.76888888888888</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113.38000000000102</v>
      </c>
      <c r="AP131" s="428">
        <f t="shared" si="44"/>
        <v>113.3799999999992</v>
      </c>
      <c r="AQ131" s="428">
        <f t="shared" si="45"/>
        <v>91.170000000000073</v>
      </c>
      <c r="AR131" s="428">
        <f t="shared" si="46"/>
        <v>91.170000000000073</v>
      </c>
      <c r="AS131" s="428">
        <f t="shared" si="47"/>
        <v>113.38000000000102</v>
      </c>
      <c r="AT131" s="428">
        <f t="shared" si="48"/>
        <v>113.3799999999992</v>
      </c>
      <c r="AU131" s="428">
        <f t="shared" si="49"/>
        <v>91.170000000000073</v>
      </c>
      <c r="AV131" s="428">
        <f t="shared" si="50"/>
        <v>91.170000000000073</v>
      </c>
      <c r="AW131" s="428">
        <f t="shared" si="51"/>
        <v>113.38000000000102</v>
      </c>
      <c r="AX131" s="428">
        <f t="shared" si="52"/>
        <v>113.3799999999992</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12733.26</v>
      </c>
      <c r="O132" s="290">
        <f t="shared" si="56"/>
        <v>100.26188976377954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13566.26</v>
      </c>
      <c r="Q132" s="290">
        <f t="shared" si="57"/>
        <v>106.82094488188976</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12733.26</v>
      </c>
      <c r="W132" s="290">
        <f t="shared" si="58"/>
        <v>100.26188976377954</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13566.26</v>
      </c>
      <c r="Y132" s="290">
        <f t="shared" si="59"/>
        <v>106.82094488188976</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12733.26</v>
      </c>
      <c r="AE132" s="290">
        <f t="shared" si="60"/>
        <v>100.26188976377954</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13566.26</v>
      </c>
      <c r="AG132" s="290">
        <f t="shared" si="61"/>
        <v>106.82094488188976</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113.3799999999992</v>
      </c>
      <c r="AP132" s="428">
        <f t="shared" si="44"/>
        <v>113.38000000000102</v>
      </c>
      <c r="AQ132" s="428">
        <f t="shared" si="45"/>
        <v>91.170000000000073</v>
      </c>
      <c r="AR132" s="428">
        <f t="shared" si="46"/>
        <v>91.170000000000073</v>
      </c>
      <c r="AS132" s="428">
        <f t="shared" si="47"/>
        <v>113.3799999999992</v>
      </c>
      <c r="AT132" s="428">
        <f t="shared" si="48"/>
        <v>113.38000000000102</v>
      </c>
      <c r="AU132" s="428">
        <f t="shared" si="49"/>
        <v>91.170000000000073</v>
      </c>
      <c r="AV132" s="428">
        <f t="shared" si="50"/>
        <v>91.170000000000073</v>
      </c>
      <c r="AW132" s="428">
        <f t="shared" si="51"/>
        <v>113.3799999999992</v>
      </c>
      <c r="AX132" s="428">
        <f t="shared" si="52"/>
        <v>113.38000000000102</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12846.64</v>
      </c>
      <c r="O133" s="290">
        <f t="shared" si="56"/>
        <v>100.364375</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13679.64</v>
      </c>
      <c r="Q133" s="290">
        <f t="shared" si="57"/>
        <v>106.8721875</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12846.64</v>
      </c>
      <c r="W133" s="290">
        <f t="shared" si="58"/>
        <v>100.364375</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13679.64</v>
      </c>
      <c r="Y133" s="290">
        <f t="shared" si="59"/>
        <v>106.8721875</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12846.64</v>
      </c>
      <c r="AE133" s="290">
        <f t="shared" si="60"/>
        <v>100.364375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13679.64</v>
      </c>
      <c r="AG133" s="290">
        <f t="shared" si="61"/>
        <v>106.8721875</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113.3799999999992</v>
      </c>
      <c r="AP133" s="428">
        <f t="shared" si="44"/>
        <v>113.3799999999992</v>
      </c>
      <c r="AQ133" s="428">
        <f t="shared" si="45"/>
        <v>91.170000000000073</v>
      </c>
      <c r="AR133" s="428">
        <f t="shared" si="46"/>
        <v>91.170000000000073</v>
      </c>
      <c r="AS133" s="428">
        <f t="shared" si="47"/>
        <v>113.3799999999992</v>
      </c>
      <c r="AT133" s="428">
        <f t="shared" si="48"/>
        <v>113.3799999999992</v>
      </c>
      <c r="AU133" s="428">
        <f t="shared" si="49"/>
        <v>91.170000000000073</v>
      </c>
      <c r="AV133" s="428">
        <f t="shared" si="50"/>
        <v>91.170000000000073</v>
      </c>
      <c r="AW133" s="428">
        <f t="shared" si="51"/>
        <v>113.3799999999992</v>
      </c>
      <c r="AX133" s="428">
        <f t="shared" si="52"/>
        <v>113.3799999999992</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12960.02</v>
      </c>
      <c r="O134" s="290">
        <f t="shared" si="56"/>
        <v>100.46527131782946</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13793.02</v>
      </c>
      <c r="Q134" s="290">
        <f t="shared" si="57"/>
        <v>106.92263565891473</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12960.02</v>
      </c>
      <c r="W134" s="290">
        <f t="shared" si="58"/>
        <v>100.46527131782946</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13793.02</v>
      </c>
      <c r="Y134" s="290">
        <f t="shared" si="59"/>
        <v>106.92263565891473</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12960.02</v>
      </c>
      <c r="AE134" s="290">
        <f t="shared" si="60"/>
        <v>100.46527131782946</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13793.02</v>
      </c>
      <c r="AG134" s="290">
        <f t="shared" si="61"/>
        <v>106.92263565891473</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113.38000000000102</v>
      </c>
      <c r="AP134" s="428">
        <f t="shared" ref="AP134:AP197" si="75">P134-P133</f>
        <v>113.38000000000102</v>
      </c>
      <c r="AQ134" s="428">
        <f t="shared" ref="AQ134:AQ197" si="76">R134-R133</f>
        <v>91.170000000000073</v>
      </c>
      <c r="AR134" s="428">
        <f t="shared" ref="AR134:AR197" si="77">T134-T133</f>
        <v>91.170000000000073</v>
      </c>
      <c r="AS134" s="428">
        <f t="shared" ref="AS134:AS197" si="78">V134-V133</f>
        <v>113.38000000000102</v>
      </c>
      <c r="AT134" s="428">
        <f t="shared" ref="AT134:AT197" si="79">X134-X133</f>
        <v>113.38000000000102</v>
      </c>
      <c r="AU134" s="428">
        <f t="shared" ref="AU134:AU197" si="80">Z134-Z133</f>
        <v>91.170000000000073</v>
      </c>
      <c r="AV134" s="428">
        <f t="shared" ref="AV134:AV197" si="81">AB134-AB133</f>
        <v>91.170000000000073</v>
      </c>
      <c r="AW134" s="428">
        <f t="shared" ref="AW134:AW197" si="82">AD134-AD133</f>
        <v>113.38000000000102</v>
      </c>
      <c r="AX134" s="428">
        <f t="shared" ref="AX134:AX197" si="83">AF134-AF133</f>
        <v>113.38000000000102</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13073.4</v>
      </c>
      <c r="O135" s="290">
        <f t="shared" ref="O135:O198" si="87">N135/$A135</f>
        <v>100.56461538461538</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13906.4</v>
      </c>
      <c r="Q135" s="290">
        <f t="shared" ref="Q135:Q198" si="88">P135/$A135</f>
        <v>106.97230769230769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13073.4</v>
      </c>
      <c r="W135" s="290">
        <f t="shared" ref="W135:W198" si="89">V135/$A135</f>
        <v>100.56461538461538</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13906.4</v>
      </c>
      <c r="Y135" s="290">
        <f t="shared" ref="Y135:Y198" si="90">X135/$A135</f>
        <v>106.97230769230769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13073.4</v>
      </c>
      <c r="AE135" s="290">
        <f t="shared" ref="AE135:AE198" si="91">AD135/$A135</f>
        <v>100.56461538461538</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13906.4</v>
      </c>
      <c r="AG135" s="290">
        <f t="shared" ref="AG135:AG198" si="92">AF135/$A135</f>
        <v>106.97230769230769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113.3799999999992</v>
      </c>
      <c r="AP135" s="428">
        <f t="shared" si="75"/>
        <v>113.3799999999992</v>
      </c>
      <c r="AQ135" s="428">
        <f t="shared" si="76"/>
        <v>91.170000000000073</v>
      </c>
      <c r="AR135" s="428">
        <f t="shared" si="77"/>
        <v>91.170000000000073</v>
      </c>
      <c r="AS135" s="428">
        <f t="shared" si="78"/>
        <v>113.3799999999992</v>
      </c>
      <c r="AT135" s="428">
        <f t="shared" si="79"/>
        <v>113.3799999999992</v>
      </c>
      <c r="AU135" s="428">
        <f t="shared" si="80"/>
        <v>91.170000000000073</v>
      </c>
      <c r="AV135" s="428">
        <f t="shared" si="81"/>
        <v>91.170000000000073</v>
      </c>
      <c r="AW135" s="428">
        <f t="shared" si="82"/>
        <v>113.3799999999992</v>
      </c>
      <c r="AX135" s="428">
        <f t="shared" si="83"/>
        <v>113.3799999999992</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13186.779999999999</v>
      </c>
      <c r="O136" s="290">
        <f t="shared" si="87"/>
        <v>100.66244274809159</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14019.779999999999</v>
      </c>
      <c r="Q136" s="290">
        <f t="shared" si="88"/>
        <v>107.02122137404579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13186.779999999999</v>
      </c>
      <c r="W136" s="290">
        <f t="shared" si="89"/>
        <v>100.66244274809159</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14019.779999999999</v>
      </c>
      <c r="Y136" s="290">
        <f t="shared" si="90"/>
        <v>107.02122137404579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13186.779999999999</v>
      </c>
      <c r="AE136" s="290">
        <f t="shared" si="91"/>
        <v>100.66244274809159</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14019.779999999999</v>
      </c>
      <c r="AG136" s="290">
        <f t="shared" si="92"/>
        <v>107.02122137404579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113.3799999999992</v>
      </c>
      <c r="AP136" s="428">
        <f t="shared" si="75"/>
        <v>113.3799999999992</v>
      </c>
      <c r="AQ136" s="428">
        <f t="shared" si="76"/>
        <v>91.170000000000073</v>
      </c>
      <c r="AR136" s="428">
        <f t="shared" si="77"/>
        <v>91.170000000000073</v>
      </c>
      <c r="AS136" s="428">
        <f t="shared" si="78"/>
        <v>113.3799999999992</v>
      </c>
      <c r="AT136" s="428">
        <f t="shared" si="79"/>
        <v>113.3799999999992</v>
      </c>
      <c r="AU136" s="428">
        <f t="shared" si="80"/>
        <v>91.170000000000073</v>
      </c>
      <c r="AV136" s="428">
        <f t="shared" si="81"/>
        <v>91.170000000000073</v>
      </c>
      <c r="AW136" s="428">
        <f t="shared" si="82"/>
        <v>113.3799999999992</v>
      </c>
      <c r="AX136" s="428">
        <f t="shared" si="83"/>
        <v>113.3799999999992</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13300.16</v>
      </c>
      <c r="O137" s="290">
        <f t="shared" si="87"/>
        <v>100.75878787878787</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14133.16</v>
      </c>
      <c r="Q137" s="290">
        <f t="shared" si="88"/>
        <v>107.06939393939393</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13300.16</v>
      </c>
      <c r="W137" s="290">
        <f t="shared" si="89"/>
        <v>100.75878787878787</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14133.16</v>
      </c>
      <c r="Y137" s="290">
        <f t="shared" si="90"/>
        <v>107.06939393939393</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13300.16</v>
      </c>
      <c r="AE137" s="290">
        <f t="shared" si="91"/>
        <v>100.75878787878787</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14133.16</v>
      </c>
      <c r="AG137" s="290">
        <f t="shared" si="92"/>
        <v>107.06939393939393</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113.38000000000102</v>
      </c>
      <c r="AP137" s="428">
        <f t="shared" si="75"/>
        <v>113.38000000000102</v>
      </c>
      <c r="AQ137" s="428">
        <f t="shared" si="76"/>
        <v>91.170000000000073</v>
      </c>
      <c r="AR137" s="428">
        <f t="shared" si="77"/>
        <v>91.170000000000073</v>
      </c>
      <c r="AS137" s="428">
        <f t="shared" si="78"/>
        <v>113.38000000000102</v>
      </c>
      <c r="AT137" s="428">
        <f t="shared" si="79"/>
        <v>113.38000000000102</v>
      </c>
      <c r="AU137" s="428">
        <f t="shared" si="80"/>
        <v>91.170000000000073</v>
      </c>
      <c r="AV137" s="428">
        <f t="shared" si="81"/>
        <v>91.170000000000073</v>
      </c>
      <c r="AW137" s="428">
        <f t="shared" si="82"/>
        <v>113.38000000000102</v>
      </c>
      <c r="AX137" s="428">
        <f t="shared" si="83"/>
        <v>113.38000000000102</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13413.54</v>
      </c>
      <c r="O138" s="290">
        <f t="shared" si="87"/>
        <v>100.85368421052632</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14246.539999999999</v>
      </c>
      <c r="Q138" s="290">
        <f t="shared" si="88"/>
        <v>107.11684210526315</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13413.54</v>
      </c>
      <c r="W138" s="290">
        <f t="shared" si="89"/>
        <v>100.85368421052632</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14246.539999999999</v>
      </c>
      <c r="Y138" s="290">
        <f t="shared" si="90"/>
        <v>107.11684210526315</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13413.54</v>
      </c>
      <c r="AE138" s="290">
        <f t="shared" si="91"/>
        <v>100.85368421052632</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14246.539999999999</v>
      </c>
      <c r="AG138" s="290">
        <f t="shared" si="92"/>
        <v>107.11684210526315</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113.38000000000102</v>
      </c>
      <c r="AP138" s="428">
        <f t="shared" si="75"/>
        <v>113.3799999999992</v>
      </c>
      <c r="AQ138" s="428">
        <f t="shared" si="76"/>
        <v>91.170000000000073</v>
      </c>
      <c r="AR138" s="428">
        <f t="shared" si="77"/>
        <v>91.170000000000073</v>
      </c>
      <c r="AS138" s="428">
        <f t="shared" si="78"/>
        <v>113.38000000000102</v>
      </c>
      <c r="AT138" s="428">
        <f t="shared" si="79"/>
        <v>113.3799999999992</v>
      </c>
      <c r="AU138" s="428">
        <f t="shared" si="80"/>
        <v>91.170000000000073</v>
      </c>
      <c r="AV138" s="428">
        <f t="shared" si="81"/>
        <v>91.170000000000073</v>
      </c>
      <c r="AW138" s="428">
        <f t="shared" si="82"/>
        <v>113.38000000000102</v>
      </c>
      <c r="AX138" s="428">
        <f t="shared" si="83"/>
        <v>113.3799999999992</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13526.92</v>
      </c>
      <c r="O139" s="290">
        <f t="shared" si="87"/>
        <v>100.94716417910448</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14359.92</v>
      </c>
      <c r="Q139" s="290">
        <f t="shared" si="88"/>
        <v>107.16358208955224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13526.92</v>
      </c>
      <c r="W139" s="290">
        <f t="shared" si="89"/>
        <v>100.94716417910448</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14359.92</v>
      </c>
      <c r="Y139" s="290">
        <f t="shared" si="90"/>
        <v>107.16358208955224</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13526.92</v>
      </c>
      <c r="AE139" s="290">
        <f t="shared" si="91"/>
        <v>100.94716417910448</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14359.92</v>
      </c>
      <c r="AG139" s="290">
        <f t="shared" si="92"/>
        <v>107.16358208955224</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113.3799999999992</v>
      </c>
      <c r="AP139" s="428">
        <f t="shared" si="75"/>
        <v>113.38000000000102</v>
      </c>
      <c r="AQ139" s="428">
        <f t="shared" si="76"/>
        <v>91.170000000000073</v>
      </c>
      <c r="AR139" s="428">
        <f t="shared" si="77"/>
        <v>91.170000000000073</v>
      </c>
      <c r="AS139" s="428">
        <f t="shared" si="78"/>
        <v>113.3799999999992</v>
      </c>
      <c r="AT139" s="428">
        <f t="shared" si="79"/>
        <v>113.38000000000102</v>
      </c>
      <c r="AU139" s="428">
        <f t="shared" si="80"/>
        <v>91.170000000000073</v>
      </c>
      <c r="AV139" s="428">
        <f t="shared" si="81"/>
        <v>91.170000000000073</v>
      </c>
      <c r="AW139" s="428">
        <f t="shared" si="82"/>
        <v>113.3799999999992</v>
      </c>
      <c r="AX139" s="428">
        <f t="shared" si="83"/>
        <v>113.38000000000102</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13640.3</v>
      </c>
      <c r="O140" s="290">
        <f t="shared" si="87"/>
        <v>101.03925925925925</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14473.3</v>
      </c>
      <c r="Q140" s="290">
        <f t="shared" si="88"/>
        <v>107.20962962962962</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13640.3</v>
      </c>
      <c r="W140" s="290">
        <f t="shared" si="89"/>
        <v>101.03925925925925</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14473.3</v>
      </c>
      <c r="Y140" s="290">
        <f t="shared" si="90"/>
        <v>107.20962962962962</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13640.3</v>
      </c>
      <c r="AE140" s="290">
        <f t="shared" si="91"/>
        <v>101.03925925925925</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14473.3</v>
      </c>
      <c r="AG140" s="290">
        <f t="shared" si="92"/>
        <v>107.20962962962962</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113.3799999999992</v>
      </c>
      <c r="AP140" s="428">
        <f t="shared" si="75"/>
        <v>113.3799999999992</v>
      </c>
      <c r="AQ140" s="428">
        <f t="shared" si="76"/>
        <v>91.170000000000073</v>
      </c>
      <c r="AR140" s="428">
        <f t="shared" si="77"/>
        <v>91.170000000000073</v>
      </c>
      <c r="AS140" s="428">
        <f t="shared" si="78"/>
        <v>113.3799999999992</v>
      </c>
      <c r="AT140" s="428">
        <f t="shared" si="79"/>
        <v>113.3799999999992</v>
      </c>
      <c r="AU140" s="428">
        <f t="shared" si="80"/>
        <v>91.170000000000073</v>
      </c>
      <c r="AV140" s="428">
        <f t="shared" si="81"/>
        <v>91.170000000000073</v>
      </c>
      <c r="AW140" s="428">
        <f t="shared" si="82"/>
        <v>113.3799999999992</v>
      </c>
      <c r="AX140" s="428">
        <f t="shared" si="83"/>
        <v>113.3799999999992</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13753.68</v>
      </c>
      <c r="O141" s="290">
        <f t="shared" si="87"/>
        <v>101.13</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14586.68</v>
      </c>
      <c r="Q141" s="290">
        <f t="shared" si="88"/>
        <v>107.255</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13753.68</v>
      </c>
      <c r="W141" s="290">
        <f t="shared" si="89"/>
        <v>101.13</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14586.68</v>
      </c>
      <c r="Y141" s="290">
        <f t="shared" si="90"/>
        <v>107.255</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13753.68</v>
      </c>
      <c r="AE141" s="290">
        <f t="shared" si="91"/>
        <v>101.13</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14586.68</v>
      </c>
      <c r="AG141" s="290">
        <f t="shared" si="92"/>
        <v>107.255</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113.38000000000102</v>
      </c>
      <c r="AP141" s="428">
        <f t="shared" si="75"/>
        <v>113.38000000000102</v>
      </c>
      <c r="AQ141" s="428">
        <f t="shared" si="76"/>
        <v>91.170000000000073</v>
      </c>
      <c r="AR141" s="428">
        <f t="shared" si="77"/>
        <v>91.170000000000073</v>
      </c>
      <c r="AS141" s="428">
        <f t="shared" si="78"/>
        <v>113.38000000000102</v>
      </c>
      <c r="AT141" s="428">
        <f t="shared" si="79"/>
        <v>113.38000000000102</v>
      </c>
      <c r="AU141" s="428">
        <f t="shared" si="80"/>
        <v>91.170000000000073</v>
      </c>
      <c r="AV141" s="428">
        <f t="shared" si="81"/>
        <v>91.170000000000073</v>
      </c>
      <c r="AW141" s="428">
        <f t="shared" si="82"/>
        <v>113.38000000000102</v>
      </c>
      <c r="AX141" s="428">
        <f t="shared" si="83"/>
        <v>113.38000000000102</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13867.06</v>
      </c>
      <c r="O142" s="290">
        <f t="shared" si="87"/>
        <v>101.21941605839416</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14700.06</v>
      </c>
      <c r="Q142" s="290">
        <f t="shared" si="88"/>
        <v>107.29970802919708</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13867.06</v>
      </c>
      <c r="W142" s="290">
        <f t="shared" si="89"/>
        <v>101.21941605839416</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14700.06</v>
      </c>
      <c r="Y142" s="290">
        <f t="shared" si="90"/>
        <v>107.29970802919708</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13867.06</v>
      </c>
      <c r="AE142" s="290">
        <f t="shared" si="91"/>
        <v>101.21941605839416</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14700.06</v>
      </c>
      <c r="AG142" s="290">
        <f t="shared" si="92"/>
        <v>107.29970802919708</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113.3799999999992</v>
      </c>
      <c r="AP142" s="428">
        <f t="shared" si="75"/>
        <v>113.3799999999992</v>
      </c>
      <c r="AQ142" s="428">
        <f t="shared" si="76"/>
        <v>91.170000000000073</v>
      </c>
      <c r="AR142" s="428">
        <f t="shared" si="77"/>
        <v>91.170000000000073</v>
      </c>
      <c r="AS142" s="428">
        <f t="shared" si="78"/>
        <v>113.3799999999992</v>
      </c>
      <c r="AT142" s="428">
        <f t="shared" si="79"/>
        <v>113.3799999999992</v>
      </c>
      <c r="AU142" s="428">
        <f t="shared" si="80"/>
        <v>91.170000000000073</v>
      </c>
      <c r="AV142" s="428">
        <f t="shared" si="81"/>
        <v>91.170000000000073</v>
      </c>
      <c r="AW142" s="428">
        <f t="shared" si="82"/>
        <v>113.3799999999992</v>
      </c>
      <c r="AX142" s="428">
        <f t="shared" si="83"/>
        <v>113.3799999999992</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13980.439999999999</v>
      </c>
      <c r="O143" s="290">
        <f t="shared" si="87"/>
        <v>101.30753623188404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14813.439999999999</v>
      </c>
      <c r="Q143" s="290">
        <f t="shared" si="88"/>
        <v>107.34376811594203</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13980.439999999999</v>
      </c>
      <c r="W143" s="290">
        <f t="shared" si="89"/>
        <v>101.30753623188404</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14813.439999999999</v>
      </c>
      <c r="Y143" s="290">
        <f t="shared" si="90"/>
        <v>107.34376811594203</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13980.439999999999</v>
      </c>
      <c r="AE143" s="290">
        <f t="shared" si="91"/>
        <v>101.30753623188404</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14813.439999999999</v>
      </c>
      <c r="AG143" s="290">
        <f t="shared" si="92"/>
        <v>107.34376811594203</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113.3799999999992</v>
      </c>
      <c r="AP143" s="428">
        <f t="shared" si="75"/>
        <v>113.3799999999992</v>
      </c>
      <c r="AQ143" s="428">
        <f t="shared" si="76"/>
        <v>91.170000000000073</v>
      </c>
      <c r="AR143" s="428">
        <f t="shared" si="77"/>
        <v>91.170000000000073</v>
      </c>
      <c r="AS143" s="428">
        <f t="shared" si="78"/>
        <v>113.3799999999992</v>
      </c>
      <c r="AT143" s="428">
        <f t="shared" si="79"/>
        <v>113.3799999999992</v>
      </c>
      <c r="AU143" s="428">
        <f t="shared" si="80"/>
        <v>91.170000000000073</v>
      </c>
      <c r="AV143" s="428">
        <f t="shared" si="81"/>
        <v>91.170000000000073</v>
      </c>
      <c r="AW143" s="428">
        <f t="shared" si="82"/>
        <v>113.3799999999992</v>
      </c>
      <c r="AX143" s="428">
        <f t="shared" si="83"/>
        <v>113.3799999999992</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14093.82</v>
      </c>
      <c r="O144" s="290">
        <f t="shared" si="87"/>
        <v>101.39438848920864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14926.82</v>
      </c>
      <c r="Q144" s="290">
        <f t="shared" si="88"/>
        <v>107.38719424460432</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14093.82</v>
      </c>
      <c r="W144" s="290">
        <f t="shared" si="89"/>
        <v>101.39438848920864</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14926.82</v>
      </c>
      <c r="Y144" s="290">
        <f t="shared" si="90"/>
        <v>107.38719424460432</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14093.82</v>
      </c>
      <c r="AE144" s="290">
        <f t="shared" si="91"/>
        <v>101.39438848920864</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14926.82</v>
      </c>
      <c r="AG144" s="290">
        <f t="shared" si="92"/>
        <v>107.38719424460432</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113.38000000000102</v>
      </c>
      <c r="AP144" s="428">
        <f t="shared" si="75"/>
        <v>113.38000000000102</v>
      </c>
      <c r="AQ144" s="428">
        <f t="shared" si="76"/>
        <v>91.170000000000073</v>
      </c>
      <c r="AR144" s="428">
        <f t="shared" si="77"/>
        <v>91.170000000000073</v>
      </c>
      <c r="AS144" s="428">
        <f t="shared" si="78"/>
        <v>113.38000000000102</v>
      </c>
      <c r="AT144" s="428">
        <f t="shared" si="79"/>
        <v>113.38000000000102</v>
      </c>
      <c r="AU144" s="428">
        <f t="shared" si="80"/>
        <v>91.170000000000073</v>
      </c>
      <c r="AV144" s="428">
        <f t="shared" si="81"/>
        <v>91.170000000000073</v>
      </c>
      <c r="AW144" s="428">
        <f t="shared" si="82"/>
        <v>113.38000000000102</v>
      </c>
      <c r="AX144" s="428">
        <f t="shared" si="83"/>
        <v>113.38000000000102</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14207.2</v>
      </c>
      <c r="O145" s="290">
        <f t="shared" si="87"/>
        <v>101.48</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15040.199999999999</v>
      </c>
      <c r="Q145" s="290">
        <f t="shared" si="88"/>
        <v>107.42999999999999</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14207.2</v>
      </c>
      <c r="W145" s="290">
        <f t="shared" si="89"/>
        <v>101.48</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15040.199999999999</v>
      </c>
      <c r="Y145" s="290">
        <f t="shared" si="90"/>
        <v>107.42999999999999</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14207.2</v>
      </c>
      <c r="AE145" s="290">
        <f t="shared" si="91"/>
        <v>101.48</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15040.199999999999</v>
      </c>
      <c r="AG145" s="290">
        <f t="shared" si="92"/>
        <v>107.42999999999999</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113.38000000000102</v>
      </c>
      <c r="AP145" s="428">
        <f t="shared" si="75"/>
        <v>113.3799999999992</v>
      </c>
      <c r="AQ145" s="428">
        <f t="shared" si="76"/>
        <v>91.170000000000073</v>
      </c>
      <c r="AR145" s="428">
        <f t="shared" si="77"/>
        <v>91.170000000000073</v>
      </c>
      <c r="AS145" s="428">
        <f t="shared" si="78"/>
        <v>113.38000000000102</v>
      </c>
      <c r="AT145" s="428">
        <f t="shared" si="79"/>
        <v>113.3799999999992</v>
      </c>
      <c r="AU145" s="428">
        <f t="shared" si="80"/>
        <v>91.170000000000073</v>
      </c>
      <c r="AV145" s="428">
        <f t="shared" si="81"/>
        <v>91.170000000000073</v>
      </c>
      <c r="AW145" s="428">
        <f t="shared" si="82"/>
        <v>113.38000000000102</v>
      </c>
      <c r="AX145" s="428">
        <f t="shared" si="83"/>
        <v>113.3799999999992</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14320.58</v>
      </c>
      <c r="O146" s="290">
        <f t="shared" si="87"/>
        <v>101.56439716312056</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15153.58</v>
      </c>
      <c r="Q146" s="290">
        <f t="shared" si="88"/>
        <v>107.47219858156028</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14320.58</v>
      </c>
      <c r="W146" s="290">
        <f t="shared" si="89"/>
        <v>101.56439716312056</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15153.58</v>
      </c>
      <c r="Y146" s="290">
        <f t="shared" si="90"/>
        <v>107.47219858156028</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14320.58</v>
      </c>
      <c r="AE146" s="290">
        <f t="shared" si="91"/>
        <v>101.56439716312056</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15153.58</v>
      </c>
      <c r="AG146" s="290">
        <f t="shared" si="92"/>
        <v>107.47219858156028</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113.3799999999992</v>
      </c>
      <c r="AP146" s="428">
        <f t="shared" si="75"/>
        <v>113.38000000000102</v>
      </c>
      <c r="AQ146" s="428">
        <f t="shared" si="76"/>
        <v>91.169999999998254</v>
      </c>
      <c r="AR146" s="428">
        <f t="shared" si="77"/>
        <v>91.169999999998254</v>
      </c>
      <c r="AS146" s="428">
        <f t="shared" si="78"/>
        <v>113.3799999999992</v>
      </c>
      <c r="AT146" s="428">
        <f t="shared" si="79"/>
        <v>113.38000000000102</v>
      </c>
      <c r="AU146" s="428">
        <f t="shared" si="80"/>
        <v>91.169999999998254</v>
      </c>
      <c r="AV146" s="428">
        <f t="shared" si="81"/>
        <v>91.169999999998254</v>
      </c>
      <c r="AW146" s="428">
        <f t="shared" si="82"/>
        <v>113.3799999999992</v>
      </c>
      <c r="AX146" s="428">
        <f t="shared" si="83"/>
        <v>113.38000000000102</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14433.96</v>
      </c>
      <c r="O147" s="290">
        <f t="shared" si="87"/>
        <v>101.64760563380281</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15266.96</v>
      </c>
      <c r="Q147" s="290">
        <f t="shared" si="88"/>
        <v>107.5138028169014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14433.96</v>
      </c>
      <c r="W147" s="290">
        <f t="shared" si="89"/>
        <v>101.64760563380281</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15266.96</v>
      </c>
      <c r="Y147" s="290">
        <f t="shared" si="90"/>
        <v>107.5138028169014</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14433.96</v>
      </c>
      <c r="AE147" s="290">
        <f t="shared" si="91"/>
        <v>101.64760563380281</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15266.96</v>
      </c>
      <c r="AG147" s="290">
        <f t="shared" si="92"/>
        <v>107.5138028169014</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113.3799999999992</v>
      </c>
      <c r="AP147" s="428">
        <f t="shared" si="75"/>
        <v>113.3799999999992</v>
      </c>
      <c r="AQ147" s="428">
        <f t="shared" si="76"/>
        <v>91.170000000000073</v>
      </c>
      <c r="AR147" s="428">
        <f t="shared" si="77"/>
        <v>91.170000000000073</v>
      </c>
      <c r="AS147" s="428">
        <f t="shared" si="78"/>
        <v>113.3799999999992</v>
      </c>
      <c r="AT147" s="428">
        <f t="shared" si="79"/>
        <v>113.3799999999992</v>
      </c>
      <c r="AU147" s="428">
        <f t="shared" si="80"/>
        <v>91.170000000000073</v>
      </c>
      <c r="AV147" s="428">
        <f t="shared" si="81"/>
        <v>91.170000000000073</v>
      </c>
      <c r="AW147" s="428">
        <f t="shared" si="82"/>
        <v>113.3799999999992</v>
      </c>
      <c r="AX147" s="428">
        <f t="shared" si="83"/>
        <v>113.3799999999992</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14547.34</v>
      </c>
      <c r="O148" s="290">
        <f t="shared" si="87"/>
        <v>101.72965034965036</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15380.34</v>
      </c>
      <c r="Q148" s="290">
        <f t="shared" si="88"/>
        <v>107.55482517482518</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14547.34</v>
      </c>
      <c r="W148" s="290">
        <f t="shared" si="89"/>
        <v>101.72965034965036</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15380.34</v>
      </c>
      <c r="Y148" s="290">
        <f t="shared" si="90"/>
        <v>107.55482517482518</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14547.34</v>
      </c>
      <c r="AE148" s="290">
        <f t="shared" si="91"/>
        <v>101.72965034965036</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15380.34</v>
      </c>
      <c r="AG148" s="290">
        <f t="shared" si="92"/>
        <v>107.55482517482518</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113.38000000000102</v>
      </c>
      <c r="AP148" s="428">
        <f t="shared" si="75"/>
        <v>113.38000000000102</v>
      </c>
      <c r="AQ148" s="428">
        <f t="shared" si="76"/>
        <v>91.170000000000073</v>
      </c>
      <c r="AR148" s="428">
        <f t="shared" si="77"/>
        <v>91.170000000000073</v>
      </c>
      <c r="AS148" s="428">
        <f t="shared" si="78"/>
        <v>113.38000000000102</v>
      </c>
      <c r="AT148" s="428">
        <f t="shared" si="79"/>
        <v>113.38000000000102</v>
      </c>
      <c r="AU148" s="428">
        <f t="shared" si="80"/>
        <v>91.170000000000073</v>
      </c>
      <c r="AV148" s="428">
        <f t="shared" si="81"/>
        <v>91.170000000000073</v>
      </c>
      <c r="AW148" s="428">
        <f t="shared" si="82"/>
        <v>113.38000000000102</v>
      </c>
      <c r="AX148" s="428">
        <f t="shared" si="83"/>
        <v>113.38000000000102</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14660.72</v>
      </c>
      <c r="O149" s="290">
        <f t="shared" si="87"/>
        <v>101.81055555555555</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15493.72</v>
      </c>
      <c r="Q149" s="290">
        <f t="shared" si="88"/>
        <v>107.59527777777777</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14660.72</v>
      </c>
      <c r="W149" s="290">
        <f t="shared" si="89"/>
        <v>101.81055555555555</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15493.72</v>
      </c>
      <c r="Y149" s="290">
        <f t="shared" si="90"/>
        <v>107.59527777777777</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14660.72</v>
      </c>
      <c r="AE149" s="290">
        <f t="shared" si="91"/>
        <v>101.81055555555555</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15493.72</v>
      </c>
      <c r="AG149" s="290">
        <f t="shared" si="92"/>
        <v>107.59527777777777</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113.3799999999992</v>
      </c>
      <c r="AP149" s="428">
        <f t="shared" si="75"/>
        <v>113.3799999999992</v>
      </c>
      <c r="AQ149" s="428">
        <f t="shared" si="76"/>
        <v>91.170000000000073</v>
      </c>
      <c r="AR149" s="428">
        <f t="shared" si="77"/>
        <v>91.170000000000073</v>
      </c>
      <c r="AS149" s="428">
        <f t="shared" si="78"/>
        <v>113.3799999999992</v>
      </c>
      <c r="AT149" s="428">
        <f t="shared" si="79"/>
        <v>113.3799999999992</v>
      </c>
      <c r="AU149" s="428">
        <f t="shared" si="80"/>
        <v>91.170000000000073</v>
      </c>
      <c r="AV149" s="428">
        <f t="shared" si="81"/>
        <v>91.170000000000073</v>
      </c>
      <c r="AW149" s="428">
        <f t="shared" si="82"/>
        <v>113.3799999999992</v>
      </c>
      <c r="AX149" s="428">
        <f t="shared" si="83"/>
        <v>113.3799999999992</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14774.099999999999</v>
      </c>
      <c r="O150" s="290">
        <f t="shared" si="87"/>
        <v>101.89034482758619</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15607.1</v>
      </c>
      <c r="Q150" s="290">
        <f t="shared" si="88"/>
        <v>107.6351724137931</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14774.099999999999</v>
      </c>
      <c r="W150" s="290">
        <f t="shared" si="89"/>
        <v>101.89034482758619</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15607.1</v>
      </c>
      <c r="Y150" s="290">
        <f t="shared" si="90"/>
        <v>107.6351724137931</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14774.099999999999</v>
      </c>
      <c r="AE150" s="290">
        <f t="shared" si="91"/>
        <v>101.89034482758619</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15607.1</v>
      </c>
      <c r="AG150" s="290">
        <f t="shared" si="92"/>
        <v>107.6351724137931</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113.3799999999992</v>
      </c>
      <c r="AP150" s="428">
        <f t="shared" si="75"/>
        <v>113.38000000000102</v>
      </c>
      <c r="AQ150" s="428">
        <f t="shared" si="76"/>
        <v>91.170000000000073</v>
      </c>
      <c r="AR150" s="428">
        <f t="shared" si="77"/>
        <v>91.170000000000073</v>
      </c>
      <c r="AS150" s="428">
        <f t="shared" si="78"/>
        <v>113.3799999999992</v>
      </c>
      <c r="AT150" s="428">
        <f t="shared" si="79"/>
        <v>113.38000000000102</v>
      </c>
      <c r="AU150" s="428">
        <f t="shared" si="80"/>
        <v>91.170000000000073</v>
      </c>
      <c r="AV150" s="428">
        <f t="shared" si="81"/>
        <v>91.170000000000073</v>
      </c>
      <c r="AW150" s="428">
        <f t="shared" si="82"/>
        <v>113.3799999999992</v>
      </c>
      <c r="AX150" s="428">
        <f t="shared" si="83"/>
        <v>113.38000000000102</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14887.48</v>
      </c>
      <c r="O151" s="290">
        <f t="shared" si="87"/>
        <v>101.9690410958904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15720.48</v>
      </c>
      <c r="Q151" s="290">
        <f t="shared" si="88"/>
        <v>107.67452054794521</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14887.48</v>
      </c>
      <c r="W151" s="290">
        <f t="shared" si="89"/>
        <v>101.9690410958904</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15720.48</v>
      </c>
      <c r="Y151" s="290">
        <f t="shared" si="90"/>
        <v>107.67452054794521</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14887.48</v>
      </c>
      <c r="AE151" s="290">
        <f t="shared" si="91"/>
        <v>101.9690410958904</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15720.48</v>
      </c>
      <c r="AG151" s="290">
        <f t="shared" si="92"/>
        <v>107.67452054794521</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113.38000000000102</v>
      </c>
      <c r="AP151" s="428">
        <f t="shared" si="75"/>
        <v>113.3799999999992</v>
      </c>
      <c r="AQ151" s="428">
        <f t="shared" si="76"/>
        <v>91.170000000000073</v>
      </c>
      <c r="AR151" s="428">
        <f t="shared" si="77"/>
        <v>91.170000000000073</v>
      </c>
      <c r="AS151" s="428">
        <f t="shared" si="78"/>
        <v>113.38000000000102</v>
      </c>
      <c r="AT151" s="428">
        <f t="shared" si="79"/>
        <v>113.3799999999992</v>
      </c>
      <c r="AU151" s="428">
        <f t="shared" si="80"/>
        <v>91.170000000000073</v>
      </c>
      <c r="AV151" s="428">
        <f t="shared" si="81"/>
        <v>91.170000000000073</v>
      </c>
      <c r="AW151" s="428">
        <f t="shared" si="82"/>
        <v>113.38000000000102</v>
      </c>
      <c r="AX151" s="428">
        <f t="shared" si="83"/>
        <v>113.3799999999992</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15000.86</v>
      </c>
      <c r="O152" s="290">
        <f t="shared" si="87"/>
        <v>102.04666666666667</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15833.859999999999</v>
      </c>
      <c r="Q152" s="290">
        <f t="shared" si="88"/>
        <v>107.71333333333332</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15000.86</v>
      </c>
      <c r="W152" s="290">
        <f t="shared" si="89"/>
        <v>102.04666666666667</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15833.859999999999</v>
      </c>
      <c r="Y152" s="290">
        <f t="shared" si="90"/>
        <v>107.71333333333332</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15000.86</v>
      </c>
      <c r="AE152" s="290">
        <f t="shared" si="91"/>
        <v>102.04666666666667</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15833.859999999999</v>
      </c>
      <c r="AG152" s="290">
        <f t="shared" si="92"/>
        <v>107.71333333333332</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113.38000000000102</v>
      </c>
      <c r="AP152" s="428">
        <f t="shared" si="75"/>
        <v>113.3799999999992</v>
      </c>
      <c r="AQ152" s="428">
        <f t="shared" si="76"/>
        <v>91.170000000000073</v>
      </c>
      <c r="AR152" s="428">
        <f t="shared" si="77"/>
        <v>91.170000000000073</v>
      </c>
      <c r="AS152" s="428">
        <f t="shared" si="78"/>
        <v>113.38000000000102</v>
      </c>
      <c r="AT152" s="428">
        <f t="shared" si="79"/>
        <v>113.3799999999992</v>
      </c>
      <c r="AU152" s="428">
        <f t="shared" si="80"/>
        <v>91.170000000000073</v>
      </c>
      <c r="AV152" s="428">
        <f t="shared" si="81"/>
        <v>91.170000000000073</v>
      </c>
      <c r="AW152" s="428">
        <f t="shared" si="82"/>
        <v>113.38000000000102</v>
      </c>
      <c r="AX152" s="428">
        <f t="shared" si="83"/>
        <v>113.3799999999992</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15114.24</v>
      </c>
      <c r="O153" s="290">
        <f t="shared" si="87"/>
        <v>102.12324324324324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15947.24</v>
      </c>
      <c r="Q153" s="290">
        <f t="shared" si="88"/>
        <v>107.75162162162162</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15114.24</v>
      </c>
      <c r="W153" s="290">
        <f t="shared" si="89"/>
        <v>102.12324324324324</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15947.24</v>
      </c>
      <c r="Y153" s="290">
        <f t="shared" si="90"/>
        <v>107.75162162162162</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15114.24</v>
      </c>
      <c r="AE153" s="290">
        <f t="shared" si="91"/>
        <v>102.12324324324324</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15947.24</v>
      </c>
      <c r="AG153" s="290">
        <f t="shared" si="92"/>
        <v>107.75162162162162</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113.3799999999992</v>
      </c>
      <c r="AP153" s="428">
        <f t="shared" si="75"/>
        <v>113.38000000000102</v>
      </c>
      <c r="AQ153" s="428">
        <f t="shared" si="76"/>
        <v>91.170000000000073</v>
      </c>
      <c r="AR153" s="428">
        <f t="shared" si="77"/>
        <v>91.170000000000073</v>
      </c>
      <c r="AS153" s="428">
        <f t="shared" si="78"/>
        <v>113.3799999999992</v>
      </c>
      <c r="AT153" s="428">
        <f t="shared" si="79"/>
        <v>113.38000000000102</v>
      </c>
      <c r="AU153" s="428">
        <f t="shared" si="80"/>
        <v>91.170000000000073</v>
      </c>
      <c r="AV153" s="428">
        <f t="shared" si="81"/>
        <v>91.170000000000073</v>
      </c>
      <c r="AW153" s="428">
        <f t="shared" si="82"/>
        <v>113.3799999999992</v>
      </c>
      <c r="AX153" s="428">
        <f t="shared" si="83"/>
        <v>113.38000000000102</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15227.619999999999</v>
      </c>
      <c r="O154" s="290">
        <f t="shared" si="87"/>
        <v>102.19879194630872</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16060.619999999999</v>
      </c>
      <c r="Q154" s="290">
        <f t="shared" si="88"/>
        <v>107.78939597315436</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15227.619999999999</v>
      </c>
      <c r="W154" s="290">
        <f t="shared" si="89"/>
        <v>102.19879194630872</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16060.619999999999</v>
      </c>
      <c r="Y154" s="290">
        <f t="shared" si="90"/>
        <v>107.78939597315436</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15227.619999999999</v>
      </c>
      <c r="AE154" s="290">
        <f t="shared" si="91"/>
        <v>102.19879194630872</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16060.619999999999</v>
      </c>
      <c r="AG154" s="290">
        <f t="shared" si="92"/>
        <v>107.78939597315436</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113.3799999999992</v>
      </c>
      <c r="AP154" s="428">
        <f t="shared" si="75"/>
        <v>113.3799999999992</v>
      </c>
      <c r="AQ154" s="428">
        <f t="shared" si="76"/>
        <v>91.170000000000073</v>
      </c>
      <c r="AR154" s="428">
        <f t="shared" si="77"/>
        <v>91.170000000000073</v>
      </c>
      <c r="AS154" s="428">
        <f t="shared" si="78"/>
        <v>113.3799999999992</v>
      </c>
      <c r="AT154" s="428">
        <f t="shared" si="79"/>
        <v>113.3799999999992</v>
      </c>
      <c r="AU154" s="428">
        <f t="shared" si="80"/>
        <v>91.170000000000073</v>
      </c>
      <c r="AV154" s="428">
        <f t="shared" si="81"/>
        <v>91.170000000000073</v>
      </c>
      <c r="AW154" s="428">
        <f t="shared" si="82"/>
        <v>113.3799999999992</v>
      </c>
      <c r="AX154" s="428">
        <f t="shared" si="83"/>
        <v>113.3799999999992</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15341</v>
      </c>
      <c r="O155" s="290">
        <f t="shared" si="87"/>
        <v>102.27333333333333</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16174</v>
      </c>
      <c r="Q155" s="290">
        <f t="shared" si="88"/>
        <v>107.82666666666667</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15341</v>
      </c>
      <c r="W155" s="290">
        <f t="shared" si="89"/>
        <v>102.27333333333333</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16174</v>
      </c>
      <c r="Y155" s="290">
        <f t="shared" si="90"/>
        <v>107.82666666666667</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15341</v>
      </c>
      <c r="AE155" s="290">
        <f t="shared" si="91"/>
        <v>102.27333333333333</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16174</v>
      </c>
      <c r="AG155" s="290">
        <f t="shared" si="92"/>
        <v>107.82666666666667</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113.38000000000102</v>
      </c>
      <c r="AP155" s="428">
        <f t="shared" si="75"/>
        <v>113.38000000000102</v>
      </c>
      <c r="AQ155" s="428">
        <f t="shared" si="76"/>
        <v>91.170000000000073</v>
      </c>
      <c r="AR155" s="428">
        <f t="shared" si="77"/>
        <v>91.170000000000073</v>
      </c>
      <c r="AS155" s="428">
        <f t="shared" si="78"/>
        <v>113.38000000000102</v>
      </c>
      <c r="AT155" s="428">
        <f t="shared" si="79"/>
        <v>113.38000000000102</v>
      </c>
      <c r="AU155" s="428">
        <f t="shared" si="80"/>
        <v>91.170000000000073</v>
      </c>
      <c r="AV155" s="428">
        <f t="shared" si="81"/>
        <v>91.170000000000073</v>
      </c>
      <c r="AW155" s="428">
        <f t="shared" si="82"/>
        <v>113.38000000000102</v>
      </c>
      <c r="AX155" s="428">
        <f t="shared" si="83"/>
        <v>113.38000000000102</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13788</v>
      </c>
      <c r="M156" s="290">
        <f t="shared" si="63"/>
        <v>91.311258278145701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15454.380000000001</v>
      </c>
      <c r="O156" s="290">
        <f t="shared" si="87"/>
        <v>102.34688741721855</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16287.38</v>
      </c>
      <c r="Q156" s="290">
        <f t="shared" si="88"/>
        <v>107.86344370860927</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13788</v>
      </c>
      <c r="U156" s="290">
        <f t="shared" si="65"/>
        <v>91.311258278145701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15454.380000000001</v>
      </c>
      <c r="W156" s="290">
        <f t="shared" si="89"/>
        <v>102.34688741721855</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16287.38</v>
      </c>
      <c r="Y156" s="290">
        <f t="shared" si="90"/>
        <v>107.86344370860927</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13788</v>
      </c>
      <c r="AC156" s="290">
        <f t="shared" si="67"/>
        <v>91.311258278145701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15454.380000000001</v>
      </c>
      <c r="AE156" s="290">
        <f t="shared" si="91"/>
        <v>102.34688741721855</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16287.38</v>
      </c>
      <c r="AG156" s="290">
        <f t="shared" si="92"/>
        <v>107.86344370860927</v>
      </c>
      <c r="AI156" s="428">
        <f t="shared" si="68"/>
        <v>91.170000000000073</v>
      </c>
      <c r="AJ156" s="428">
        <f t="shared" si="69"/>
        <v>112.5</v>
      </c>
      <c r="AK156" s="428">
        <f t="shared" si="70"/>
        <v>113.38000000000102</v>
      </c>
      <c r="AL156" s="428">
        <f t="shared" si="71"/>
        <v>113.3799999999992</v>
      </c>
      <c r="AM156" s="428">
        <f t="shared" si="72"/>
        <v>91.170000000000073</v>
      </c>
      <c r="AN156" s="428">
        <f t="shared" si="73"/>
        <v>112.5</v>
      </c>
      <c r="AO156" s="428">
        <f t="shared" si="74"/>
        <v>113.38000000000102</v>
      </c>
      <c r="AP156" s="428">
        <f t="shared" si="75"/>
        <v>113.3799999999992</v>
      </c>
      <c r="AQ156" s="428">
        <f t="shared" si="76"/>
        <v>91.170000000000073</v>
      </c>
      <c r="AR156" s="428">
        <f t="shared" si="77"/>
        <v>112.5</v>
      </c>
      <c r="AS156" s="428">
        <f t="shared" si="78"/>
        <v>113.38000000000102</v>
      </c>
      <c r="AT156" s="428">
        <f t="shared" si="79"/>
        <v>113.3799999999992</v>
      </c>
      <c r="AU156" s="428">
        <f t="shared" si="80"/>
        <v>91.170000000000073</v>
      </c>
      <c r="AV156" s="428">
        <f t="shared" si="81"/>
        <v>112.5</v>
      </c>
      <c r="AW156" s="428">
        <f t="shared" si="82"/>
        <v>113.38000000000102</v>
      </c>
      <c r="AX156" s="428">
        <f t="shared" si="83"/>
        <v>113.3799999999992</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13900.5</v>
      </c>
      <c r="M157" s="290">
        <f t="shared" si="63"/>
        <v>91.450657894736835</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15567.76</v>
      </c>
      <c r="O157" s="290">
        <f t="shared" si="87"/>
        <v>102.41947368421053</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16400.760000000002</v>
      </c>
      <c r="Q157" s="290">
        <f t="shared" si="88"/>
        <v>107.89973684210527</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13900.5</v>
      </c>
      <c r="U157" s="290">
        <f t="shared" si="65"/>
        <v>91.450657894736835</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15567.76</v>
      </c>
      <c r="W157" s="290">
        <f t="shared" si="89"/>
        <v>102.41947368421053</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16400.760000000002</v>
      </c>
      <c r="Y157" s="290">
        <f t="shared" si="90"/>
        <v>107.89973684210527</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13900.5</v>
      </c>
      <c r="AC157" s="290">
        <f t="shared" si="67"/>
        <v>91.450657894736835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15567.76</v>
      </c>
      <c r="AE157" s="290">
        <f t="shared" si="91"/>
        <v>102.41947368421053</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16400.760000000002</v>
      </c>
      <c r="AG157" s="290">
        <f t="shared" si="92"/>
        <v>107.89973684210527</v>
      </c>
      <c r="AI157" s="428">
        <f t="shared" si="68"/>
        <v>91.170000000000073</v>
      </c>
      <c r="AJ157" s="428">
        <f t="shared" si="69"/>
        <v>112.5</v>
      </c>
      <c r="AK157" s="428">
        <f t="shared" si="70"/>
        <v>113.3799999999992</v>
      </c>
      <c r="AL157" s="428">
        <f t="shared" si="71"/>
        <v>113.38000000000284</v>
      </c>
      <c r="AM157" s="428">
        <f t="shared" si="72"/>
        <v>91.170000000000073</v>
      </c>
      <c r="AN157" s="428">
        <f t="shared" si="73"/>
        <v>112.5</v>
      </c>
      <c r="AO157" s="428">
        <f t="shared" si="74"/>
        <v>113.3799999999992</v>
      </c>
      <c r="AP157" s="428">
        <f t="shared" si="75"/>
        <v>113.38000000000284</v>
      </c>
      <c r="AQ157" s="428">
        <f t="shared" si="76"/>
        <v>91.170000000000073</v>
      </c>
      <c r="AR157" s="428">
        <f t="shared" si="77"/>
        <v>112.5</v>
      </c>
      <c r="AS157" s="428">
        <f t="shared" si="78"/>
        <v>113.3799999999992</v>
      </c>
      <c r="AT157" s="428">
        <f t="shared" si="79"/>
        <v>113.38000000000284</v>
      </c>
      <c r="AU157" s="428">
        <f t="shared" si="80"/>
        <v>91.170000000000073</v>
      </c>
      <c r="AV157" s="428">
        <f t="shared" si="81"/>
        <v>112.5</v>
      </c>
      <c r="AW157" s="428">
        <f t="shared" si="82"/>
        <v>113.3799999999992</v>
      </c>
      <c r="AX157" s="428">
        <f t="shared" si="83"/>
        <v>113.38000000000284</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14013</v>
      </c>
      <c r="M158" s="290">
        <f t="shared" si="63"/>
        <v>91.588235294117652</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15681.14</v>
      </c>
      <c r="O158" s="290">
        <f t="shared" si="87"/>
        <v>102.49111111111111</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16514.14</v>
      </c>
      <c r="Q158" s="290">
        <f t="shared" si="88"/>
        <v>107.93555555555555</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14013</v>
      </c>
      <c r="U158" s="290">
        <f t="shared" si="65"/>
        <v>91.588235294117652</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15681.14</v>
      </c>
      <c r="W158" s="290">
        <f t="shared" si="89"/>
        <v>102.49111111111111</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16514.14</v>
      </c>
      <c r="Y158" s="290">
        <f t="shared" si="90"/>
        <v>107.93555555555555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14013</v>
      </c>
      <c r="AC158" s="290">
        <f t="shared" si="67"/>
        <v>91.588235294117652</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15681.14</v>
      </c>
      <c r="AE158" s="290">
        <f t="shared" si="91"/>
        <v>102.49111111111111</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16514.14</v>
      </c>
      <c r="AG158" s="290">
        <f t="shared" si="92"/>
        <v>107.93555555555555</v>
      </c>
      <c r="AI158" s="428">
        <f t="shared" si="68"/>
        <v>91.170000000000073</v>
      </c>
      <c r="AJ158" s="428">
        <f t="shared" si="69"/>
        <v>112.5</v>
      </c>
      <c r="AK158" s="428">
        <f t="shared" si="70"/>
        <v>113.3799999999992</v>
      </c>
      <c r="AL158" s="428">
        <f t="shared" si="71"/>
        <v>113.37999999999738</v>
      </c>
      <c r="AM158" s="428">
        <f t="shared" si="72"/>
        <v>91.170000000000073</v>
      </c>
      <c r="AN158" s="428">
        <f t="shared" si="73"/>
        <v>112.5</v>
      </c>
      <c r="AO158" s="428">
        <f t="shared" si="74"/>
        <v>113.3799999999992</v>
      </c>
      <c r="AP158" s="428">
        <f t="shared" si="75"/>
        <v>113.37999999999738</v>
      </c>
      <c r="AQ158" s="428">
        <f t="shared" si="76"/>
        <v>91.170000000000073</v>
      </c>
      <c r="AR158" s="428">
        <f t="shared" si="77"/>
        <v>112.5</v>
      </c>
      <c r="AS158" s="428">
        <f t="shared" si="78"/>
        <v>113.3799999999992</v>
      </c>
      <c r="AT158" s="428">
        <f t="shared" si="79"/>
        <v>113.37999999999738</v>
      </c>
      <c r="AU158" s="428">
        <f t="shared" si="80"/>
        <v>91.170000000000073</v>
      </c>
      <c r="AV158" s="428">
        <f t="shared" si="81"/>
        <v>112.5</v>
      </c>
      <c r="AW158" s="428">
        <f t="shared" si="82"/>
        <v>113.3799999999992</v>
      </c>
      <c r="AX158" s="428">
        <f t="shared" si="83"/>
        <v>113.37999999999738</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14125.5</v>
      </c>
      <c r="M159" s="290">
        <f t="shared" si="63"/>
        <v>91.724025974025977</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15794.52</v>
      </c>
      <c r="O159" s="290">
        <f t="shared" si="87"/>
        <v>102.56181818181818</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16627.52</v>
      </c>
      <c r="Q159" s="290">
        <f t="shared" si="88"/>
        <v>107.97090909090909</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14125.5</v>
      </c>
      <c r="U159" s="290">
        <f t="shared" si="65"/>
        <v>91.724025974025977</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15794.52</v>
      </c>
      <c r="W159" s="290">
        <f t="shared" si="89"/>
        <v>102.56181818181818</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16627.52</v>
      </c>
      <c r="Y159" s="290">
        <f t="shared" si="90"/>
        <v>107.97090909090909</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14125.5</v>
      </c>
      <c r="AC159" s="290">
        <f t="shared" si="67"/>
        <v>91.724025974025977</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15794.52</v>
      </c>
      <c r="AE159" s="290">
        <f t="shared" si="91"/>
        <v>102.56181818181818</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16627.52</v>
      </c>
      <c r="AG159" s="290">
        <f t="shared" si="92"/>
        <v>107.97090909090909</v>
      </c>
      <c r="AI159" s="428">
        <f t="shared" si="68"/>
        <v>91.170000000000073</v>
      </c>
      <c r="AJ159" s="428">
        <f t="shared" si="69"/>
        <v>112.5</v>
      </c>
      <c r="AK159" s="428">
        <f t="shared" si="70"/>
        <v>113.38000000000102</v>
      </c>
      <c r="AL159" s="428">
        <f t="shared" si="71"/>
        <v>113.38000000000102</v>
      </c>
      <c r="AM159" s="428">
        <f t="shared" si="72"/>
        <v>91.170000000000073</v>
      </c>
      <c r="AN159" s="428">
        <f t="shared" si="73"/>
        <v>112.5</v>
      </c>
      <c r="AO159" s="428">
        <f t="shared" si="74"/>
        <v>113.38000000000102</v>
      </c>
      <c r="AP159" s="428">
        <f t="shared" si="75"/>
        <v>113.38000000000102</v>
      </c>
      <c r="AQ159" s="428">
        <f t="shared" si="76"/>
        <v>91.170000000000073</v>
      </c>
      <c r="AR159" s="428">
        <f t="shared" si="77"/>
        <v>112.5</v>
      </c>
      <c r="AS159" s="428">
        <f t="shared" si="78"/>
        <v>113.38000000000102</v>
      </c>
      <c r="AT159" s="428">
        <f t="shared" si="79"/>
        <v>113.38000000000102</v>
      </c>
      <c r="AU159" s="428">
        <f t="shared" si="80"/>
        <v>91.170000000000073</v>
      </c>
      <c r="AV159" s="428">
        <f t="shared" si="81"/>
        <v>112.5</v>
      </c>
      <c r="AW159" s="428">
        <f t="shared" si="82"/>
        <v>113.38000000000102</v>
      </c>
      <c r="AX159" s="428">
        <f t="shared" si="83"/>
        <v>113.38000000000102</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14238</v>
      </c>
      <c r="M160" s="290">
        <f t="shared" si="63"/>
        <v>91.858064516129033</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15907.9</v>
      </c>
      <c r="O160" s="290">
        <f t="shared" si="87"/>
        <v>102.6316129032258</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16740.900000000001</v>
      </c>
      <c r="Q160" s="290">
        <f t="shared" si="88"/>
        <v>108.00580645161291</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14238</v>
      </c>
      <c r="U160" s="290">
        <f t="shared" si="65"/>
        <v>91.858064516129033</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15907.9</v>
      </c>
      <c r="W160" s="290">
        <f t="shared" si="89"/>
        <v>102.6316129032258</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16740.900000000001</v>
      </c>
      <c r="Y160" s="290">
        <f t="shared" si="90"/>
        <v>108.00580645161291</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14238</v>
      </c>
      <c r="AC160" s="290">
        <f t="shared" si="67"/>
        <v>91.858064516129033</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15907.9</v>
      </c>
      <c r="AE160" s="290">
        <f t="shared" si="91"/>
        <v>102.6316129032258</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16740.900000000001</v>
      </c>
      <c r="AG160" s="290">
        <f t="shared" si="92"/>
        <v>108.00580645161291</v>
      </c>
      <c r="AI160" s="428">
        <f t="shared" si="68"/>
        <v>91.170000000000073</v>
      </c>
      <c r="AJ160" s="428">
        <f t="shared" si="69"/>
        <v>112.5</v>
      </c>
      <c r="AK160" s="428">
        <f t="shared" si="70"/>
        <v>113.3799999999992</v>
      </c>
      <c r="AL160" s="428">
        <f t="shared" si="71"/>
        <v>113.38000000000102</v>
      </c>
      <c r="AM160" s="428">
        <f t="shared" si="72"/>
        <v>91.170000000000073</v>
      </c>
      <c r="AN160" s="428">
        <f t="shared" si="73"/>
        <v>112.5</v>
      </c>
      <c r="AO160" s="428">
        <f t="shared" si="74"/>
        <v>113.3799999999992</v>
      </c>
      <c r="AP160" s="428">
        <f t="shared" si="75"/>
        <v>113.38000000000102</v>
      </c>
      <c r="AQ160" s="428">
        <f t="shared" si="76"/>
        <v>91.170000000000073</v>
      </c>
      <c r="AR160" s="428">
        <f t="shared" si="77"/>
        <v>112.5</v>
      </c>
      <c r="AS160" s="428">
        <f t="shared" si="78"/>
        <v>113.3799999999992</v>
      </c>
      <c r="AT160" s="428">
        <f t="shared" si="79"/>
        <v>113.38000000000102</v>
      </c>
      <c r="AU160" s="428">
        <f t="shared" si="80"/>
        <v>91.170000000000073</v>
      </c>
      <c r="AV160" s="428">
        <f t="shared" si="81"/>
        <v>112.5</v>
      </c>
      <c r="AW160" s="428">
        <f t="shared" si="82"/>
        <v>113.3799999999992</v>
      </c>
      <c r="AX160" s="428">
        <f t="shared" si="83"/>
        <v>113.38000000000102</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14350.5</v>
      </c>
      <c r="M161" s="290">
        <f t="shared" si="63"/>
        <v>91.990384615384613</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16021.279999999999</v>
      </c>
      <c r="O161" s="290">
        <f t="shared" si="87"/>
        <v>102.70051282051281</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16854.28</v>
      </c>
      <c r="Q161" s="290">
        <f t="shared" si="88"/>
        <v>108.0402564102564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14350.5</v>
      </c>
      <c r="U161" s="290">
        <f t="shared" si="65"/>
        <v>91.990384615384613</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16021.279999999999</v>
      </c>
      <c r="W161" s="290">
        <f t="shared" si="89"/>
        <v>102.70051282051281</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16854.28</v>
      </c>
      <c r="Y161" s="290">
        <f t="shared" si="90"/>
        <v>108.0402564102564</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14350.5</v>
      </c>
      <c r="AC161" s="290">
        <f t="shared" si="67"/>
        <v>91.990384615384613</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16021.279999999999</v>
      </c>
      <c r="AE161" s="290">
        <f t="shared" si="91"/>
        <v>102.70051282051281</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16854.28</v>
      </c>
      <c r="AG161" s="290">
        <f t="shared" si="92"/>
        <v>108.0402564102564</v>
      </c>
      <c r="AI161" s="428">
        <f t="shared" si="68"/>
        <v>91.170000000000073</v>
      </c>
      <c r="AJ161" s="428">
        <f t="shared" si="69"/>
        <v>112.5</v>
      </c>
      <c r="AK161" s="428">
        <f t="shared" si="70"/>
        <v>113.3799999999992</v>
      </c>
      <c r="AL161" s="428">
        <f t="shared" si="71"/>
        <v>113.37999999999738</v>
      </c>
      <c r="AM161" s="428">
        <f t="shared" si="72"/>
        <v>91.170000000000073</v>
      </c>
      <c r="AN161" s="428">
        <f t="shared" si="73"/>
        <v>112.5</v>
      </c>
      <c r="AO161" s="428">
        <f t="shared" si="74"/>
        <v>113.3799999999992</v>
      </c>
      <c r="AP161" s="428">
        <f t="shared" si="75"/>
        <v>113.37999999999738</v>
      </c>
      <c r="AQ161" s="428">
        <f t="shared" si="76"/>
        <v>91.170000000000073</v>
      </c>
      <c r="AR161" s="428">
        <f t="shared" si="77"/>
        <v>112.5</v>
      </c>
      <c r="AS161" s="428">
        <f t="shared" si="78"/>
        <v>113.3799999999992</v>
      </c>
      <c r="AT161" s="428">
        <f t="shared" si="79"/>
        <v>113.37999999999738</v>
      </c>
      <c r="AU161" s="428">
        <f t="shared" si="80"/>
        <v>91.170000000000073</v>
      </c>
      <c r="AV161" s="428">
        <f t="shared" si="81"/>
        <v>112.5</v>
      </c>
      <c r="AW161" s="428">
        <f t="shared" si="82"/>
        <v>113.3799999999992</v>
      </c>
      <c r="AX161" s="428">
        <f t="shared" si="83"/>
        <v>113.37999999999738</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14463</v>
      </c>
      <c r="M162" s="290">
        <f t="shared" si="63"/>
        <v>92.121019108280251</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16134.66</v>
      </c>
      <c r="O162" s="290">
        <f t="shared" si="87"/>
        <v>102.76853503184714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16967.66</v>
      </c>
      <c r="Q162" s="290">
        <f t="shared" si="88"/>
        <v>108.07426751592357</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14463</v>
      </c>
      <c r="U162" s="290">
        <f t="shared" si="65"/>
        <v>92.121019108280251</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16134.66</v>
      </c>
      <c r="W162" s="290">
        <f t="shared" si="89"/>
        <v>102.76853503184714</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16967.66</v>
      </c>
      <c r="Y162" s="290">
        <f t="shared" si="90"/>
        <v>108.07426751592357</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14463</v>
      </c>
      <c r="AC162" s="290">
        <f t="shared" si="67"/>
        <v>92.121019108280251</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16134.66</v>
      </c>
      <c r="AE162" s="290">
        <f t="shared" si="91"/>
        <v>102.76853503184714</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16967.66</v>
      </c>
      <c r="AG162" s="290">
        <f t="shared" si="92"/>
        <v>108.07426751592357</v>
      </c>
      <c r="AI162" s="428">
        <f t="shared" si="68"/>
        <v>91.170000000000073</v>
      </c>
      <c r="AJ162" s="428">
        <f t="shared" si="69"/>
        <v>112.5</v>
      </c>
      <c r="AK162" s="428">
        <f t="shared" si="70"/>
        <v>113.38000000000102</v>
      </c>
      <c r="AL162" s="428">
        <f t="shared" si="71"/>
        <v>113.38000000000102</v>
      </c>
      <c r="AM162" s="428">
        <f t="shared" si="72"/>
        <v>91.170000000000073</v>
      </c>
      <c r="AN162" s="428">
        <f t="shared" si="73"/>
        <v>112.5</v>
      </c>
      <c r="AO162" s="428">
        <f t="shared" si="74"/>
        <v>113.38000000000102</v>
      </c>
      <c r="AP162" s="428">
        <f t="shared" si="75"/>
        <v>113.38000000000102</v>
      </c>
      <c r="AQ162" s="428">
        <f t="shared" si="76"/>
        <v>91.170000000000073</v>
      </c>
      <c r="AR162" s="428">
        <f t="shared" si="77"/>
        <v>112.5</v>
      </c>
      <c r="AS162" s="428">
        <f t="shared" si="78"/>
        <v>113.38000000000102</v>
      </c>
      <c r="AT162" s="428">
        <f t="shared" si="79"/>
        <v>113.38000000000102</v>
      </c>
      <c r="AU162" s="428">
        <f t="shared" si="80"/>
        <v>91.170000000000073</v>
      </c>
      <c r="AV162" s="428">
        <f t="shared" si="81"/>
        <v>112.5</v>
      </c>
      <c r="AW162" s="428">
        <f t="shared" si="82"/>
        <v>113.38000000000102</v>
      </c>
      <c r="AX162" s="428">
        <f t="shared" si="83"/>
        <v>113.38000000000102</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14575.5</v>
      </c>
      <c r="M163" s="290">
        <f t="shared" si="63"/>
        <v>92.25</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16248.04</v>
      </c>
      <c r="O163" s="290">
        <f t="shared" si="87"/>
        <v>102.83569620253165</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17081.04</v>
      </c>
      <c r="Q163" s="290">
        <f t="shared" si="88"/>
        <v>108.10784810126583</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14575.5</v>
      </c>
      <c r="U163" s="290">
        <f t="shared" si="65"/>
        <v>92.25</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16248.04</v>
      </c>
      <c r="W163" s="290">
        <f t="shared" si="89"/>
        <v>102.83569620253165</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17081.04</v>
      </c>
      <c r="Y163" s="290">
        <f t="shared" si="90"/>
        <v>108.10784810126583</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14575.5</v>
      </c>
      <c r="AC163" s="290">
        <f t="shared" si="67"/>
        <v>92.25</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16248.04</v>
      </c>
      <c r="AE163" s="290">
        <f t="shared" si="91"/>
        <v>102.83569620253165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17081.04</v>
      </c>
      <c r="AG163" s="290">
        <f t="shared" si="92"/>
        <v>108.10784810126583</v>
      </c>
      <c r="AI163" s="428">
        <f t="shared" si="68"/>
        <v>91.170000000000073</v>
      </c>
      <c r="AJ163" s="428">
        <f t="shared" si="69"/>
        <v>112.5</v>
      </c>
      <c r="AK163" s="428">
        <f t="shared" si="70"/>
        <v>113.38000000000102</v>
      </c>
      <c r="AL163" s="428">
        <f t="shared" si="71"/>
        <v>113.38000000000102</v>
      </c>
      <c r="AM163" s="428">
        <f t="shared" si="72"/>
        <v>91.170000000000073</v>
      </c>
      <c r="AN163" s="428">
        <f t="shared" si="73"/>
        <v>112.5</v>
      </c>
      <c r="AO163" s="428">
        <f t="shared" si="74"/>
        <v>113.38000000000102</v>
      </c>
      <c r="AP163" s="428">
        <f t="shared" si="75"/>
        <v>113.38000000000102</v>
      </c>
      <c r="AQ163" s="428">
        <f t="shared" si="76"/>
        <v>91.170000000000073</v>
      </c>
      <c r="AR163" s="428">
        <f t="shared" si="77"/>
        <v>112.5</v>
      </c>
      <c r="AS163" s="428">
        <f t="shared" si="78"/>
        <v>113.38000000000102</v>
      </c>
      <c r="AT163" s="428">
        <f t="shared" si="79"/>
        <v>113.38000000000102</v>
      </c>
      <c r="AU163" s="428">
        <f t="shared" si="80"/>
        <v>91.170000000000073</v>
      </c>
      <c r="AV163" s="428">
        <f t="shared" si="81"/>
        <v>112.5</v>
      </c>
      <c r="AW163" s="428">
        <f t="shared" si="82"/>
        <v>113.38000000000102</v>
      </c>
      <c r="AX163" s="428">
        <f t="shared" si="83"/>
        <v>113.38000000000102</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14688</v>
      </c>
      <c r="M164" s="290">
        <f t="shared" si="63"/>
        <v>92.377358490566039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16361.42</v>
      </c>
      <c r="O164" s="290">
        <f t="shared" si="87"/>
        <v>102.90201257861635</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17194.419999999998</v>
      </c>
      <c r="Q164" s="290">
        <f t="shared" si="88"/>
        <v>108.14100628930817</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14688</v>
      </c>
      <c r="U164" s="290">
        <f t="shared" si="65"/>
        <v>92.377358490566039</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16361.42</v>
      </c>
      <c r="W164" s="290">
        <f t="shared" si="89"/>
        <v>102.90201257861635</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17194.419999999998</v>
      </c>
      <c r="Y164" s="290">
        <f t="shared" si="90"/>
        <v>108.14100628930817</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14688</v>
      </c>
      <c r="AC164" s="290">
        <f t="shared" si="67"/>
        <v>92.377358490566039</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16361.42</v>
      </c>
      <c r="AE164" s="290">
        <f t="shared" si="91"/>
        <v>102.90201257861635</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17194.419999999998</v>
      </c>
      <c r="AG164" s="290">
        <f t="shared" si="92"/>
        <v>108.14100628930817</v>
      </c>
      <c r="AI164" s="428">
        <f t="shared" si="68"/>
        <v>91.170000000000073</v>
      </c>
      <c r="AJ164" s="428">
        <f t="shared" si="69"/>
        <v>112.5</v>
      </c>
      <c r="AK164" s="428">
        <f t="shared" si="70"/>
        <v>113.3799999999992</v>
      </c>
      <c r="AL164" s="428">
        <f t="shared" si="71"/>
        <v>113.37999999999738</v>
      </c>
      <c r="AM164" s="428">
        <f t="shared" si="72"/>
        <v>91.170000000000073</v>
      </c>
      <c r="AN164" s="428">
        <f t="shared" si="73"/>
        <v>112.5</v>
      </c>
      <c r="AO164" s="428">
        <f t="shared" si="74"/>
        <v>113.3799999999992</v>
      </c>
      <c r="AP164" s="428">
        <f t="shared" si="75"/>
        <v>113.37999999999738</v>
      </c>
      <c r="AQ164" s="428">
        <f t="shared" si="76"/>
        <v>91.170000000000073</v>
      </c>
      <c r="AR164" s="428">
        <f t="shared" si="77"/>
        <v>112.5</v>
      </c>
      <c r="AS164" s="428">
        <f t="shared" si="78"/>
        <v>113.3799999999992</v>
      </c>
      <c r="AT164" s="428">
        <f t="shared" si="79"/>
        <v>113.37999999999738</v>
      </c>
      <c r="AU164" s="428">
        <f t="shared" si="80"/>
        <v>91.170000000000073</v>
      </c>
      <c r="AV164" s="428">
        <f t="shared" si="81"/>
        <v>112.5</v>
      </c>
      <c r="AW164" s="428">
        <f t="shared" si="82"/>
        <v>113.3799999999992</v>
      </c>
      <c r="AX164" s="428">
        <f t="shared" si="83"/>
        <v>113.37999999999738</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14800.5</v>
      </c>
      <c r="M165" s="290">
        <f t="shared" si="63"/>
        <v>92.503124999999997</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16474.8</v>
      </c>
      <c r="O165" s="290">
        <f t="shared" si="87"/>
        <v>102.9675</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17307.8</v>
      </c>
      <c r="Q165" s="290">
        <f t="shared" si="88"/>
        <v>108.17375</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14800.5</v>
      </c>
      <c r="U165" s="290">
        <f t="shared" si="65"/>
        <v>92.503124999999997</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16474.8</v>
      </c>
      <c r="W165" s="290">
        <f t="shared" si="89"/>
        <v>102.9675</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17307.8</v>
      </c>
      <c r="Y165" s="290">
        <f t="shared" si="90"/>
        <v>108.17375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14800.5</v>
      </c>
      <c r="AC165" s="290">
        <f t="shared" si="67"/>
        <v>92.503124999999997</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16474.8</v>
      </c>
      <c r="AE165" s="290">
        <f t="shared" si="91"/>
        <v>102.9675</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17307.8</v>
      </c>
      <c r="AG165" s="290">
        <f t="shared" si="92"/>
        <v>108.17375</v>
      </c>
      <c r="AI165" s="428">
        <f t="shared" si="68"/>
        <v>91.170000000000073</v>
      </c>
      <c r="AJ165" s="428">
        <f t="shared" si="69"/>
        <v>112.5</v>
      </c>
      <c r="AK165" s="428">
        <f t="shared" si="70"/>
        <v>113.3799999999992</v>
      </c>
      <c r="AL165" s="428">
        <f t="shared" si="71"/>
        <v>113.38000000000102</v>
      </c>
      <c r="AM165" s="428">
        <f t="shared" si="72"/>
        <v>91.170000000000073</v>
      </c>
      <c r="AN165" s="428">
        <f t="shared" si="73"/>
        <v>112.5</v>
      </c>
      <c r="AO165" s="428">
        <f t="shared" si="74"/>
        <v>113.3799999999992</v>
      </c>
      <c r="AP165" s="428">
        <f t="shared" si="75"/>
        <v>113.38000000000102</v>
      </c>
      <c r="AQ165" s="428">
        <f t="shared" si="76"/>
        <v>91.170000000000073</v>
      </c>
      <c r="AR165" s="428">
        <f t="shared" si="77"/>
        <v>112.5</v>
      </c>
      <c r="AS165" s="428">
        <f t="shared" si="78"/>
        <v>113.3799999999992</v>
      </c>
      <c r="AT165" s="428">
        <f t="shared" si="79"/>
        <v>113.38000000000102</v>
      </c>
      <c r="AU165" s="428">
        <f t="shared" si="80"/>
        <v>91.170000000000073</v>
      </c>
      <c r="AV165" s="428">
        <f t="shared" si="81"/>
        <v>112.5</v>
      </c>
      <c r="AW165" s="428">
        <f t="shared" si="82"/>
        <v>113.3799999999992</v>
      </c>
      <c r="AX165" s="428">
        <f t="shared" si="83"/>
        <v>113.38000000000102</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14913</v>
      </c>
      <c r="M166" s="290">
        <f t="shared" si="63"/>
        <v>92.627329192546583</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16588.18</v>
      </c>
      <c r="O166" s="290">
        <f t="shared" si="87"/>
        <v>103.03217391304348</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17421.18</v>
      </c>
      <c r="Q166" s="290">
        <f t="shared" si="88"/>
        <v>108.20608695652174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14913</v>
      </c>
      <c r="U166" s="290">
        <f t="shared" si="65"/>
        <v>92.627329192546583</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16588.18</v>
      </c>
      <c r="W166" s="290">
        <f t="shared" si="89"/>
        <v>103.03217391304348</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17421.18</v>
      </c>
      <c r="Y166" s="290">
        <f t="shared" si="90"/>
        <v>108.20608695652174</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14913</v>
      </c>
      <c r="AC166" s="290">
        <f t="shared" si="67"/>
        <v>92.627329192546583</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16588.18</v>
      </c>
      <c r="AE166" s="290">
        <f t="shared" si="91"/>
        <v>103.03217391304348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17421.18</v>
      </c>
      <c r="AG166" s="290">
        <f t="shared" si="92"/>
        <v>108.20608695652174</v>
      </c>
      <c r="AI166" s="428">
        <f t="shared" si="68"/>
        <v>91.170000000000073</v>
      </c>
      <c r="AJ166" s="428">
        <f t="shared" si="69"/>
        <v>112.5</v>
      </c>
      <c r="AK166" s="428">
        <f t="shared" si="70"/>
        <v>113.38000000000102</v>
      </c>
      <c r="AL166" s="428">
        <f t="shared" si="71"/>
        <v>113.38000000000102</v>
      </c>
      <c r="AM166" s="428">
        <f t="shared" si="72"/>
        <v>91.170000000000073</v>
      </c>
      <c r="AN166" s="428">
        <f t="shared" si="73"/>
        <v>112.5</v>
      </c>
      <c r="AO166" s="428">
        <f t="shared" si="74"/>
        <v>113.38000000000102</v>
      </c>
      <c r="AP166" s="428">
        <f t="shared" si="75"/>
        <v>113.38000000000102</v>
      </c>
      <c r="AQ166" s="428">
        <f t="shared" si="76"/>
        <v>91.170000000000073</v>
      </c>
      <c r="AR166" s="428">
        <f t="shared" si="77"/>
        <v>112.5</v>
      </c>
      <c r="AS166" s="428">
        <f t="shared" si="78"/>
        <v>113.38000000000102</v>
      </c>
      <c r="AT166" s="428">
        <f t="shared" si="79"/>
        <v>113.38000000000102</v>
      </c>
      <c r="AU166" s="428">
        <f t="shared" si="80"/>
        <v>91.170000000000073</v>
      </c>
      <c r="AV166" s="428">
        <f t="shared" si="81"/>
        <v>112.5</v>
      </c>
      <c r="AW166" s="428">
        <f t="shared" si="82"/>
        <v>113.38000000000102</v>
      </c>
      <c r="AX166" s="428">
        <f t="shared" si="83"/>
        <v>113.38000000000102</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15025.5</v>
      </c>
      <c r="M167" s="290">
        <f t="shared" si="63"/>
        <v>92.75</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16701.559999999998</v>
      </c>
      <c r="O167" s="290">
        <f t="shared" si="87"/>
        <v>103.09604938271603</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17534.559999999998</v>
      </c>
      <c r="Q167" s="290">
        <f t="shared" si="88"/>
        <v>108.23802469135801</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15025.5</v>
      </c>
      <c r="U167" s="290">
        <f t="shared" si="65"/>
        <v>92.75</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16701.559999999998</v>
      </c>
      <c r="W167" s="290">
        <f t="shared" si="89"/>
        <v>103.09604938271603</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17534.559999999998</v>
      </c>
      <c r="Y167" s="290">
        <f t="shared" si="90"/>
        <v>108.23802469135801</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15025.5</v>
      </c>
      <c r="AC167" s="290">
        <f t="shared" si="67"/>
        <v>92.75</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16701.559999999998</v>
      </c>
      <c r="AE167" s="290">
        <f t="shared" si="91"/>
        <v>103.09604938271603</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17534.559999999998</v>
      </c>
      <c r="AG167" s="290">
        <f t="shared" si="92"/>
        <v>108.23802469135801</v>
      </c>
      <c r="AI167" s="428">
        <f t="shared" si="68"/>
        <v>91.170000000000073</v>
      </c>
      <c r="AJ167" s="428">
        <f t="shared" si="69"/>
        <v>112.5</v>
      </c>
      <c r="AK167" s="428">
        <f t="shared" si="70"/>
        <v>113.37999999999738</v>
      </c>
      <c r="AL167" s="428">
        <f t="shared" si="71"/>
        <v>113.37999999999738</v>
      </c>
      <c r="AM167" s="428">
        <f t="shared" si="72"/>
        <v>91.170000000000073</v>
      </c>
      <c r="AN167" s="428">
        <f t="shared" si="73"/>
        <v>112.5</v>
      </c>
      <c r="AO167" s="428">
        <f t="shared" si="74"/>
        <v>113.37999999999738</v>
      </c>
      <c r="AP167" s="428">
        <f t="shared" si="75"/>
        <v>113.37999999999738</v>
      </c>
      <c r="AQ167" s="428">
        <f t="shared" si="76"/>
        <v>91.170000000000073</v>
      </c>
      <c r="AR167" s="428">
        <f t="shared" si="77"/>
        <v>112.5</v>
      </c>
      <c r="AS167" s="428">
        <f t="shared" si="78"/>
        <v>113.37999999999738</v>
      </c>
      <c r="AT167" s="428">
        <f t="shared" si="79"/>
        <v>113.37999999999738</v>
      </c>
      <c r="AU167" s="428">
        <f t="shared" si="80"/>
        <v>91.170000000000073</v>
      </c>
      <c r="AV167" s="428">
        <f t="shared" si="81"/>
        <v>112.5</v>
      </c>
      <c r="AW167" s="428">
        <f t="shared" si="82"/>
        <v>113.37999999999738</v>
      </c>
      <c r="AX167" s="428">
        <f t="shared" si="83"/>
        <v>113.37999999999738</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15138</v>
      </c>
      <c r="M168" s="290">
        <f t="shared" si="63"/>
        <v>92.871165644171782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16814.939999999999</v>
      </c>
      <c r="O168" s="290">
        <f t="shared" si="87"/>
        <v>103.15914110429448</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17647.939999999999</v>
      </c>
      <c r="Q168" s="290">
        <f t="shared" si="88"/>
        <v>108.26957055214723</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15138</v>
      </c>
      <c r="U168" s="290">
        <f t="shared" si="65"/>
        <v>92.871165644171782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16814.939999999999</v>
      </c>
      <c r="W168" s="290">
        <f t="shared" si="89"/>
        <v>103.15914110429448</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17647.939999999999</v>
      </c>
      <c r="Y168" s="290">
        <f t="shared" si="90"/>
        <v>108.26957055214723</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15138</v>
      </c>
      <c r="AC168" s="290">
        <f t="shared" si="67"/>
        <v>92.871165644171782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16814.939999999999</v>
      </c>
      <c r="AE168" s="290">
        <f t="shared" si="91"/>
        <v>103.15914110429448</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17647.939999999999</v>
      </c>
      <c r="AG168" s="290">
        <f t="shared" si="92"/>
        <v>108.26957055214723</v>
      </c>
      <c r="AI168" s="428">
        <f t="shared" si="68"/>
        <v>91.170000000000073</v>
      </c>
      <c r="AJ168" s="428">
        <f t="shared" si="69"/>
        <v>112.5</v>
      </c>
      <c r="AK168" s="428">
        <f t="shared" si="70"/>
        <v>113.38000000000102</v>
      </c>
      <c r="AL168" s="428">
        <f t="shared" si="71"/>
        <v>113.38000000000102</v>
      </c>
      <c r="AM168" s="428">
        <f t="shared" si="72"/>
        <v>91.170000000000073</v>
      </c>
      <c r="AN168" s="428">
        <f t="shared" si="73"/>
        <v>112.5</v>
      </c>
      <c r="AO168" s="428">
        <f t="shared" si="74"/>
        <v>113.38000000000102</v>
      </c>
      <c r="AP168" s="428">
        <f t="shared" si="75"/>
        <v>113.38000000000102</v>
      </c>
      <c r="AQ168" s="428">
        <f t="shared" si="76"/>
        <v>91.170000000000073</v>
      </c>
      <c r="AR168" s="428">
        <f t="shared" si="77"/>
        <v>112.5</v>
      </c>
      <c r="AS168" s="428">
        <f t="shared" si="78"/>
        <v>113.38000000000102</v>
      </c>
      <c r="AT168" s="428">
        <f t="shared" si="79"/>
        <v>113.38000000000102</v>
      </c>
      <c r="AU168" s="428">
        <f t="shared" si="80"/>
        <v>91.170000000000073</v>
      </c>
      <c r="AV168" s="428">
        <f t="shared" si="81"/>
        <v>112.5</v>
      </c>
      <c r="AW168" s="428">
        <f t="shared" si="82"/>
        <v>113.38000000000102</v>
      </c>
      <c r="AX168" s="428">
        <f t="shared" si="83"/>
        <v>113.38000000000102</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15250.5</v>
      </c>
      <c r="M169" s="290">
        <f t="shared" si="63"/>
        <v>92.990853658536579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16928.32</v>
      </c>
      <c r="O169" s="290">
        <f t="shared" si="87"/>
        <v>103.22146341463414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17761.32</v>
      </c>
      <c r="Q169" s="290">
        <f t="shared" si="88"/>
        <v>108.30073170731707</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15250.5</v>
      </c>
      <c r="U169" s="290">
        <f t="shared" si="65"/>
        <v>92.990853658536579</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16928.32</v>
      </c>
      <c r="W169" s="290">
        <f t="shared" si="89"/>
        <v>103.22146341463414</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17761.32</v>
      </c>
      <c r="Y169" s="290">
        <f t="shared" si="90"/>
        <v>108.30073170731707</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15250.5</v>
      </c>
      <c r="AC169" s="290">
        <f t="shared" si="67"/>
        <v>92.990853658536579</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16928.32</v>
      </c>
      <c r="AE169" s="290">
        <f t="shared" si="91"/>
        <v>103.22146341463414</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17761.32</v>
      </c>
      <c r="AG169" s="290">
        <f t="shared" si="92"/>
        <v>108.30073170731707</v>
      </c>
      <c r="AI169" s="428">
        <f t="shared" si="68"/>
        <v>91.170000000000073</v>
      </c>
      <c r="AJ169" s="428">
        <f t="shared" si="69"/>
        <v>112.5</v>
      </c>
      <c r="AK169" s="428">
        <f t="shared" si="70"/>
        <v>113.38000000000102</v>
      </c>
      <c r="AL169" s="428">
        <f t="shared" si="71"/>
        <v>113.38000000000102</v>
      </c>
      <c r="AM169" s="428">
        <f t="shared" si="72"/>
        <v>91.170000000000073</v>
      </c>
      <c r="AN169" s="428">
        <f t="shared" si="73"/>
        <v>112.5</v>
      </c>
      <c r="AO169" s="428">
        <f t="shared" si="74"/>
        <v>113.38000000000102</v>
      </c>
      <c r="AP169" s="428">
        <f t="shared" si="75"/>
        <v>113.38000000000102</v>
      </c>
      <c r="AQ169" s="428">
        <f t="shared" si="76"/>
        <v>91.170000000000073</v>
      </c>
      <c r="AR169" s="428">
        <f t="shared" si="77"/>
        <v>112.5</v>
      </c>
      <c r="AS169" s="428">
        <f t="shared" si="78"/>
        <v>113.38000000000102</v>
      </c>
      <c r="AT169" s="428">
        <f t="shared" si="79"/>
        <v>113.38000000000102</v>
      </c>
      <c r="AU169" s="428">
        <f t="shared" si="80"/>
        <v>91.170000000000073</v>
      </c>
      <c r="AV169" s="428">
        <f t="shared" si="81"/>
        <v>112.5</v>
      </c>
      <c r="AW169" s="428">
        <f t="shared" si="82"/>
        <v>113.38000000000102</v>
      </c>
      <c r="AX169" s="428">
        <f t="shared" si="83"/>
        <v>113.38000000000102</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15363</v>
      </c>
      <c r="M170" s="290">
        <f t="shared" si="63"/>
        <v>93.109090909090909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17041.7</v>
      </c>
      <c r="O170" s="290">
        <f t="shared" si="87"/>
        <v>103.2830303030303</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17874.699999999997</v>
      </c>
      <c r="Q170" s="290">
        <f t="shared" si="88"/>
        <v>108.33151515151513</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15363</v>
      </c>
      <c r="U170" s="290">
        <f t="shared" si="65"/>
        <v>93.109090909090909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17041.7</v>
      </c>
      <c r="W170" s="290">
        <f t="shared" si="89"/>
        <v>103.2830303030303</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17874.699999999997</v>
      </c>
      <c r="Y170" s="290">
        <f t="shared" si="90"/>
        <v>108.33151515151513</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15363</v>
      </c>
      <c r="AC170" s="290">
        <f t="shared" si="67"/>
        <v>93.109090909090909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17041.7</v>
      </c>
      <c r="AE170" s="290">
        <f t="shared" si="91"/>
        <v>103.2830303030303</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17874.699999999997</v>
      </c>
      <c r="AG170" s="290">
        <f t="shared" si="92"/>
        <v>108.33151515151513</v>
      </c>
      <c r="AI170" s="428">
        <f t="shared" si="68"/>
        <v>91.170000000000073</v>
      </c>
      <c r="AJ170" s="428">
        <f t="shared" si="69"/>
        <v>112.5</v>
      </c>
      <c r="AK170" s="428">
        <f t="shared" si="70"/>
        <v>113.38000000000102</v>
      </c>
      <c r="AL170" s="428">
        <f t="shared" si="71"/>
        <v>113.37999999999738</v>
      </c>
      <c r="AM170" s="428">
        <f t="shared" si="72"/>
        <v>91.170000000000073</v>
      </c>
      <c r="AN170" s="428">
        <f t="shared" si="73"/>
        <v>112.5</v>
      </c>
      <c r="AO170" s="428">
        <f t="shared" si="74"/>
        <v>113.38000000000102</v>
      </c>
      <c r="AP170" s="428">
        <f t="shared" si="75"/>
        <v>113.37999999999738</v>
      </c>
      <c r="AQ170" s="428">
        <f t="shared" si="76"/>
        <v>91.170000000000073</v>
      </c>
      <c r="AR170" s="428">
        <f t="shared" si="77"/>
        <v>112.5</v>
      </c>
      <c r="AS170" s="428">
        <f t="shared" si="78"/>
        <v>113.38000000000102</v>
      </c>
      <c r="AT170" s="428">
        <f t="shared" si="79"/>
        <v>113.37999999999738</v>
      </c>
      <c r="AU170" s="428">
        <f t="shared" si="80"/>
        <v>91.170000000000073</v>
      </c>
      <c r="AV170" s="428">
        <f t="shared" si="81"/>
        <v>112.5</v>
      </c>
      <c r="AW170" s="428">
        <f t="shared" si="82"/>
        <v>113.38000000000102</v>
      </c>
      <c r="AX170" s="428">
        <f t="shared" si="83"/>
        <v>113.37999999999738</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15475.5</v>
      </c>
      <c r="M171" s="290">
        <f t="shared" si="63"/>
        <v>93.225903614457835</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17155.080000000002</v>
      </c>
      <c r="O171" s="290">
        <f t="shared" si="87"/>
        <v>103.34385542168675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17988.080000000002</v>
      </c>
      <c r="Q171" s="290">
        <f t="shared" si="88"/>
        <v>108.36192771084339</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15475.5</v>
      </c>
      <c r="U171" s="290">
        <f t="shared" si="65"/>
        <v>93.225903614457835</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17155.080000000002</v>
      </c>
      <c r="W171" s="290">
        <f t="shared" si="89"/>
        <v>103.34385542168675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17988.080000000002</v>
      </c>
      <c r="Y171" s="290">
        <f t="shared" si="90"/>
        <v>108.36192771084339</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15475.5</v>
      </c>
      <c r="AC171" s="290">
        <f t="shared" si="67"/>
        <v>93.225903614457835</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17155.080000000002</v>
      </c>
      <c r="AE171" s="290">
        <f t="shared" si="91"/>
        <v>103.34385542168675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17988.080000000002</v>
      </c>
      <c r="AG171" s="290">
        <f t="shared" si="92"/>
        <v>108.36192771084339</v>
      </c>
      <c r="AI171" s="428">
        <f t="shared" si="68"/>
        <v>91.170000000000073</v>
      </c>
      <c r="AJ171" s="428">
        <f t="shared" si="69"/>
        <v>112.5</v>
      </c>
      <c r="AK171" s="428">
        <f t="shared" si="70"/>
        <v>113.38000000000102</v>
      </c>
      <c r="AL171" s="428">
        <f t="shared" si="71"/>
        <v>113.38000000000466</v>
      </c>
      <c r="AM171" s="428">
        <f t="shared" si="72"/>
        <v>91.170000000000073</v>
      </c>
      <c r="AN171" s="428">
        <f t="shared" si="73"/>
        <v>112.5</v>
      </c>
      <c r="AO171" s="428">
        <f t="shared" si="74"/>
        <v>113.38000000000102</v>
      </c>
      <c r="AP171" s="428">
        <f t="shared" si="75"/>
        <v>113.38000000000466</v>
      </c>
      <c r="AQ171" s="428">
        <f t="shared" si="76"/>
        <v>91.170000000000073</v>
      </c>
      <c r="AR171" s="428">
        <f t="shared" si="77"/>
        <v>112.5</v>
      </c>
      <c r="AS171" s="428">
        <f t="shared" si="78"/>
        <v>113.38000000000102</v>
      </c>
      <c r="AT171" s="428">
        <f t="shared" si="79"/>
        <v>113.38000000000466</v>
      </c>
      <c r="AU171" s="428">
        <f t="shared" si="80"/>
        <v>91.170000000000073</v>
      </c>
      <c r="AV171" s="428">
        <f t="shared" si="81"/>
        <v>112.5</v>
      </c>
      <c r="AW171" s="428">
        <f t="shared" si="82"/>
        <v>113.38000000000102</v>
      </c>
      <c r="AX171" s="428">
        <f t="shared" si="83"/>
        <v>113.38000000000466</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15588</v>
      </c>
      <c r="M172" s="290">
        <f t="shared" si="63"/>
        <v>93.341317365269461</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17268.46</v>
      </c>
      <c r="O172" s="290">
        <f t="shared" si="87"/>
        <v>103.40395209580838</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18101.46</v>
      </c>
      <c r="Q172" s="290">
        <f t="shared" si="88"/>
        <v>108.39197604790418</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15588</v>
      </c>
      <c r="U172" s="290">
        <f t="shared" si="65"/>
        <v>93.341317365269461</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17268.46</v>
      </c>
      <c r="W172" s="290">
        <f t="shared" si="89"/>
        <v>103.40395209580838</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18101.46</v>
      </c>
      <c r="Y172" s="290">
        <f t="shared" si="90"/>
        <v>108.39197604790418</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15588</v>
      </c>
      <c r="AC172" s="290">
        <f t="shared" si="67"/>
        <v>93.341317365269461</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17268.46</v>
      </c>
      <c r="AE172" s="290">
        <f t="shared" si="91"/>
        <v>103.40395209580838</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18101.46</v>
      </c>
      <c r="AG172" s="290">
        <f t="shared" si="92"/>
        <v>108.39197604790418</v>
      </c>
      <c r="AI172" s="428">
        <f t="shared" si="68"/>
        <v>91.169999999998254</v>
      </c>
      <c r="AJ172" s="428">
        <f t="shared" si="69"/>
        <v>112.5</v>
      </c>
      <c r="AK172" s="428">
        <f t="shared" si="70"/>
        <v>113.37999999999738</v>
      </c>
      <c r="AL172" s="428">
        <f t="shared" si="71"/>
        <v>113.37999999999738</v>
      </c>
      <c r="AM172" s="428">
        <f t="shared" si="72"/>
        <v>91.169999999998254</v>
      </c>
      <c r="AN172" s="428">
        <f t="shared" si="73"/>
        <v>112.5</v>
      </c>
      <c r="AO172" s="428">
        <f t="shared" si="74"/>
        <v>113.37999999999738</v>
      </c>
      <c r="AP172" s="428">
        <f t="shared" si="75"/>
        <v>113.37999999999738</v>
      </c>
      <c r="AQ172" s="428">
        <f t="shared" si="76"/>
        <v>91.169999999998254</v>
      </c>
      <c r="AR172" s="428">
        <f t="shared" si="77"/>
        <v>112.5</v>
      </c>
      <c r="AS172" s="428">
        <f t="shared" si="78"/>
        <v>113.37999999999738</v>
      </c>
      <c r="AT172" s="428">
        <f t="shared" si="79"/>
        <v>113.37999999999738</v>
      </c>
      <c r="AU172" s="428">
        <f t="shared" si="80"/>
        <v>91.169999999998254</v>
      </c>
      <c r="AV172" s="428">
        <f t="shared" si="81"/>
        <v>112.5</v>
      </c>
      <c r="AW172" s="428">
        <f t="shared" si="82"/>
        <v>113.37999999999738</v>
      </c>
      <c r="AX172" s="428">
        <f t="shared" si="83"/>
        <v>113.37999999999738</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15700.5</v>
      </c>
      <c r="M173" s="290">
        <f t="shared" si="63"/>
        <v>93.455357142857139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17381.84</v>
      </c>
      <c r="O173" s="290">
        <f t="shared" si="87"/>
        <v>103.46333333333334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18214.84</v>
      </c>
      <c r="Q173" s="290">
        <f t="shared" si="88"/>
        <v>108.42166666666667</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15700.5</v>
      </c>
      <c r="U173" s="290">
        <f t="shared" si="65"/>
        <v>93.455357142857139</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17381.84</v>
      </c>
      <c r="W173" s="290">
        <f t="shared" si="89"/>
        <v>103.46333333333334</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18214.84</v>
      </c>
      <c r="Y173" s="290">
        <f t="shared" si="90"/>
        <v>108.42166666666667</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15700.5</v>
      </c>
      <c r="AC173" s="290">
        <f t="shared" si="67"/>
        <v>93.455357142857139</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17381.84</v>
      </c>
      <c r="AE173" s="290">
        <f t="shared" si="91"/>
        <v>103.46333333333334</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18214.84</v>
      </c>
      <c r="AG173" s="290">
        <f t="shared" si="92"/>
        <v>108.42166666666667</v>
      </c>
      <c r="AI173" s="428">
        <f t="shared" si="68"/>
        <v>91.170000000000073</v>
      </c>
      <c r="AJ173" s="428">
        <f t="shared" si="69"/>
        <v>112.5</v>
      </c>
      <c r="AK173" s="428">
        <f t="shared" si="70"/>
        <v>113.38000000000102</v>
      </c>
      <c r="AL173" s="428">
        <f t="shared" si="71"/>
        <v>113.38000000000102</v>
      </c>
      <c r="AM173" s="428">
        <f t="shared" si="72"/>
        <v>91.170000000000073</v>
      </c>
      <c r="AN173" s="428">
        <f t="shared" si="73"/>
        <v>112.5</v>
      </c>
      <c r="AO173" s="428">
        <f t="shared" si="74"/>
        <v>113.38000000000102</v>
      </c>
      <c r="AP173" s="428">
        <f t="shared" si="75"/>
        <v>113.38000000000102</v>
      </c>
      <c r="AQ173" s="428">
        <f t="shared" si="76"/>
        <v>91.170000000000073</v>
      </c>
      <c r="AR173" s="428">
        <f t="shared" si="77"/>
        <v>112.5</v>
      </c>
      <c r="AS173" s="428">
        <f t="shared" si="78"/>
        <v>113.38000000000102</v>
      </c>
      <c r="AT173" s="428">
        <f t="shared" si="79"/>
        <v>113.38000000000102</v>
      </c>
      <c r="AU173" s="428">
        <f t="shared" si="80"/>
        <v>91.170000000000073</v>
      </c>
      <c r="AV173" s="428">
        <f t="shared" si="81"/>
        <v>112.5</v>
      </c>
      <c r="AW173" s="428">
        <f t="shared" si="82"/>
        <v>113.38000000000102</v>
      </c>
      <c r="AX173" s="428">
        <f t="shared" si="83"/>
        <v>113.38000000000102</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15813</v>
      </c>
      <c r="M174" s="290">
        <f t="shared" si="63"/>
        <v>93.568047337278102</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17495.22</v>
      </c>
      <c r="O174" s="290">
        <f t="shared" si="87"/>
        <v>103.52201183431953</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18328.22</v>
      </c>
      <c r="Q174" s="290">
        <f t="shared" si="88"/>
        <v>108.45100591715978</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15813</v>
      </c>
      <c r="U174" s="290">
        <f t="shared" si="65"/>
        <v>93.568047337278102</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17495.22</v>
      </c>
      <c r="W174" s="290">
        <f t="shared" si="89"/>
        <v>103.52201183431953</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18328.22</v>
      </c>
      <c r="Y174" s="290">
        <f t="shared" si="90"/>
        <v>108.45100591715978</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15813</v>
      </c>
      <c r="AC174" s="290">
        <f t="shared" si="67"/>
        <v>93.568047337278102</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17495.22</v>
      </c>
      <c r="AE174" s="290">
        <f t="shared" si="91"/>
        <v>103.52201183431953</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18328.22</v>
      </c>
      <c r="AG174" s="290">
        <f t="shared" si="92"/>
        <v>108.45100591715978</v>
      </c>
      <c r="AI174" s="428">
        <f t="shared" si="68"/>
        <v>91.170000000000073</v>
      </c>
      <c r="AJ174" s="428">
        <f t="shared" si="69"/>
        <v>112.5</v>
      </c>
      <c r="AK174" s="428">
        <f t="shared" si="70"/>
        <v>113.38000000000102</v>
      </c>
      <c r="AL174" s="428">
        <f t="shared" si="71"/>
        <v>113.38000000000102</v>
      </c>
      <c r="AM174" s="428">
        <f t="shared" si="72"/>
        <v>91.170000000000073</v>
      </c>
      <c r="AN174" s="428">
        <f t="shared" si="73"/>
        <v>112.5</v>
      </c>
      <c r="AO174" s="428">
        <f t="shared" si="74"/>
        <v>113.38000000000102</v>
      </c>
      <c r="AP174" s="428">
        <f t="shared" si="75"/>
        <v>113.38000000000102</v>
      </c>
      <c r="AQ174" s="428">
        <f t="shared" si="76"/>
        <v>91.170000000000073</v>
      </c>
      <c r="AR174" s="428">
        <f t="shared" si="77"/>
        <v>112.5</v>
      </c>
      <c r="AS174" s="428">
        <f t="shared" si="78"/>
        <v>113.38000000000102</v>
      </c>
      <c r="AT174" s="428">
        <f t="shared" si="79"/>
        <v>113.38000000000102</v>
      </c>
      <c r="AU174" s="428">
        <f t="shared" si="80"/>
        <v>91.170000000000073</v>
      </c>
      <c r="AV174" s="428">
        <f t="shared" si="81"/>
        <v>112.5</v>
      </c>
      <c r="AW174" s="428">
        <f t="shared" si="82"/>
        <v>113.38000000000102</v>
      </c>
      <c r="AX174" s="428">
        <f t="shared" si="83"/>
        <v>113.38000000000102</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15925.5</v>
      </c>
      <c r="M175" s="290">
        <f t="shared" si="63"/>
        <v>93.679411764705875</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17608.599999999999</v>
      </c>
      <c r="O175" s="290">
        <f t="shared" si="87"/>
        <v>103.58</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18441.599999999999</v>
      </c>
      <c r="Q175" s="290">
        <f t="shared" si="88"/>
        <v>108.47999999999999</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15925.5</v>
      </c>
      <c r="U175" s="290">
        <f t="shared" si="65"/>
        <v>93.679411764705875</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17608.599999999999</v>
      </c>
      <c r="W175" s="290">
        <f t="shared" si="89"/>
        <v>103.58</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18441.599999999999</v>
      </c>
      <c r="Y175" s="290">
        <f t="shared" si="90"/>
        <v>108.47999999999999</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15925.5</v>
      </c>
      <c r="AC175" s="290">
        <f t="shared" si="67"/>
        <v>93.679411764705875</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17608.599999999999</v>
      </c>
      <c r="AE175" s="290">
        <f t="shared" si="91"/>
        <v>103.58</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18441.599999999999</v>
      </c>
      <c r="AG175" s="290">
        <f t="shared" si="92"/>
        <v>108.47999999999999</v>
      </c>
      <c r="AI175" s="428">
        <f t="shared" si="68"/>
        <v>91.170000000000073</v>
      </c>
      <c r="AJ175" s="428">
        <f t="shared" si="69"/>
        <v>112.5</v>
      </c>
      <c r="AK175" s="428">
        <f t="shared" si="70"/>
        <v>113.37999999999738</v>
      </c>
      <c r="AL175" s="428">
        <f t="shared" si="71"/>
        <v>113.37999999999738</v>
      </c>
      <c r="AM175" s="428">
        <f t="shared" si="72"/>
        <v>91.170000000000073</v>
      </c>
      <c r="AN175" s="428">
        <f t="shared" si="73"/>
        <v>112.5</v>
      </c>
      <c r="AO175" s="428">
        <f t="shared" si="74"/>
        <v>113.37999999999738</v>
      </c>
      <c r="AP175" s="428">
        <f t="shared" si="75"/>
        <v>113.37999999999738</v>
      </c>
      <c r="AQ175" s="428">
        <f t="shared" si="76"/>
        <v>91.170000000000073</v>
      </c>
      <c r="AR175" s="428">
        <f t="shared" si="77"/>
        <v>112.5</v>
      </c>
      <c r="AS175" s="428">
        <f t="shared" si="78"/>
        <v>113.37999999999738</v>
      </c>
      <c r="AT175" s="428">
        <f t="shared" si="79"/>
        <v>113.37999999999738</v>
      </c>
      <c r="AU175" s="428">
        <f t="shared" si="80"/>
        <v>91.170000000000073</v>
      </c>
      <c r="AV175" s="428">
        <f t="shared" si="81"/>
        <v>112.5</v>
      </c>
      <c r="AW175" s="428">
        <f t="shared" si="82"/>
        <v>113.37999999999738</v>
      </c>
      <c r="AX175" s="428">
        <f t="shared" si="83"/>
        <v>113.37999999999738</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16038</v>
      </c>
      <c r="M176" s="290">
        <f t="shared" si="63"/>
        <v>93.78947368421052</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17721.98</v>
      </c>
      <c r="O176" s="290">
        <f t="shared" si="87"/>
        <v>103.63730994152047</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18554.98</v>
      </c>
      <c r="Q176" s="290">
        <f t="shared" si="88"/>
        <v>108.50865497076023</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16038</v>
      </c>
      <c r="U176" s="290">
        <f t="shared" si="65"/>
        <v>93.78947368421052</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17721.98</v>
      </c>
      <c r="W176" s="290">
        <f t="shared" si="89"/>
        <v>103.63730994152047</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18554.98</v>
      </c>
      <c r="Y176" s="290">
        <f t="shared" si="90"/>
        <v>108.50865497076023</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16038</v>
      </c>
      <c r="AC176" s="290">
        <f t="shared" si="67"/>
        <v>93.78947368421052</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17721.98</v>
      </c>
      <c r="AE176" s="290">
        <f t="shared" si="91"/>
        <v>103.63730994152047</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18554.98</v>
      </c>
      <c r="AG176" s="290">
        <f t="shared" si="92"/>
        <v>108.50865497076023</v>
      </c>
      <c r="AI176" s="428">
        <f t="shared" si="68"/>
        <v>91.170000000000073</v>
      </c>
      <c r="AJ176" s="428">
        <f t="shared" si="69"/>
        <v>112.5</v>
      </c>
      <c r="AK176" s="428">
        <f t="shared" si="70"/>
        <v>113.38000000000102</v>
      </c>
      <c r="AL176" s="428">
        <f t="shared" si="71"/>
        <v>113.38000000000102</v>
      </c>
      <c r="AM176" s="428">
        <f t="shared" si="72"/>
        <v>91.170000000000073</v>
      </c>
      <c r="AN176" s="428">
        <f t="shared" si="73"/>
        <v>112.5</v>
      </c>
      <c r="AO176" s="428">
        <f t="shared" si="74"/>
        <v>113.38000000000102</v>
      </c>
      <c r="AP176" s="428">
        <f t="shared" si="75"/>
        <v>113.38000000000102</v>
      </c>
      <c r="AQ176" s="428">
        <f t="shared" si="76"/>
        <v>91.170000000000073</v>
      </c>
      <c r="AR176" s="428">
        <f t="shared" si="77"/>
        <v>112.5</v>
      </c>
      <c r="AS176" s="428">
        <f t="shared" si="78"/>
        <v>113.38000000000102</v>
      </c>
      <c r="AT176" s="428">
        <f t="shared" si="79"/>
        <v>113.38000000000102</v>
      </c>
      <c r="AU176" s="428">
        <f t="shared" si="80"/>
        <v>91.170000000000073</v>
      </c>
      <c r="AV176" s="428">
        <f t="shared" si="81"/>
        <v>112.5</v>
      </c>
      <c r="AW176" s="428">
        <f t="shared" si="82"/>
        <v>113.38000000000102</v>
      </c>
      <c r="AX176" s="428">
        <f t="shared" si="83"/>
        <v>113.38000000000102</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16150.5</v>
      </c>
      <c r="M177" s="290">
        <f t="shared" si="63"/>
        <v>93.898255813953483</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17835.36</v>
      </c>
      <c r="O177" s="290">
        <f t="shared" si="87"/>
        <v>103.6939534883721</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18668.36</v>
      </c>
      <c r="Q177" s="290">
        <f t="shared" si="88"/>
        <v>108.53697674418605</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16150.5</v>
      </c>
      <c r="U177" s="290">
        <f t="shared" si="65"/>
        <v>93.898255813953483</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17835.36</v>
      </c>
      <c r="W177" s="290">
        <f t="shared" si="89"/>
        <v>103.6939534883721</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18668.36</v>
      </c>
      <c r="Y177" s="290">
        <f t="shared" si="90"/>
        <v>108.53697674418605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16150.5</v>
      </c>
      <c r="AC177" s="290">
        <f t="shared" si="67"/>
        <v>93.898255813953483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17835.36</v>
      </c>
      <c r="AE177" s="290">
        <f t="shared" si="91"/>
        <v>103.6939534883721</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18668.36</v>
      </c>
      <c r="AG177" s="290">
        <f t="shared" si="92"/>
        <v>108.53697674418605</v>
      </c>
      <c r="AI177" s="428">
        <f t="shared" si="68"/>
        <v>91.170000000000073</v>
      </c>
      <c r="AJ177" s="428">
        <f t="shared" si="69"/>
        <v>112.5</v>
      </c>
      <c r="AK177" s="428">
        <f t="shared" si="70"/>
        <v>113.38000000000102</v>
      </c>
      <c r="AL177" s="428">
        <f t="shared" si="71"/>
        <v>113.38000000000102</v>
      </c>
      <c r="AM177" s="428">
        <f t="shared" si="72"/>
        <v>91.170000000000073</v>
      </c>
      <c r="AN177" s="428">
        <f t="shared" si="73"/>
        <v>112.5</v>
      </c>
      <c r="AO177" s="428">
        <f t="shared" si="74"/>
        <v>113.38000000000102</v>
      </c>
      <c r="AP177" s="428">
        <f t="shared" si="75"/>
        <v>113.38000000000102</v>
      </c>
      <c r="AQ177" s="428">
        <f t="shared" si="76"/>
        <v>91.170000000000073</v>
      </c>
      <c r="AR177" s="428">
        <f t="shared" si="77"/>
        <v>112.5</v>
      </c>
      <c r="AS177" s="428">
        <f t="shared" si="78"/>
        <v>113.38000000000102</v>
      </c>
      <c r="AT177" s="428">
        <f t="shared" si="79"/>
        <v>113.38000000000102</v>
      </c>
      <c r="AU177" s="428">
        <f t="shared" si="80"/>
        <v>91.170000000000073</v>
      </c>
      <c r="AV177" s="428">
        <f t="shared" si="81"/>
        <v>112.5</v>
      </c>
      <c r="AW177" s="428">
        <f t="shared" si="82"/>
        <v>113.38000000000102</v>
      </c>
      <c r="AX177" s="428">
        <f t="shared" si="83"/>
        <v>113.38000000000102</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16263</v>
      </c>
      <c r="M178" s="290">
        <f t="shared" si="63"/>
        <v>94.005780346820814</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17948.739999999998</v>
      </c>
      <c r="O178" s="290">
        <f t="shared" si="87"/>
        <v>103.74994219653178</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18781.739999999998</v>
      </c>
      <c r="Q178" s="290">
        <f t="shared" si="88"/>
        <v>108.56497109826589</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16263</v>
      </c>
      <c r="U178" s="290">
        <f t="shared" si="65"/>
        <v>94.005780346820814</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17948.739999999998</v>
      </c>
      <c r="W178" s="290">
        <f t="shared" si="89"/>
        <v>103.74994219653178</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18781.739999999998</v>
      </c>
      <c r="Y178" s="290">
        <f t="shared" si="90"/>
        <v>108.56497109826589</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16263</v>
      </c>
      <c r="AC178" s="290">
        <f t="shared" si="67"/>
        <v>94.005780346820814</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17948.739999999998</v>
      </c>
      <c r="AE178" s="290">
        <f t="shared" si="91"/>
        <v>103.74994219653178</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18781.739999999998</v>
      </c>
      <c r="AG178" s="290">
        <f t="shared" si="92"/>
        <v>108.56497109826589</v>
      </c>
      <c r="AI178" s="428">
        <f t="shared" si="68"/>
        <v>91.170000000000073</v>
      </c>
      <c r="AJ178" s="428">
        <f t="shared" si="69"/>
        <v>112.5</v>
      </c>
      <c r="AK178" s="428">
        <f t="shared" si="70"/>
        <v>113.37999999999738</v>
      </c>
      <c r="AL178" s="428">
        <f t="shared" si="71"/>
        <v>113.37999999999738</v>
      </c>
      <c r="AM178" s="428">
        <f t="shared" si="72"/>
        <v>91.170000000000073</v>
      </c>
      <c r="AN178" s="428">
        <f t="shared" si="73"/>
        <v>112.5</v>
      </c>
      <c r="AO178" s="428">
        <f t="shared" si="74"/>
        <v>113.37999999999738</v>
      </c>
      <c r="AP178" s="428">
        <f t="shared" si="75"/>
        <v>113.37999999999738</v>
      </c>
      <c r="AQ178" s="428">
        <f t="shared" si="76"/>
        <v>91.170000000000073</v>
      </c>
      <c r="AR178" s="428">
        <f t="shared" si="77"/>
        <v>112.5</v>
      </c>
      <c r="AS178" s="428">
        <f t="shared" si="78"/>
        <v>113.37999999999738</v>
      </c>
      <c r="AT178" s="428">
        <f t="shared" si="79"/>
        <v>113.37999999999738</v>
      </c>
      <c r="AU178" s="428">
        <f t="shared" si="80"/>
        <v>91.170000000000073</v>
      </c>
      <c r="AV178" s="428">
        <f t="shared" si="81"/>
        <v>112.5</v>
      </c>
      <c r="AW178" s="428">
        <f t="shared" si="82"/>
        <v>113.37999999999738</v>
      </c>
      <c r="AX178" s="428">
        <f t="shared" si="83"/>
        <v>113.37999999999738</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16375.5</v>
      </c>
      <c r="M179" s="290">
        <f t="shared" si="63"/>
        <v>94.112068965517238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18062.12</v>
      </c>
      <c r="O179" s="290">
        <f t="shared" si="87"/>
        <v>103.80528735632183</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18895.12</v>
      </c>
      <c r="Q179" s="290">
        <f t="shared" si="88"/>
        <v>108.59264367816091</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16375.5</v>
      </c>
      <c r="U179" s="290">
        <f t="shared" si="65"/>
        <v>94.112068965517238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18062.12</v>
      </c>
      <c r="W179" s="290">
        <f t="shared" si="89"/>
        <v>103.80528735632183</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18895.12</v>
      </c>
      <c r="Y179" s="290">
        <f t="shared" si="90"/>
        <v>108.59264367816091</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16375.5</v>
      </c>
      <c r="AC179" s="290">
        <f t="shared" si="67"/>
        <v>94.112068965517238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18062.12</v>
      </c>
      <c r="AE179" s="290">
        <f t="shared" si="91"/>
        <v>103.80528735632183</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18895.12</v>
      </c>
      <c r="AG179" s="290">
        <f t="shared" si="92"/>
        <v>108.59264367816091</v>
      </c>
      <c r="AI179" s="428">
        <f t="shared" si="68"/>
        <v>91.170000000000073</v>
      </c>
      <c r="AJ179" s="428">
        <f t="shared" si="69"/>
        <v>112.5</v>
      </c>
      <c r="AK179" s="428">
        <f t="shared" si="70"/>
        <v>113.38000000000102</v>
      </c>
      <c r="AL179" s="428">
        <f t="shared" si="71"/>
        <v>113.38000000000102</v>
      </c>
      <c r="AM179" s="428">
        <f t="shared" si="72"/>
        <v>91.170000000000073</v>
      </c>
      <c r="AN179" s="428">
        <f t="shared" si="73"/>
        <v>112.5</v>
      </c>
      <c r="AO179" s="428">
        <f t="shared" si="74"/>
        <v>113.38000000000102</v>
      </c>
      <c r="AP179" s="428">
        <f t="shared" si="75"/>
        <v>113.38000000000102</v>
      </c>
      <c r="AQ179" s="428">
        <f t="shared" si="76"/>
        <v>91.170000000000073</v>
      </c>
      <c r="AR179" s="428">
        <f t="shared" si="77"/>
        <v>112.5</v>
      </c>
      <c r="AS179" s="428">
        <f t="shared" si="78"/>
        <v>113.38000000000102</v>
      </c>
      <c r="AT179" s="428">
        <f t="shared" si="79"/>
        <v>113.38000000000102</v>
      </c>
      <c r="AU179" s="428">
        <f t="shared" si="80"/>
        <v>91.170000000000073</v>
      </c>
      <c r="AV179" s="428">
        <f t="shared" si="81"/>
        <v>112.5</v>
      </c>
      <c r="AW179" s="428">
        <f t="shared" si="82"/>
        <v>113.38000000000102</v>
      </c>
      <c r="AX179" s="428">
        <f t="shared" si="83"/>
        <v>113.38000000000102</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16488</v>
      </c>
      <c r="M180" s="290">
        <f t="shared" si="63"/>
        <v>94.217142857142861</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18175.5</v>
      </c>
      <c r="O180" s="290">
        <f t="shared" si="87"/>
        <v>103.86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19008.5</v>
      </c>
      <c r="Q180" s="290">
        <f t="shared" si="88"/>
        <v>108.62</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16488</v>
      </c>
      <c r="U180" s="290">
        <f t="shared" si="65"/>
        <v>94.217142857142861</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18175.5</v>
      </c>
      <c r="W180" s="290">
        <f t="shared" si="89"/>
        <v>103.86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19008.5</v>
      </c>
      <c r="Y180" s="290">
        <f t="shared" si="90"/>
        <v>108.62</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16488</v>
      </c>
      <c r="AC180" s="290">
        <f t="shared" si="67"/>
        <v>94.217142857142861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18175.5</v>
      </c>
      <c r="AE180" s="290">
        <f t="shared" si="91"/>
        <v>103.86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19008.5</v>
      </c>
      <c r="AG180" s="290">
        <f t="shared" si="92"/>
        <v>108.62</v>
      </c>
      <c r="AI180" s="428">
        <f t="shared" si="68"/>
        <v>91.170000000000073</v>
      </c>
      <c r="AJ180" s="428">
        <f t="shared" si="69"/>
        <v>112.5</v>
      </c>
      <c r="AK180" s="428">
        <f t="shared" si="70"/>
        <v>113.38000000000102</v>
      </c>
      <c r="AL180" s="428">
        <f t="shared" si="71"/>
        <v>113.38000000000102</v>
      </c>
      <c r="AM180" s="428">
        <f t="shared" si="72"/>
        <v>91.170000000000073</v>
      </c>
      <c r="AN180" s="428">
        <f t="shared" si="73"/>
        <v>112.5</v>
      </c>
      <c r="AO180" s="428">
        <f t="shared" si="74"/>
        <v>113.38000000000102</v>
      </c>
      <c r="AP180" s="428">
        <f t="shared" si="75"/>
        <v>113.38000000000102</v>
      </c>
      <c r="AQ180" s="428">
        <f t="shared" si="76"/>
        <v>91.170000000000073</v>
      </c>
      <c r="AR180" s="428">
        <f t="shared" si="77"/>
        <v>112.5</v>
      </c>
      <c r="AS180" s="428">
        <f t="shared" si="78"/>
        <v>113.38000000000102</v>
      </c>
      <c r="AT180" s="428">
        <f t="shared" si="79"/>
        <v>113.38000000000102</v>
      </c>
      <c r="AU180" s="428">
        <f t="shared" si="80"/>
        <v>91.170000000000073</v>
      </c>
      <c r="AV180" s="428">
        <f t="shared" si="81"/>
        <v>112.5</v>
      </c>
      <c r="AW180" s="428">
        <f t="shared" si="82"/>
        <v>113.38000000000102</v>
      </c>
      <c r="AX180" s="428">
        <f t="shared" si="83"/>
        <v>113.38000000000102</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16600.5</v>
      </c>
      <c r="M181" s="290">
        <f t="shared" si="63"/>
        <v>94.321022727272734</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18288.879999999997</v>
      </c>
      <c r="O181" s="290">
        <f t="shared" si="87"/>
        <v>103.91409090909089</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19121.879999999997</v>
      </c>
      <c r="Q181" s="290">
        <f t="shared" si="88"/>
        <v>108.64704545454543</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16600.5</v>
      </c>
      <c r="U181" s="290">
        <f t="shared" si="65"/>
        <v>94.321022727272734</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18288.879999999997</v>
      </c>
      <c r="W181" s="290">
        <f t="shared" si="89"/>
        <v>103.91409090909089</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19121.879999999997</v>
      </c>
      <c r="Y181" s="290">
        <f t="shared" si="90"/>
        <v>108.64704545454543</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16600.5</v>
      </c>
      <c r="AC181" s="290">
        <f t="shared" si="67"/>
        <v>94.321022727272734</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18288.879999999997</v>
      </c>
      <c r="AE181" s="290">
        <f t="shared" si="91"/>
        <v>103.91409090909089</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19121.879999999997</v>
      </c>
      <c r="AG181" s="290">
        <f t="shared" si="92"/>
        <v>108.64704545454543</v>
      </c>
      <c r="AI181" s="428">
        <f t="shared" si="68"/>
        <v>91.170000000000073</v>
      </c>
      <c r="AJ181" s="428">
        <f t="shared" si="69"/>
        <v>112.5</v>
      </c>
      <c r="AK181" s="428">
        <f t="shared" si="70"/>
        <v>113.37999999999738</v>
      </c>
      <c r="AL181" s="428">
        <f t="shared" si="71"/>
        <v>113.37999999999738</v>
      </c>
      <c r="AM181" s="428">
        <f t="shared" si="72"/>
        <v>91.170000000000073</v>
      </c>
      <c r="AN181" s="428">
        <f t="shared" si="73"/>
        <v>112.5</v>
      </c>
      <c r="AO181" s="428">
        <f t="shared" si="74"/>
        <v>113.37999999999738</v>
      </c>
      <c r="AP181" s="428">
        <f t="shared" si="75"/>
        <v>113.37999999999738</v>
      </c>
      <c r="AQ181" s="428">
        <f t="shared" si="76"/>
        <v>91.170000000000073</v>
      </c>
      <c r="AR181" s="428">
        <f t="shared" si="77"/>
        <v>112.5</v>
      </c>
      <c r="AS181" s="428">
        <f t="shared" si="78"/>
        <v>113.37999999999738</v>
      </c>
      <c r="AT181" s="428">
        <f t="shared" si="79"/>
        <v>113.37999999999738</v>
      </c>
      <c r="AU181" s="428">
        <f t="shared" si="80"/>
        <v>91.170000000000073</v>
      </c>
      <c r="AV181" s="428">
        <f t="shared" si="81"/>
        <v>112.5</v>
      </c>
      <c r="AW181" s="428">
        <f t="shared" si="82"/>
        <v>113.37999999999738</v>
      </c>
      <c r="AX181" s="428">
        <f t="shared" si="83"/>
        <v>113.37999999999738</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16713</v>
      </c>
      <c r="M182" s="290">
        <f t="shared" si="63"/>
        <v>94.423728813559322</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18402.260000000002</v>
      </c>
      <c r="O182" s="290">
        <f t="shared" si="87"/>
        <v>103.96757062146894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19235.260000000002</v>
      </c>
      <c r="Q182" s="290">
        <f t="shared" si="88"/>
        <v>108.67378531073447</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16713</v>
      </c>
      <c r="U182" s="290">
        <f t="shared" si="65"/>
        <v>94.423728813559322</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18402.260000000002</v>
      </c>
      <c r="W182" s="290">
        <f t="shared" si="89"/>
        <v>103.96757062146894</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19235.260000000002</v>
      </c>
      <c r="Y182" s="290">
        <f t="shared" si="90"/>
        <v>108.67378531073447</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16713</v>
      </c>
      <c r="AC182" s="290">
        <f t="shared" si="67"/>
        <v>94.423728813559322</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18402.260000000002</v>
      </c>
      <c r="AE182" s="290">
        <f t="shared" si="91"/>
        <v>103.96757062146894</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19235.260000000002</v>
      </c>
      <c r="AG182" s="290">
        <f t="shared" si="92"/>
        <v>108.67378531073447</v>
      </c>
      <c r="AI182" s="428">
        <f t="shared" si="68"/>
        <v>91.170000000000073</v>
      </c>
      <c r="AJ182" s="428">
        <f t="shared" si="69"/>
        <v>112.5</v>
      </c>
      <c r="AK182" s="428">
        <f t="shared" si="70"/>
        <v>113.38000000000466</v>
      </c>
      <c r="AL182" s="428">
        <f t="shared" si="71"/>
        <v>113.38000000000466</v>
      </c>
      <c r="AM182" s="428">
        <f t="shared" si="72"/>
        <v>91.170000000000073</v>
      </c>
      <c r="AN182" s="428">
        <f t="shared" si="73"/>
        <v>112.5</v>
      </c>
      <c r="AO182" s="428">
        <f t="shared" si="74"/>
        <v>113.38000000000466</v>
      </c>
      <c r="AP182" s="428">
        <f t="shared" si="75"/>
        <v>113.38000000000466</v>
      </c>
      <c r="AQ182" s="428">
        <f t="shared" si="76"/>
        <v>91.170000000000073</v>
      </c>
      <c r="AR182" s="428">
        <f t="shared" si="77"/>
        <v>112.5</v>
      </c>
      <c r="AS182" s="428">
        <f t="shared" si="78"/>
        <v>113.38000000000466</v>
      </c>
      <c r="AT182" s="428">
        <f t="shared" si="79"/>
        <v>113.38000000000466</v>
      </c>
      <c r="AU182" s="428">
        <f t="shared" si="80"/>
        <v>91.170000000000073</v>
      </c>
      <c r="AV182" s="428">
        <f t="shared" si="81"/>
        <v>112.5</v>
      </c>
      <c r="AW182" s="428">
        <f t="shared" si="82"/>
        <v>113.38000000000466</v>
      </c>
      <c r="AX182" s="428">
        <f t="shared" si="83"/>
        <v>113.38000000000466</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16825.5</v>
      </c>
      <c r="M183" s="290">
        <f t="shared" si="63"/>
        <v>94.525280898876403</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18515.64</v>
      </c>
      <c r="O183" s="290">
        <f t="shared" si="87"/>
        <v>104.02044943820225</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19348.64</v>
      </c>
      <c r="Q183" s="290">
        <f t="shared" si="88"/>
        <v>108.70022471910112</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16825.5</v>
      </c>
      <c r="U183" s="290">
        <f t="shared" si="65"/>
        <v>94.525280898876403</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18515.64</v>
      </c>
      <c r="W183" s="290">
        <f t="shared" si="89"/>
        <v>104.02044943820225</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19348.64</v>
      </c>
      <c r="Y183" s="290">
        <f t="shared" si="90"/>
        <v>108.70022471910112</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16825.5</v>
      </c>
      <c r="AC183" s="290">
        <f t="shared" si="67"/>
        <v>94.525280898876403</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18515.64</v>
      </c>
      <c r="AE183" s="290">
        <f t="shared" si="91"/>
        <v>104.02044943820225</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19348.64</v>
      </c>
      <c r="AG183" s="290">
        <f t="shared" si="92"/>
        <v>108.70022471910112</v>
      </c>
      <c r="AI183" s="428">
        <f t="shared" si="68"/>
        <v>91.170000000000073</v>
      </c>
      <c r="AJ183" s="428">
        <f t="shared" si="69"/>
        <v>112.5</v>
      </c>
      <c r="AK183" s="428">
        <f t="shared" si="70"/>
        <v>113.37999999999738</v>
      </c>
      <c r="AL183" s="428">
        <f t="shared" si="71"/>
        <v>113.37999999999738</v>
      </c>
      <c r="AM183" s="428">
        <f t="shared" si="72"/>
        <v>91.170000000000073</v>
      </c>
      <c r="AN183" s="428">
        <f t="shared" si="73"/>
        <v>112.5</v>
      </c>
      <c r="AO183" s="428">
        <f t="shared" si="74"/>
        <v>113.37999999999738</v>
      </c>
      <c r="AP183" s="428">
        <f t="shared" si="75"/>
        <v>113.37999999999738</v>
      </c>
      <c r="AQ183" s="428">
        <f t="shared" si="76"/>
        <v>91.170000000000073</v>
      </c>
      <c r="AR183" s="428">
        <f t="shared" si="77"/>
        <v>112.5</v>
      </c>
      <c r="AS183" s="428">
        <f t="shared" si="78"/>
        <v>113.37999999999738</v>
      </c>
      <c r="AT183" s="428">
        <f t="shared" si="79"/>
        <v>113.37999999999738</v>
      </c>
      <c r="AU183" s="428">
        <f t="shared" si="80"/>
        <v>91.170000000000073</v>
      </c>
      <c r="AV183" s="428">
        <f t="shared" si="81"/>
        <v>112.5</v>
      </c>
      <c r="AW183" s="428">
        <f t="shared" si="82"/>
        <v>113.37999999999738</v>
      </c>
      <c r="AX183" s="428">
        <f t="shared" si="83"/>
        <v>113.37999999999738</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16938</v>
      </c>
      <c r="M184" s="290">
        <f t="shared" si="63"/>
        <v>94.625698324022352</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18629.02</v>
      </c>
      <c r="O184" s="290">
        <f t="shared" si="87"/>
        <v>104.07273743016761</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19462.019999999997</v>
      </c>
      <c r="Q184" s="290">
        <f t="shared" si="88"/>
        <v>108.72636871508378</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16938</v>
      </c>
      <c r="U184" s="290">
        <f t="shared" si="65"/>
        <v>94.625698324022352</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18629.02</v>
      </c>
      <c r="W184" s="290">
        <f t="shared" si="89"/>
        <v>104.07273743016761</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19462.019999999997</v>
      </c>
      <c r="Y184" s="290">
        <f t="shared" si="90"/>
        <v>108.72636871508378</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16938</v>
      </c>
      <c r="AC184" s="290">
        <f t="shared" si="67"/>
        <v>94.625698324022352</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18629.02</v>
      </c>
      <c r="AE184" s="290">
        <f t="shared" si="91"/>
        <v>104.07273743016761</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19462.019999999997</v>
      </c>
      <c r="AG184" s="290">
        <f t="shared" si="92"/>
        <v>108.72636871508378</v>
      </c>
      <c r="AI184" s="428">
        <f t="shared" si="68"/>
        <v>91.170000000000073</v>
      </c>
      <c r="AJ184" s="428">
        <f t="shared" si="69"/>
        <v>112.5</v>
      </c>
      <c r="AK184" s="428">
        <f t="shared" si="70"/>
        <v>113.38000000000102</v>
      </c>
      <c r="AL184" s="428">
        <f t="shared" si="71"/>
        <v>113.37999999999738</v>
      </c>
      <c r="AM184" s="428">
        <f t="shared" si="72"/>
        <v>91.170000000000073</v>
      </c>
      <c r="AN184" s="428">
        <f t="shared" si="73"/>
        <v>112.5</v>
      </c>
      <c r="AO184" s="428">
        <f t="shared" si="74"/>
        <v>113.38000000000102</v>
      </c>
      <c r="AP184" s="428">
        <f t="shared" si="75"/>
        <v>113.37999999999738</v>
      </c>
      <c r="AQ184" s="428">
        <f t="shared" si="76"/>
        <v>91.170000000000073</v>
      </c>
      <c r="AR184" s="428">
        <f t="shared" si="77"/>
        <v>112.5</v>
      </c>
      <c r="AS184" s="428">
        <f t="shared" si="78"/>
        <v>113.38000000000102</v>
      </c>
      <c r="AT184" s="428">
        <f t="shared" si="79"/>
        <v>113.37999999999738</v>
      </c>
      <c r="AU184" s="428">
        <f t="shared" si="80"/>
        <v>91.170000000000073</v>
      </c>
      <c r="AV184" s="428">
        <f t="shared" si="81"/>
        <v>112.5</v>
      </c>
      <c r="AW184" s="428">
        <f t="shared" si="82"/>
        <v>113.38000000000102</v>
      </c>
      <c r="AX184" s="428">
        <f t="shared" si="83"/>
        <v>113.37999999999738</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17050.5</v>
      </c>
      <c r="M185" s="290">
        <f t="shared" si="63"/>
        <v>94.724999999999994</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18742.400000000001</v>
      </c>
      <c r="O185" s="290">
        <f t="shared" si="87"/>
        <v>104.12444444444445</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19575.400000000001</v>
      </c>
      <c r="Q185" s="290">
        <f t="shared" si="88"/>
        <v>108.75222222222223</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17050.5</v>
      </c>
      <c r="U185" s="290">
        <f t="shared" si="65"/>
        <v>94.724999999999994</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18742.400000000001</v>
      </c>
      <c r="W185" s="290">
        <f t="shared" si="89"/>
        <v>104.12444444444445</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19575.400000000001</v>
      </c>
      <c r="Y185" s="290">
        <f t="shared" si="90"/>
        <v>108.75222222222223</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17050.5</v>
      </c>
      <c r="AC185" s="290">
        <f t="shared" si="67"/>
        <v>94.724999999999994</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18742.400000000001</v>
      </c>
      <c r="AE185" s="290">
        <f t="shared" si="91"/>
        <v>104.12444444444445</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19575.400000000001</v>
      </c>
      <c r="AG185" s="290">
        <f t="shared" si="92"/>
        <v>108.75222222222223</v>
      </c>
      <c r="AI185" s="428">
        <f t="shared" si="68"/>
        <v>91.169999999998254</v>
      </c>
      <c r="AJ185" s="428">
        <f t="shared" si="69"/>
        <v>112.5</v>
      </c>
      <c r="AK185" s="428">
        <f t="shared" si="70"/>
        <v>113.38000000000102</v>
      </c>
      <c r="AL185" s="428">
        <f t="shared" si="71"/>
        <v>113.38000000000466</v>
      </c>
      <c r="AM185" s="428">
        <f t="shared" si="72"/>
        <v>91.169999999998254</v>
      </c>
      <c r="AN185" s="428">
        <f t="shared" si="73"/>
        <v>112.5</v>
      </c>
      <c r="AO185" s="428">
        <f t="shared" si="74"/>
        <v>113.38000000000102</v>
      </c>
      <c r="AP185" s="428">
        <f t="shared" si="75"/>
        <v>113.38000000000466</v>
      </c>
      <c r="AQ185" s="428">
        <f t="shared" si="76"/>
        <v>91.169999999998254</v>
      </c>
      <c r="AR185" s="428">
        <f t="shared" si="77"/>
        <v>112.5</v>
      </c>
      <c r="AS185" s="428">
        <f t="shared" si="78"/>
        <v>113.38000000000102</v>
      </c>
      <c r="AT185" s="428">
        <f t="shared" si="79"/>
        <v>113.38000000000466</v>
      </c>
      <c r="AU185" s="428">
        <f t="shared" si="80"/>
        <v>91.169999999998254</v>
      </c>
      <c r="AV185" s="428">
        <f t="shared" si="81"/>
        <v>112.5</v>
      </c>
      <c r="AW185" s="428">
        <f t="shared" si="82"/>
        <v>113.38000000000102</v>
      </c>
      <c r="AX185" s="428">
        <f t="shared" si="83"/>
        <v>113.38000000000466</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17163</v>
      </c>
      <c r="M186" s="290">
        <f t="shared" si="63"/>
        <v>94.823204419889507</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18855.78</v>
      </c>
      <c r="O186" s="290">
        <f t="shared" si="87"/>
        <v>104.17558011049724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19688.78</v>
      </c>
      <c r="Q186" s="290">
        <f t="shared" si="88"/>
        <v>108.77779005524862</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17163</v>
      </c>
      <c r="U186" s="290">
        <f t="shared" si="65"/>
        <v>94.823204419889507</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18855.78</v>
      </c>
      <c r="W186" s="290">
        <f t="shared" si="89"/>
        <v>104.17558011049724</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19688.78</v>
      </c>
      <c r="Y186" s="290">
        <f t="shared" si="90"/>
        <v>108.77779005524862</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17163</v>
      </c>
      <c r="AC186" s="290">
        <f t="shared" si="67"/>
        <v>94.823204419889507</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18855.78</v>
      </c>
      <c r="AE186" s="290">
        <f t="shared" si="91"/>
        <v>104.17558011049724</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19688.78</v>
      </c>
      <c r="AG186" s="290">
        <f t="shared" si="92"/>
        <v>108.77779005524862</v>
      </c>
      <c r="AI186" s="428">
        <f t="shared" si="68"/>
        <v>91.170000000001892</v>
      </c>
      <c r="AJ186" s="428">
        <f t="shared" si="69"/>
        <v>112.5</v>
      </c>
      <c r="AK186" s="428">
        <f t="shared" si="70"/>
        <v>113.37999999999738</v>
      </c>
      <c r="AL186" s="428">
        <f t="shared" si="71"/>
        <v>113.37999999999738</v>
      </c>
      <c r="AM186" s="428">
        <f t="shared" si="72"/>
        <v>91.170000000001892</v>
      </c>
      <c r="AN186" s="428">
        <f t="shared" si="73"/>
        <v>112.5</v>
      </c>
      <c r="AO186" s="428">
        <f t="shared" si="74"/>
        <v>113.37999999999738</v>
      </c>
      <c r="AP186" s="428">
        <f t="shared" si="75"/>
        <v>113.37999999999738</v>
      </c>
      <c r="AQ186" s="428">
        <f t="shared" si="76"/>
        <v>91.170000000001892</v>
      </c>
      <c r="AR186" s="428">
        <f t="shared" si="77"/>
        <v>112.5</v>
      </c>
      <c r="AS186" s="428">
        <f t="shared" si="78"/>
        <v>113.37999999999738</v>
      </c>
      <c r="AT186" s="428">
        <f t="shared" si="79"/>
        <v>113.37999999999738</v>
      </c>
      <c r="AU186" s="428">
        <f t="shared" si="80"/>
        <v>91.170000000001892</v>
      </c>
      <c r="AV186" s="428">
        <f t="shared" si="81"/>
        <v>112.5</v>
      </c>
      <c r="AW186" s="428">
        <f t="shared" si="82"/>
        <v>113.37999999999738</v>
      </c>
      <c r="AX186" s="428">
        <f t="shared" si="83"/>
        <v>113.37999999999738</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17275.5</v>
      </c>
      <c r="M187" s="290">
        <f t="shared" si="63"/>
        <v>94.920329670329664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18969.16</v>
      </c>
      <c r="O187" s="290">
        <f t="shared" si="87"/>
        <v>104.22615384615385</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19802.16</v>
      </c>
      <c r="Q187" s="290">
        <f t="shared" si="88"/>
        <v>108.80307692307692</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17275.5</v>
      </c>
      <c r="U187" s="290">
        <f t="shared" si="65"/>
        <v>94.920329670329664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18969.16</v>
      </c>
      <c r="W187" s="290">
        <f t="shared" si="89"/>
        <v>104.22615384615385</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19802.16</v>
      </c>
      <c r="Y187" s="290">
        <f t="shared" si="90"/>
        <v>108.80307692307692</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17275.5</v>
      </c>
      <c r="AC187" s="290">
        <f t="shared" si="67"/>
        <v>94.920329670329664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18969.16</v>
      </c>
      <c r="AE187" s="290">
        <f t="shared" si="91"/>
        <v>104.22615384615385</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19802.16</v>
      </c>
      <c r="AG187" s="290">
        <f t="shared" si="92"/>
        <v>108.80307692307692</v>
      </c>
      <c r="AI187" s="428">
        <f t="shared" si="68"/>
        <v>91.169999999998254</v>
      </c>
      <c r="AJ187" s="428">
        <f t="shared" si="69"/>
        <v>112.5</v>
      </c>
      <c r="AK187" s="428">
        <f t="shared" si="70"/>
        <v>113.38000000000102</v>
      </c>
      <c r="AL187" s="428">
        <f t="shared" si="71"/>
        <v>113.38000000000102</v>
      </c>
      <c r="AM187" s="428">
        <f t="shared" si="72"/>
        <v>91.169999999998254</v>
      </c>
      <c r="AN187" s="428">
        <f t="shared" si="73"/>
        <v>112.5</v>
      </c>
      <c r="AO187" s="428">
        <f t="shared" si="74"/>
        <v>113.38000000000102</v>
      </c>
      <c r="AP187" s="428">
        <f t="shared" si="75"/>
        <v>113.38000000000102</v>
      </c>
      <c r="AQ187" s="428">
        <f t="shared" si="76"/>
        <v>91.169999999998254</v>
      </c>
      <c r="AR187" s="428">
        <f t="shared" si="77"/>
        <v>112.5</v>
      </c>
      <c r="AS187" s="428">
        <f t="shared" si="78"/>
        <v>113.38000000000102</v>
      </c>
      <c r="AT187" s="428">
        <f t="shared" si="79"/>
        <v>113.38000000000102</v>
      </c>
      <c r="AU187" s="428">
        <f t="shared" si="80"/>
        <v>91.169999999998254</v>
      </c>
      <c r="AV187" s="428">
        <f t="shared" si="81"/>
        <v>112.5</v>
      </c>
      <c r="AW187" s="428">
        <f t="shared" si="82"/>
        <v>113.38000000000102</v>
      </c>
      <c r="AX187" s="428">
        <f t="shared" si="83"/>
        <v>113.38000000000102</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17388</v>
      </c>
      <c r="M188" s="290">
        <f t="shared" si="63"/>
        <v>95.016393442622956</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19082.54</v>
      </c>
      <c r="O188" s="290">
        <f t="shared" si="87"/>
        <v>104.27617486338798</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19915.54</v>
      </c>
      <c r="Q188" s="290">
        <f t="shared" si="88"/>
        <v>108.82808743169399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17388</v>
      </c>
      <c r="U188" s="290">
        <f t="shared" si="65"/>
        <v>95.016393442622956</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19082.54</v>
      </c>
      <c r="W188" s="290">
        <f t="shared" si="89"/>
        <v>104.27617486338798</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19915.54</v>
      </c>
      <c r="Y188" s="290">
        <f t="shared" si="90"/>
        <v>108.82808743169399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17388</v>
      </c>
      <c r="AC188" s="290">
        <f t="shared" si="67"/>
        <v>95.016393442622956</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19082.54</v>
      </c>
      <c r="AE188" s="290">
        <f t="shared" si="91"/>
        <v>104.27617486338798</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19915.54</v>
      </c>
      <c r="AG188" s="290">
        <f t="shared" si="92"/>
        <v>108.82808743169399</v>
      </c>
      <c r="AI188" s="428">
        <f t="shared" si="68"/>
        <v>91.170000000001892</v>
      </c>
      <c r="AJ188" s="428">
        <f t="shared" si="69"/>
        <v>112.5</v>
      </c>
      <c r="AK188" s="428">
        <f t="shared" si="70"/>
        <v>113.38000000000102</v>
      </c>
      <c r="AL188" s="428">
        <f t="shared" si="71"/>
        <v>113.38000000000102</v>
      </c>
      <c r="AM188" s="428">
        <f t="shared" si="72"/>
        <v>91.170000000001892</v>
      </c>
      <c r="AN188" s="428">
        <f t="shared" si="73"/>
        <v>112.5</v>
      </c>
      <c r="AO188" s="428">
        <f t="shared" si="74"/>
        <v>113.38000000000102</v>
      </c>
      <c r="AP188" s="428">
        <f t="shared" si="75"/>
        <v>113.38000000000102</v>
      </c>
      <c r="AQ188" s="428">
        <f t="shared" si="76"/>
        <v>91.170000000001892</v>
      </c>
      <c r="AR188" s="428">
        <f t="shared" si="77"/>
        <v>112.5</v>
      </c>
      <c r="AS188" s="428">
        <f t="shared" si="78"/>
        <v>113.38000000000102</v>
      </c>
      <c r="AT188" s="428">
        <f t="shared" si="79"/>
        <v>113.38000000000102</v>
      </c>
      <c r="AU188" s="428">
        <f t="shared" si="80"/>
        <v>91.170000000001892</v>
      </c>
      <c r="AV188" s="428">
        <f t="shared" si="81"/>
        <v>112.5</v>
      </c>
      <c r="AW188" s="428">
        <f t="shared" si="82"/>
        <v>113.38000000000102</v>
      </c>
      <c r="AX188" s="428">
        <f t="shared" si="83"/>
        <v>113.38000000000102</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17500.5</v>
      </c>
      <c r="M189" s="290">
        <f t="shared" si="63"/>
        <v>95.111413043478265</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19195.919999999998</v>
      </c>
      <c r="O189" s="290">
        <f t="shared" si="87"/>
        <v>104.32565217391303</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20028.919999999998</v>
      </c>
      <c r="Q189" s="290">
        <f t="shared" si="88"/>
        <v>108.85282608695651</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17500.5</v>
      </c>
      <c r="U189" s="290">
        <f t="shared" si="65"/>
        <v>95.111413043478265</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19195.919999999998</v>
      </c>
      <c r="W189" s="290">
        <f t="shared" si="89"/>
        <v>104.32565217391303</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20028.919999999998</v>
      </c>
      <c r="Y189" s="290">
        <f t="shared" si="90"/>
        <v>108.85282608695651</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17500.5</v>
      </c>
      <c r="AC189" s="290">
        <f t="shared" si="67"/>
        <v>95.111413043478265</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19195.919999999998</v>
      </c>
      <c r="AE189" s="290">
        <f t="shared" si="91"/>
        <v>104.32565217391303</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20028.919999999998</v>
      </c>
      <c r="AG189" s="290">
        <f t="shared" si="92"/>
        <v>108.85282608695651</v>
      </c>
      <c r="AI189" s="428">
        <f t="shared" si="68"/>
        <v>91.169999999998254</v>
      </c>
      <c r="AJ189" s="428">
        <f t="shared" si="69"/>
        <v>112.5</v>
      </c>
      <c r="AK189" s="428">
        <f t="shared" si="70"/>
        <v>113.37999999999738</v>
      </c>
      <c r="AL189" s="428">
        <f t="shared" si="71"/>
        <v>113.37999999999738</v>
      </c>
      <c r="AM189" s="428">
        <f t="shared" si="72"/>
        <v>91.169999999998254</v>
      </c>
      <c r="AN189" s="428">
        <f t="shared" si="73"/>
        <v>112.5</v>
      </c>
      <c r="AO189" s="428">
        <f t="shared" si="74"/>
        <v>113.37999999999738</v>
      </c>
      <c r="AP189" s="428">
        <f t="shared" si="75"/>
        <v>113.37999999999738</v>
      </c>
      <c r="AQ189" s="428">
        <f t="shared" si="76"/>
        <v>91.169999999998254</v>
      </c>
      <c r="AR189" s="428">
        <f t="shared" si="77"/>
        <v>112.5</v>
      </c>
      <c r="AS189" s="428">
        <f t="shared" si="78"/>
        <v>113.37999999999738</v>
      </c>
      <c r="AT189" s="428">
        <f t="shared" si="79"/>
        <v>113.37999999999738</v>
      </c>
      <c r="AU189" s="428">
        <f t="shared" si="80"/>
        <v>91.169999999998254</v>
      </c>
      <c r="AV189" s="428">
        <f t="shared" si="81"/>
        <v>112.5</v>
      </c>
      <c r="AW189" s="428">
        <f t="shared" si="82"/>
        <v>113.37999999999738</v>
      </c>
      <c r="AX189" s="428">
        <f t="shared" si="83"/>
        <v>113.37999999999738</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17613</v>
      </c>
      <c r="M190" s="290">
        <f t="shared" si="63"/>
        <v>95.205405405405401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19309.3</v>
      </c>
      <c r="O190" s="290">
        <f t="shared" si="87"/>
        <v>104.3745945945946</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20142.3</v>
      </c>
      <c r="Q190" s="290">
        <f t="shared" si="88"/>
        <v>108.87729729729729</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17613</v>
      </c>
      <c r="U190" s="290">
        <f t="shared" si="65"/>
        <v>95.205405405405401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19309.3</v>
      </c>
      <c r="W190" s="290">
        <f t="shared" si="89"/>
        <v>104.3745945945946</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20142.3</v>
      </c>
      <c r="Y190" s="290">
        <f t="shared" si="90"/>
        <v>108.87729729729729</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17613</v>
      </c>
      <c r="AC190" s="290">
        <f t="shared" si="67"/>
        <v>95.205405405405401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19309.3</v>
      </c>
      <c r="AE190" s="290">
        <f t="shared" si="91"/>
        <v>104.3745945945946</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20142.3</v>
      </c>
      <c r="AG190" s="290">
        <f t="shared" si="92"/>
        <v>108.87729729729729</v>
      </c>
      <c r="AI190" s="428">
        <f t="shared" si="68"/>
        <v>91.170000000001892</v>
      </c>
      <c r="AJ190" s="428">
        <f t="shared" si="69"/>
        <v>112.5</v>
      </c>
      <c r="AK190" s="428">
        <f t="shared" si="70"/>
        <v>113.38000000000102</v>
      </c>
      <c r="AL190" s="428">
        <f t="shared" si="71"/>
        <v>113.38000000000102</v>
      </c>
      <c r="AM190" s="428">
        <f t="shared" si="72"/>
        <v>91.170000000001892</v>
      </c>
      <c r="AN190" s="428">
        <f t="shared" si="73"/>
        <v>112.5</v>
      </c>
      <c r="AO190" s="428">
        <f t="shared" si="74"/>
        <v>113.38000000000102</v>
      </c>
      <c r="AP190" s="428">
        <f t="shared" si="75"/>
        <v>113.38000000000102</v>
      </c>
      <c r="AQ190" s="428">
        <f t="shared" si="76"/>
        <v>91.170000000001892</v>
      </c>
      <c r="AR190" s="428">
        <f t="shared" si="77"/>
        <v>112.5</v>
      </c>
      <c r="AS190" s="428">
        <f t="shared" si="78"/>
        <v>113.38000000000102</v>
      </c>
      <c r="AT190" s="428">
        <f t="shared" si="79"/>
        <v>113.38000000000102</v>
      </c>
      <c r="AU190" s="428">
        <f t="shared" si="80"/>
        <v>91.170000000001892</v>
      </c>
      <c r="AV190" s="428">
        <f t="shared" si="81"/>
        <v>112.5</v>
      </c>
      <c r="AW190" s="428">
        <f t="shared" si="82"/>
        <v>113.38000000000102</v>
      </c>
      <c r="AX190" s="428">
        <f t="shared" si="83"/>
        <v>113.38000000000102</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17725.5</v>
      </c>
      <c r="M191" s="290">
        <f t="shared" si="63"/>
        <v>95.298387096774192</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19422.68</v>
      </c>
      <c r="O191" s="290">
        <f t="shared" si="87"/>
        <v>104.42301075268817</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20255.68</v>
      </c>
      <c r="Q191" s="290">
        <f t="shared" si="88"/>
        <v>108.90150537634409</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17725.5</v>
      </c>
      <c r="U191" s="290">
        <f t="shared" si="65"/>
        <v>95.298387096774192</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19422.68</v>
      </c>
      <c r="W191" s="290">
        <f t="shared" si="89"/>
        <v>104.42301075268817</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20255.68</v>
      </c>
      <c r="Y191" s="290">
        <f t="shared" si="90"/>
        <v>108.90150537634409</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17725.5</v>
      </c>
      <c r="AC191" s="290">
        <f t="shared" si="67"/>
        <v>95.298387096774192</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19422.68</v>
      </c>
      <c r="AE191" s="290">
        <f t="shared" si="91"/>
        <v>104.42301075268817</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20255.68</v>
      </c>
      <c r="AG191" s="290">
        <f t="shared" si="92"/>
        <v>108.90150537634409</v>
      </c>
      <c r="AI191" s="428">
        <f t="shared" si="68"/>
        <v>91.169999999998254</v>
      </c>
      <c r="AJ191" s="428">
        <f t="shared" si="69"/>
        <v>112.5</v>
      </c>
      <c r="AK191" s="428">
        <f t="shared" si="70"/>
        <v>113.38000000000102</v>
      </c>
      <c r="AL191" s="428">
        <f t="shared" si="71"/>
        <v>113.38000000000102</v>
      </c>
      <c r="AM191" s="428">
        <f t="shared" si="72"/>
        <v>91.169999999998254</v>
      </c>
      <c r="AN191" s="428">
        <f t="shared" si="73"/>
        <v>112.5</v>
      </c>
      <c r="AO191" s="428">
        <f t="shared" si="74"/>
        <v>113.38000000000102</v>
      </c>
      <c r="AP191" s="428">
        <f t="shared" si="75"/>
        <v>113.38000000000102</v>
      </c>
      <c r="AQ191" s="428">
        <f t="shared" si="76"/>
        <v>91.169999999998254</v>
      </c>
      <c r="AR191" s="428">
        <f t="shared" si="77"/>
        <v>112.5</v>
      </c>
      <c r="AS191" s="428">
        <f t="shared" si="78"/>
        <v>113.38000000000102</v>
      </c>
      <c r="AT191" s="428">
        <f t="shared" si="79"/>
        <v>113.38000000000102</v>
      </c>
      <c r="AU191" s="428">
        <f t="shared" si="80"/>
        <v>91.169999999998254</v>
      </c>
      <c r="AV191" s="428">
        <f t="shared" si="81"/>
        <v>112.5</v>
      </c>
      <c r="AW191" s="428">
        <f t="shared" si="82"/>
        <v>113.38000000000102</v>
      </c>
      <c r="AX191" s="428">
        <f t="shared" si="83"/>
        <v>113.38000000000102</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17838</v>
      </c>
      <c r="M192" s="290">
        <f t="shared" si="63"/>
        <v>95.390374331550802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19536.059999999998</v>
      </c>
      <c r="O192" s="290">
        <f t="shared" si="87"/>
        <v>104.47090909090907</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20369.059999999998</v>
      </c>
      <c r="Q192" s="290">
        <f t="shared" si="88"/>
        <v>108.92545454545453</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17838</v>
      </c>
      <c r="U192" s="290">
        <f t="shared" si="65"/>
        <v>95.390374331550802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19536.059999999998</v>
      </c>
      <c r="W192" s="290">
        <f t="shared" si="89"/>
        <v>104.47090909090907</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20369.059999999998</v>
      </c>
      <c r="Y192" s="290">
        <f t="shared" si="90"/>
        <v>108.92545454545453</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17838</v>
      </c>
      <c r="AC192" s="290">
        <f t="shared" si="67"/>
        <v>95.390374331550802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19536.059999999998</v>
      </c>
      <c r="AE192" s="290">
        <f t="shared" si="91"/>
        <v>104.47090909090907</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20369.059999999998</v>
      </c>
      <c r="AG192" s="290">
        <f t="shared" si="92"/>
        <v>108.92545454545453</v>
      </c>
      <c r="AI192" s="428">
        <f t="shared" si="68"/>
        <v>91.170000000001892</v>
      </c>
      <c r="AJ192" s="428">
        <f t="shared" si="69"/>
        <v>112.5</v>
      </c>
      <c r="AK192" s="428">
        <f t="shared" si="70"/>
        <v>113.37999999999738</v>
      </c>
      <c r="AL192" s="428">
        <f t="shared" si="71"/>
        <v>113.37999999999738</v>
      </c>
      <c r="AM192" s="428">
        <f t="shared" si="72"/>
        <v>91.170000000001892</v>
      </c>
      <c r="AN192" s="428">
        <f t="shared" si="73"/>
        <v>112.5</v>
      </c>
      <c r="AO192" s="428">
        <f t="shared" si="74"/>
        <v>113.37999999999738</v>
      </c>
      <c r="AP192" s="428">
        <f t="shared" si="75"/>
        <v>113.37999999999738</v>
      </c>
      <c r="AQ192" s="428">
        <f t="shared" si="76"/>
        <v>91.170000000001892</v>
      </c>
      <c r="AR192" s="428">
        <f t="shared" si="77"/>
        <v>112.5</v>
      </c>
      <c r="AS192" s="428">
        <f t="shared" si="78"/>
        <v>113.37999999999738</v>
      </c>
      <c r="AT192" s="428">
        <f t="shared" si="79"/>
        <v>113.37999999999738</v>
      </c>
      <c r="AU192" s="428">
        <f t="shared" si="80"/>
        <v>91.170000000001892</v>
      </c>
      <c r="AV192" s="428">
        <f t="shared" si="81"/>
        <v>112.5</v>
      </c>
      <c r="AW192" s="428">
        <f t="shared" si="82"/>
        <v>113.37999999999738</v>
      </c>
      <c r="AX192" s="428">
        <f t="shared" si="83"/>
        <v>113.37999999999738</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17950.5</v>
      </c>
      <c r="M193" s="290">
        <f t="shared" si="63"/>
        <v>95.481382978723403</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19649.439999999999</v>
      </c>
      <c r="O193" s="290">
        <f t="shared" si="87"/>
        <v>104.51829787234041</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20482.439999999999</v>
      </c>
      <c r="Q193" s="290">
        <f t="shared" si="88"/>
        <v>108.9491489361702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17950.5</v>
      </c>
      <c r="U193" s="290">
        <f t="shared" si="65"/>
        <v>95.481382978723403</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19649.439999999999</v>
      </c>
      <c r="W193" s="290">
        <f t="shared" si="89"/>
        <v>104.51829787234041</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20482.439999999999</v>
      </c>
      <c r="Y193" s="290">
        <f t="shared" si="90"/>
        <v>108.9491489361702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17950.5</v>
      </c>
      <c r="AC193" s="290">
        <f t="shared" si="67"/>
        <v>95.481382978723403</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19649.439999999999</v>
      </c>
      <c r="AE193" s="290">
        <f t="shared" si="91"/>
        <v>104.51829787234041</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20482.439999999999</v>
      </c>
      <c r="AG193" s="290">
        <f t="shared" si="92"/>
        <v>108.9491489361702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112.5</v>
      </c>
      <c r="AO193" s="428">
        <f t="shared" si="74"/>
        <v>113.38000000000102</v>
      </c>
      <c r="AP193" s="428">
        <f t="shared" si="75"/>
        <v>113.38000000000102</v>
      </c>
      <c r="AQ193" s="428">
        <f t="shared" si="76"/>
        <v>91.169999999998254</v>
      </c>
      <c r="AR193" s="428">
        <f t="shared" si="77"/>
        <v>112.5</v>
      </c>
      <c r="AS193" s="428">
        <f t="shared" si="78"/>
        <v>113.38000000000102</v>
      </c>
      <c r="AT193" s="428">
        <f t="shared" si="79"/>
        <v>113.38000000000102</v>
      </c>
      <c r="AU193" s="428">
        <f t="shared" si="80"/>
        <v>91.169999999998254</v>
      </c>
      <c r="AV193" s="428">
        <f t="shared" si="81"/>
        <v>112.5</v>
      </c>
      <c r="AW193" s="428">
        <f t="shared" si="82"/>
        <v>113.38000000000102</v>
      </c>
      <c r="AX193" s="428">
        <f t="shared" si="83"/>
        <v>113.38000000000102</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18063</v>
      </c>
      <c r="M194" s="290">
        <f t="shared" si="63"/>
        <v>95.571428571428569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19762.82</v>
      </c>
      <c r="O194" s="290">
        <f t="shared" si="87"/>
        <v>104.56518518518519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20595.82</v>
      </c>
      <c r="Q194" s="290">
        <f t="shared" si="88"/>
        <v>108.97259259259259</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18063</v>
      </c>
      <c r="U194" s="290">
        <f t="shared" si="65"/>
        <v>95.571428571428569</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19762.82</v>
      </c>
      <c r="W194" s="290">
        <f t="shared" si="89"/>
        <v>104.56518518518519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20595.82</v>
      </c>
      <c r="Y194" s="290">
        <f t="shared" si="90"/>
        <v>108.97259259259259</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18063</v>
      </c>
      <c r="AC194" s="290">
        <f t="shared" si="67"/>
        <v>95.571428571428569</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19762.82</v>
      </c>
      <c r="AE194" s="290">
        <f t="shared" si="91"/>
        <v>104.56518518518519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20595.82</v>
      </c>
      <c r="AG194" s="290">
        <f t="shared" si="92"/>
        <v>108.97259259259259</v>
      </c>
      <c r="AI194" s="428">
        <f t="shared" si="68"/>
        <v>91.170000000001892</v>
      </c>
      <c r="AJ194" s="428">
        <f t="shared" si="69"/>
        <v>112.5</v>
      </c>
      <c r="AK194" s="428">
        <f t="shared" si="70"/>
        <v>113.38000000000102</v>
      </c>
      <c r="AL194" s="428">
        <f t="shared" si="71"/>
        <v>113.38000000000102</v>
      </c>
      <c r="AM194" s="428">
        <f t="shared" si="72"/>
        <v>91.170000000001892</v>
      </c>
      <c r="AN194" s="428">
        <f t="shared" si="73"/>
        <v>112.5</v>
      </c>
      <c r="AO194" s="428">
        <f t="shared" si="74"/>
        <v>113.38000000000102</v>
      </c>
      <c r="AP194" s="428">
        <f t="shared" si="75"/>
        <v>113.38000000000102</v>
      </c>
      <c r="AQ194" s="428">
        <f t="shared" si="76"/>
        <v>91.170000000001892</v>
      </c>
      <c r="AR194" s="428">
        <f t="shared" si="77"/>
        <v>112.5</v>
      </c>
      <c r="AS194" s="428">
        <f t="shared" si="78"/>
        <v>113.38000000000102</v>
      </c>
      <c r="AT194" s="428">
        <f t="shared" si="79"/>
        <v>113.38000000000102</v>
      </c>
      <c r="AU194" s="428">
        <f t="shared" si="80"/>
        <v>91.170000000001892</v>
      </c>
      <c r="AV194" s="428">
        <f t="shared" si="81"/>
        <v>112.5</v>
      </c>
      <c r="AW194" s="428">
        <f t="shared" si="82"/>
        <v>113.38000000000102</v>
      </c>
      <c r="AX194" s="428">
        <f t="shared" si="83"/>
        <v>113.38000000000102</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18175.5</v>
      </c>
      <c r="M195" s="290">
        <f t="shared" si="63"/>
        <v>95.660526315789468</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19876.199999999997</v>
      </c>
      <c r="O195" s="290">
        <f t="shared" si="87"/>
        <v>104.6115789473684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20709.199999999997</v>
      </c>
      <c r="Q195" s="290">
        <f t="shared" si="88"/>
        <v>108.9957894736842</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18175.5</v>
      </c>
      <c r="U195" s="290">
        <f t="shared" si="65"/>
        <v>95.660526315789468</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19876.199999999997</v>
      </c>
      <c r="W195" s="290">
        <f t="shared" si="89"/>
        <v>104.6115789473684</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20709.199999999997</v>
      </c>
      <c r="Y195" s="290">
        <f t="shared" si="90"/>
        <v>108.9957894736842</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18175.5</v>
      </c>
      <c r="AC195" s="290">
        <f t="shared" si="67"/>
        <v>95.660526315789468</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19876.199999999997</v>
      </c>
      <c r="AE195" s="290">
        <f t="shared" si="91"/>
        <v>104.6115789473684</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20709.199999999997</v>
      </c>
      <c r="AG195" s="290">
        <f t="shared" si="92"/>
        <v>108.9957894736842</v>
      </c>
      <c r="AI195" s="428">
        <f t="shared" si="68"/>
        <v>91.169999999998254</v>
      </c>
      <c r="AJ195" s="428">
        <f t="shared" si="69"/>
        <v>112.5</v>
      </c>
      <c r="AK195" s="428">
        <f t="shared" si="70"/>
        <v>113.37999999999738</v>
      </c>
      <c r="AL195" s="428">
        <f t="shared" si="71"/>
        <v>113.37999999999738</v>
      </c>
      <c r="AM195" s="428">
        <f t="shared" si="72"/>
        <v>91.169999999998254</v>
      </c>
      <c r="AN195" s="428">
        <f t="shared" si="73"/>
        <v>112.5</v>
      </c>
      <c r="AO195" s="428">
        <f t="shared" si="74"/>
        <v>113.37999999999738</v>
      </c>
      <c r="AP195" s="428">
        <f t="shared" si="75"/>
        <v>113.37999999999738</v>
      </c>
      <c r="AQ195" s="428">
        <f t="shared" si="76"/>
        <v>91.169999999998254</v>
      </c>
      <c r="AR195" s="428">
        <f t="shared" si="77"/>
        <v>112.5</v>
      </c>
      <c r="AS195" s="428">
        <f t="shared" si="78"/>
        <v>113.37999999999738</v>
      </c>
      <c r="AT195" s="428">
        <f t="shared" si="79"/>
        <v>113.37999999999738</v>
      </c>
      <c r="AU195" s="428">
        <f t="shared" si="80"/>
        <v>91.169999999998254</v>
      </c>
      <c r="AV195" s="428">
        <f t="shared" si="81"/>
        <v>112.5</v>
      </c>
      <c r="AW195" s="428">
        <f t="shared" si="82"/>
        <v>113.37999999999738</v>
      </c>
      <c r="AX195" s="428">
        <f t="shared" si="83"/>
        <v>113.37999999999738</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18288</v>
      </c>
      <c r="M196" s="290">
        <f t="shared" si="63"/>
        <v>95.748691099476446</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19989.580000000002</v>
      </c>
      <c r="O196" s="290">
        <f t="shared" si="87"/>
        <v>104.65748691099478</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20822.580000000002</v>
      </c>
      <c r="Q196" s="290">
        <f t="shared" si="88"/>
        <v>109.01874345549739</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18288</v>
      </c>
      <c r="U196" s="290">
        <f t="shared" si="65"/>
        <v>95.748691099476446</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19989.580000000002</v>
      </c>
      <c r="W196" s="290">
        <f t="shared" si="89"/>
        <v>104.65748691099478</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20822.580000000002</v>
      </c>
      <c r="Y196" s="290">
        <f t="shared" si="90"/>
        <v>109.01874345549739</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18288</v>
      </c>
      <c r="AC196" s="290">
        <f t="shared" si="67"/>
        <v>95.748691099476446</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19989.580000000002</v>
      </c>
      <c r="AE196" s="290">
        <f t="shared" si="91"/>
        <v>104.65748691099478</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20822.580000000002</v>
      </c>
      <c r="AG196" s="290">
        <f t="shared" si="92"/>
        <v>109.01874345549739</v>
      </c>
      <c r="AI196" s="428">
        <f t="shared" si="68"/>
        <v>91.170000000001892</v>
      </c>
      <c r="AJ196" s="428">
        <f t="shared" si="69"/>
        <v>112.5</v>
      </c>
      <c r="AK196" s="428">
        <f t="shared" si="70"/>
        <v>113.38000000000466</v>
      </c>
      <c r="AL196" s="428">
        <f t="shared" si="71"/>
        <v>113.38000000000466</v>
      </c>
      <c r="AM196" s="428">
        <f t="shared" si="72"/>
        <v>91.170000000001892</v>
      </c>
      <c r="AN196" s="428">
        <f t="shared" si="73"/>
        <v>112.5</v>
      </c>
      <c r="AO196" s="428">
        <f t="shared" si="74"/>
        <v>113.38000000000466</v>
      </c>
      <c r="AP196" s="428">
        <f t="shared" si="75"/>
        <v>113.38000000000466</v>
      </c>
      <c r="AQ196" s="428">
        <f t="shared" si="76"/>
        <v>91.170000000001892</v>
      </c>
      <c r="AR196" s="428">
        <f t="shared" si="77"/>
        <v>112.5</v>
      </c>
      <c r="AS196" s="428">
        <f t="shared" si="78"/>
        <v>113.38000000000466</v>
      </c>
      <c r="AT196" s="428">
        <f t="shared" si="79"/>
        <v>113.38000000000466</v>
      </c>
      <c r="AU196" s="428">
        <f t="shared" si="80"/>
        <v>91.170000000001892</v>
      </c>
      <c r="AV196" s="428">
        <f t="shared" si="81"/>
        <v>112.5</v>
      </c>
      <c r="AW196" s="428">
        <f t="shared" si="82"/>
        <v>113.38000000000466</v>
      </c>
      <c r="AX196" s="428">
        <f t="shared" si="83"/>
        <v>113.38000000000466</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18400.5</v>
      </c>
      <c r="M197" s="290">
        <f t="shared" si="63"/>
        <v>95.8359375</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20102.96</v>
      </c>
      <c r="O197" s="290">
        <f t="shared" si="87"/>
        <v>104.70291666666667</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20935.96</v>
      </c>
      <c r="Q197" s="290">
        <f t="shared" si="88"/>
        <v>109.04145833333332</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18400.5</v>
      </c>
      <c r="U197" s="290">
        <f t="shared" si="65"/>
        <v>95.8359375</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20102.96</v>
      </c>
      <c r="W197" s="290">
        <f t="shared" si="89"/>
        <v>104.70291666666667</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20935.96</v>
      </c>
      <c r="Y197" s="290">
        <f t="shared" si="90"/>
        <v>109.04145833333332</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18400.5</v>
      </c>
      <c r="AC197" s="290">
        <f t="shared" si="67"/>
        <v>95.8359375</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20102.96</v>
      </c>
      <c r="AE197" s="290">
        <f t="shared" si="91"/>
        <v>104.70291666666667</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20935.96</v>
      </c>
      <c r="AG197" s="290">
        <f t="shared" si="92"/>
        <v>109.04145833333332</v>
      </c>
      <c r="AI197" s="428">
        <f t="shared" si="68"/>
        <v>91.169999999998254</v>
      </c>
      <c r="AJ197" s="428">
        <f t="shared" si="69"/>
        <v>112.5</v>
      </c>
      <c r="AK197" s="428">
        <f t="shared" si="70"/>
        <v>113.37999999999738</v>
      </c>
      <c r="AL197" s="428">
        <f t="shared" si="71"/>
        <v>113.37999999999738</v>
      </c>
      <c r="AM197" s="428">
        <f t="shared" si="72"/>
        <v>91.169999999998254</v>
      </c>
      <c r="AN197" s="428">
        <f t="shared" si="73"/>
        <v>112.5</v>
      </c>
      <c r="AO197" s="428">
        <f t="shared" si="74"/>
        <v>113.37999999999738</v>
      </c>
      <c r="AP197" s="428">
        <f t="shared" si="75"/>
        <v>113.37999999999738</v>
      </c>
      <c r="AQ197" s="428">
        <f t="shared" si="76"/>
        <v>91.169999999998254</v>
      </c>
      <c r="AR197" s="428">
        <f t="shared" si="77"/>
        <v>112.5</v>
      </c>
      <c r="AS197" s="428">
        <f t="shared" si="78"/>
        <v>113.37999999999738</v>
      </c>
      <c r="AT197" s="428">
        <f t="shared" si="79"/>
        <v>113.37999999999738</v>
      </c>
      <c r="AU197" s="428">
        <f t="shared" si="80"/>
        <v>91.169999999998254</v>
      </c>
      <c r="AV197" s="428">
        <f t="shared" si="81"/>
        <v>112.5</v>
      </c>
      <c r="AW197" s="428">
        <f t="shared" si="82"/>
        <v>113.37999999999738</v>
      </c>
      <c r="AX197" s="428">
        <f t="shared" si="83"/>
        <v>113.37999999999738</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18513</v>
      </c>
      <c r="M198" s="290">
        <f t="shared" ref="M198:M261" si="94">L198/$A198</f>
        <v>95.92227979274611</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20216.34</v>
      </c>
      <c r="O198" s="290">
        <f t="shared" si="87"/>
        <v>104.74787564766839</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21049.34</v>
      </c>
      <c r="Q198" s="290">
        <f t="shared" si="88"/>
        <v>109.06393782383419</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18513</v>
      </c>
      <c r="U198" s="290">
        <f t="shared" ref="U198:U261" si="96">T198/$A198</f>
        <v>95.92227979274611</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20216.34</v>
      </c>
      <c r="W198" s="290">
        <f t="shared" si="89"/>
        <v>104.74787564766839</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21049.34</v>
      </c>
      <c r="Y198" s="290">
        <f t="shared" si="90"/>
        <v>109.06393782383419</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18513</v>
      </c>
      <c r="AC198" s="290">
        <f t="shared" ref="AC198:AC261" si="98">AB198/$A198</f>
        <v>95.92227979274611</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20216.34</v>
      </c>
      <c r="AE198" s="290">
        <f t="shared" si="91"/>
        <v>104.74787564766839</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21049.34</v>
      </c>
      <c r="AG198" s="290">
        <f t="shared" si="92"/>
        <v>109.06393782383419</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112.5</v>
      </c>
      <c r="AO198" s="428">
        <f t="shared" ref="AO198:AO261" si="105">N198-N197</f>
        <v>113.38000000000102</v>
      </c>
      <c r="AP198" s="428">
        <f t="shared" ref="AP198:AP261" si="106">P198-P197</f>
        <v>113.38000000000102</v>
      </c>
      <c r="AQ198" s="428">
        <f t="shared" ref="AQ198:AQ261" si="107">R198-R197</f>
        <v>91.170000000001892</v>
      </c>
      <c r="AR198" s="428">
        <f t="shared" ref="AR198:AR261" si="108">T198-T197</f>
        <v>112.5</v>
      </c>
      <c r="AS198" s="428">
        <f t="shared" ref="AS198:AS261" si="109">V198-V197</f>
        <v>113.38000000000102</v>
      </c>
      <c r="AT198" s="428">
        <f t="shared" ref="AT198:AT261" si="110">X198-X197</f>
        <v>113.38000000000102</v>
      </c>
      <c r="AU198" s="428">
        <f t="shared" ref="AU198:AU261" si="111">Z198-Z197</f>
        <v>91.170000000001892</v>
      </c>
      <c r="AV198" s="428">
        <f t="shared" ref="AV198:AV261" si="112">AB198-AB197</f>
        <v>112.5</v>
      </c>
      <c r="AW198" s="428">
        <f t="shared" ref="AW198:AW261" si="113">AD198-AD197</f>
        <v>113.38000000000102</v>
      </c>
      <c r="AX198" s="428">
        <f t="shared" ref="AX198:AX261" si="114">AF198-AF197</f>
        <v>113.38000000000102</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18625.5</v>
      </c>
      <c r="M199" s="290">
        <f t="shared" si="94"/>
        <v>96.007731958762889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20329.72</v>
      </c>
      <c r="O199" s="290">
        <f t="shared" ref="O199:O262" si="118">N199/$A199</f>
        <v>104.79237113402063</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21162.720000000001</v>
      </c>
      <c r="Q199" s="290">
        <f t="shared" ref="Q199:Q262" si="119">P199/$A199</f>
        <v>109.08618556701032</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18625.5</v>
      </c>
      <c r="U199" s="290">
        <f t="shared" si="96"/>
        <v>96.007731958762889</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20329.72</v>
      </c>
      <c r="W199" s="290">
        <f t="shared" ref="W199:W262" si="120">V199/$A199</f>
        <v>104.79237113402063</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21162.720000000001</v>
      </c>
      <c r="Y199" s="290">
        <f t="shared" ref="Y199:Y262" si="121">X199/$A199</f>
        <v>109.08618556701032</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18625.5</v>
      </c>
      <c r="AC199" s="290">
        <f t="shared" si="98"/>
        <v>96.007731958762889</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20329.72</v>
      </c>
      <c r="AE199" s="290">
        <f t="shared" ref="AE199:AE262" si="122">AD199/$A199</f>
        <v>104.79237113402063</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21162.720000000001</v>
      </c>
      <c r="AG199" s="290">
        <f t="shared" ref="AG199:AG262" si="123">AF199/$A199</f>
        <v>109.08618556701032</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112.5</v>
      </c>
      <c r="AO199" s="428">
        <f t="shared" si="105"/>
        <v>113.38000000000102</v>
      </c>
      <c r="AP199" s="428">
        <f t="shared" si="106"/>
        <v>113.38000000000102</v>
      </c>
      <c r="AQ199" s="428">
        <f t="shared" si="107"/>
        <v>91.169999999998254</v>
      </c>
      <c r="AR199" s="428">
        <f t="shared" si="108"/>
        <v>112.5</v>
      </c>
      <c r="AS199" s="428">
        <f t="shared" si="109"/>
        <v>113.38000000000102</v>
      </c>
      <c r="AT199" s="428">
        <f t="shared" si="110"/>
        <v>113.38000000000102</v>
      </c>
      <c r="AU199" s="428">
        <f t="shared" si="111"/>
        <v>91.169999999998254</v>
      </c>
      <c r="AV199" s="428">
        <f t="shared" si="112"/>
        <v>112.5</v>
      </c>
      <c r="AW199" s="428">
        <f t="shared" si="113"/>
        <v>113.38000000000102</v>
      </c>
      <c r="AX199" s="428">
        <f t="shared" si="114"/>
        <v>113.38000000000102</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18738</v>
      </c>
      <c r="M200" s="290">
        <f t="shared" si="94"/>
        <v>96.092307692307699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20443.099999999999</v>
      </c>
      <c r="O200" s="290">
        <f t="shared" si="118"/>
        <v>104.83641025641025</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21276.1</v>
      </c>
      <c r="Q200" s="290">
        <f t="shared" si="119"/>
        <v>109.10820512820511</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18738</v>
      </c>
      <c r="U200" s="290">
        <f t="shared" si="96"/>
        <v>96.092307692307699</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20443.099999999999</v>
      </c>
      <c r="W200" s="290">
        <f t="shared" si="120"/>
        <v>104.83641025641025</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21276.1</v>
      </c>
      <c r="Y200" s="290">
        <f t="shared" si="121"/>
        <v>109.10820512820511</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18738</v>
      </c>
      <c r="AC200" s="290">
        <f t="shared" si="98"/>
        <v>96.092307692307699</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20443.099999999999</v>
      </c>
      <c r="AE200" s="290">
        <f t="shared" si="122"/>
        <v>104.83641025641025</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21276.1</v>
      </c>
      <c r="AG200" s="290">
        <f t="shared" si="123"/>
        <v>109.10820512820511</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112.5</v>
      </c>
      <c r="AO200" s="428">
        <f t="shared" si="105"/>
        <v>113.37999999999738</v>
      </c>
      <c r="AP200" s="428">
        <f t="shared" si="106"/>
        <v>113.37999999999738</v>
      </c>
      <c r="AQ200" s="428">
        <f t="shared" si="107"/>
        <v>91.170000000001892</v>
      </c>
      <c r="AR200" s="428">
        <f t="shared" si="108"/>
        <v>112.5</v>
      </c>
      <c r="AS200" s="428">
        <f t="shared" si="109"/>
        <v>113.37999999999738</v>
      </c>
      <c r="AT200" s="428">
        <f t="shared" si="110"/>
        <v>113.37999999999738</v>
      </c>
      <c r="AU200" s="428">
        <f t="shared" si="111"/>
        <v>91.170000000001892</v>
      </c>
      <c r="AV200" s="428">
        <f t="shared" si="112"/>
        <v>112.5</v>
      </c>
      <c r="AW200" s="428">
        <f t="shared" si="113"/>
        <v>113.37999999999738</v>
      </c>
      <c r="AX200" s="428">
        <f t="shared" si="114"/>
        <v>113.37999999999738</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18850.5</v>
      </c>
      <c r="M201" s="290">
        <f t="shared" si="94"/>
        <v>96.176020408163268</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20556.48</v>
      </c>
      <c r="O201" s="290">
        <f t="shared" si="118"/>
        <v>104.88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21389.48</v>
      </c>
      <c r="Q201" s="290">
        <f t="shared" si="119"/>
        <v>109.13</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18850.5</v>
      </c>
      <c r="U201" s="290">
        <f t="shared" si="96"/>
        <v>96.176020408163268</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20556.48</v>
      </c>
      <c r="W201" s="290">
        <f t="shared" si="120"/>
        <v>104.88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21389.48</v>
      </c>
      <c r="Y201" s="290">
        <f t="shared" si="121"/>
        <v>109.13</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18850.5</v>
      </c>
      <c r="AC201" s="290">
        <f t="shared" si="98"/>
        <v>96.176020408163268</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20556.48</v>
      </c>
      <c r="AE201" s="290">
        <f t="shared" si="122"/>
        <v>104.88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21389.48</v>
      </c>
      <c r="AG201" s="290">
        <f t="shared" si="123"/>
        <v>109.13</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112.5</v>
      </c>
      <c r="AO201" s="428">
        <f t="shared" si="105"/>
        <v>113.38000000000102</v>
      </c>
      <c r="AP201" s="428">
        <f t="shared" si="106"/>
        <v>113.38000000000102</v>
      </c>
      <c r="AQ201" s="428">
        <f t="shared" si="107"/>
        <v>91.169999999998254</v>
      </c>
      <c r="AR201" s="428">
        <f t="shared" si="108"/>
        <v>112.5</v>
      </c>
      <c r="AS201" s="428">
        <f t="shared" si="109"/>
        <v>113.38000000000102</v>
      </c>
      <c r="AT201" s="428">
        <f t="shared" si="110"/>
        <v>113.38000000000102</v>
      </c>
      <c r="AU201" s="428">
        <f t="shared" si="111"/>
        <v>91.169999999998254</v>
      </c>
      <c r="AV201" s="428">
        <f t="shared" si="112"/>
        <v>112.5</v>
      </c>
      <c r="AW201" s="428">
        <f t="shared" si="113"/>
        <v>113.38000000000102</v>
      </c>
      <c r="AX201" s="428">
        <f t="shared" si="114"/>
        <v>113.38000000000102</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18963</v>
      </c>
      <c r="M202" s="290">
        <f t="shared" si="94"/>
        <v>96.258883248730967</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20669.86</v>
      </c>
      <c r="O202" s="290">
        <f t="shared" si="118"/>
        <v>104.92314720812183</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21502.86</v>
      </c>
      <c r="Q202" s="290">
        <f t="shared" si="119"/>
        <v>109.15157360406091</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18963</v>
      </c>
      <c r="U202" s="290">
        <f t="shared" si="96"/>
        <v>96.258883248730967</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20669.86</v>
      </c>
      <c r="W202" s="290">
        <f t="shared" si="120"/>
        <v>104.92314720812183</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21502.86</v>
      </c>
      <c r="Y202" s="290">
        <f t="shared" si="121"/>
        <v>109.15157360406091</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18963</v>
      </c>
      <c r="AC202" s="290">
        <f t="shared" si="98"/>
        <v>96.258883248730967</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20669.86</v>
      </c>
      <c r="AE202" s="290">
        <f t="shared" si="122"/>
        <v>104.92314720812183</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21502.86</v>
      </c>
      <c r="AG202" s="290">
        <f t="shared" si="123"/>
        <v>109.15157360406091</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112.5</v>
      </c>
      <c r="AO202" s="428">
        <f t="shared" si="105"/>
        <v>113.38000000000102</v>
      </c>
      <c r="AP202" s="428">
        <f t="shared" si="106"/>
        <v>113.38000000000102</v>
      </c>
      <c r="AQ202" s="428">
        <f t="shared" si="107"/>
        <v>91.170000000001892</v>
      </c>
      <c r="AR202" s="428">
        <f t="shared" si="108"/>
        <v>112.5</v>
      </c>
      <c r="AS202" s="428">
        <f t="shared" si="109"/>
        <v>113.38000000000102</v>
      </c>
      <c r="AT202" s="428">
        <f t="shared" si="110"/>
        <v>113.38000000000102</v>
      </c>
      <c r="AU202" s="428">
        <f t="shared" si="111"/>
        <v>91.170000000001892</v>
      </c>
      <c r="AV202" s="428">
        <f t="shared" si="112"/>
        <v>112.5</v>
      </c>
      <c r="AW202" s="428">
        <f t="shared" si="113"/>
        <v>113.38000000000102</v>
      </c>
      <c r="AX202" s="428">
        <f t="shared" si="114"/>
        <v>113.38000000000102</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19075.5</v>
      </c>
      <c r="M203" s="290">
        <f t="shared" si="94"/>
        <v>96.340909090909093</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20783.239999999998</v>
      </c>
      <c r="O203" s="290">
        <f t="shared" si="118"/>
        <v>104.96585858585857</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21616.239999999998</v>
      </c>
      <c r="Q203" s="290">
        <f t="shared" si="119"/>
        <v>109.17292929292928</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19075.5</v>
      </c>
      <c r="U203" s="290">
        <f t="shared" si="96"/>
        <v>96.340909090909093</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20783.239999999998</v>
      </c>
      <c r="W203" s="290">
        <f t="shared" si="120"/>
        <v>104.96585858585857</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21616.239999999998</v>
      </c>
      <c r="Y203" s="290">
        <f t="shared" si="121"/>
        <v>109.17292929292928</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19075.5</v>
      </c>
      <c r="AC203" s="290">
        <f t="shared" si="98"/>
        <v>96.340909090909093</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20783.239999999998</v>
      </c>
      <c r="AE203" s="290">
        <f t="shared" si="122"/>
        <v>104.96585858585857</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21616.239999999998</v>
      </c>
      <c r="AG203" s="290">
        <f t="shared" si="123"/>
        <v>109.17292929292928</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112.5</v>
      </c>
      <c r="AO203" s="428">
        <f t="shared" si="105"/>
        <v>113.37999999999738</v>
      </c>
      <c r="AP203" s="428">
        <f t="shared" si="106"/>
        <v>113.37999999999738</v>
      </c>
      <c r="AQ203" s="428">
        <f t="shared" si="107"/>
        <v>91.169999999998254</v>
      </c>
      <c r="AR203" s="428">
        <f t="shared" si="108"/>
        <v>112.5</v>
      </c>
      <c r="AS203" s="428">
        <f t="shared" si="109"/>
        <v>113.37999999999738</v>
      </c>
      <c r="AT203" s="428">
        <f t="shared" si="110"/>
        <v>113.37999999999738</v>
      </c>
      <c r="AU203" s="428">
        <f t="shared" si="111"/>
        <v>91.169999999998254</v>
      </c>
      <c r="AV203" s="428">
        <f t="shared" si="112"/>
        <v>112.5</v>
      </c>
      <c r="AW203" s="428">
        <f t="shared" si="113"/>
        <v>113.37999999999738</v>
      </c>
      <c r="AX203" s="428">
        <f t="shared" si="114"/>
        <v>113.37999999999738</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19188</v>
      </c>
      <c r="M204" s="290">
        <f t="shared" si="94"/>
        <v>96.422110552763826</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20896.62</v>
      </c>
      <c r="O204" s="290">
        <f t="shared" si="118"/>
        <v>105.00814070351758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21729.62</v>
      </c>
      <c r="Q204" s="290">
        <f t="shared" si="119"/>
        <v>109.19407035175878</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19188</v>
      </c>
      <c r="U204" s="290">
        <f t="shared" si="96"/>
        <v>96.422110552763826</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20896.62</v>
      </c>
      <c r="W204" s="290">
        <f t="shared" si="120"/>
        <v>105.00814070351758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21729.62</v>
      </c>
      <c r="Y204" s="290">
        <f t="shared" si="121"/>
        <v>109.19407035175878</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19188</v>
      </c>
      <c r="AC204" s="290">
        <f t="shared" si="98"/>
        <v>96.422110552763826</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20896.62</v>
      </c>
      <c r="AE204" s="290">
        <f t="shared" si="122"/>
        <v>105.00814070351758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21729.62</v>
      </c>
      <c r="AG204" s="290">
        <f t="shared" si="123"/>
        <v>109.19407035175878</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112.5</v>
      </c>
      <c r="AO204" s="428">
        <f t="shared" si="105"/>
        <v>113.38000000000102</v>
      </c>
      <c r="AP204" s="428">
        <f t="shared" si="106"/>
        <v>113.38000000000102</v>
      </c>
      <c r="AQ204" s="428">
        <f t="shared" si="107"/>
        <v>91.170000000001892</v>
      </c>
      <c r="AR204" s="428">
        <f t="shared" si="108"/>
        <v>112.5</v>
      </c>
      <c r="AS204" s="428">
        <f t="shared" si="109"/>
        <v>113.38000000000102</v>
      </c>
      <c r="AT204" s="428">
        <f t="shared" si="110"/>
        <v>113.38000000000102</v>
      </c>
      <c r="AU204" s="428">
        <f t="shared" si="111"/>
        <v>91.170000000001892</v>
      </c>
      <c r="AV204" s="428">
        <f t="shared" si="112"/>
        <v>112.5</v>
      </c>
      <c r="AW204" s="428">
        <f t="shared" si="113"/>
        <v>113.38000000000102</v>
      </c>
      <c r="AX204" s="428">
        <f t="shared" si="114"/>
        <v>113.38000000000102</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19300.5</v>
      </c>
      <c r="M205" s="290">
        <f t="shared" si="94"/>
        <v>96.502499999999998</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21010</v>
      </c>
      <c r="O205" s="290">
        <f t="shared" si="118"/>
        <v>105.05</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21843</v>
      </c>
      <c r="Q205" s="290">
        <f t="shared" si="119"/>
        <v>109.215</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19300.5</v>
      </c>
      <c r="U205" s="290">
        <f t="shared" si="96"/>
        <v>96.502499999999998</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21010</v>
      </c>
      <c r="W205" s="290">
        <f t="shared" si="120"/>
        <v>105.05</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21843</v>
      </c>
      <c r="Y205" s="290">
        <f t="shared" si="121"/>
        <v>109.215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19300.5</v>
      </c>
      <c r="AC205" s="290">
        <f t="shared" si="98"/>
        <v>96.502499999999998</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21010</v>
      </c>
      <c r="AE205" s="290">
        <f t="shared" si="122"/>
        <v>105.05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21843</v>
      </c>
      <c r="AG205" s="290">
        <f t="shared" si="123"/>
        <v>109.215</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112.5</v>
      </c>
      <c r="AO205" s="428">
        <f t="shared" si="105"/>
        <v>113.38000000000102</v>
      </c>
      <c r="AP205" s="428">
        <f t="shared" si="106"/>
        <v>113.38000000000102</v>
      </c>
      <c r="AQ205" s="428">
        <f t="shared" si="107"/>
        <v>91.169999999998254</v>
      </c>
      <c r="AR205" s="428">
        <f t="shared" si="108"/>
        <v>112.5</v>
      </c>
      <c r="AS205" s="428">
        <f t="shared" si="109"/>
        <v>113.38000000000102</v>
      </c>
      <c r="AT205" s="428">
        <f t="shared" si="110"/>
        <v>113.38000000000102</v>
      </c>
      <c r="AU205" s="428">
        <f t="shared" si="111"/>
        <v>91.169999999998254</v>
      </c>
      <c r="AV205" s="428">
        <f t="shared" si="112"/>
        <v>112.5</v>
      </c>
      <c r="AW205" s="428">
        <f t="shared" si="113"/>
        <v>113.38000000000102</v>
      </c>
      <c r="AX205" s="428">
        <f t="shared" si="114"/>
        <v>113.38000000000102</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19413</v>
      </c>
      <c r="M206" s="290">
        <f t="shared" si="94"/>
        <v>96.582089552238813</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21123.379999999997</v>
      </c>
      <c r="O206" s="290">
        <f t="shared" si="118"/>
        <v>105.09144278606963</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21956.38</v>
      </c>
      <c r="Q206" s="290">
        <f t="shared" si="119"/>
        <v>109.23572139303484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19413</v>
      </c>
      <c r="U206" s="290">
        <f t="shared" si="96"/>
        <v>96.582089552238813</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21123.379999999997</v>
      </c>
      <c r="W206" s="290">
        <f t="shared" si="120"/>
        <v>105.09144278606963</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21956.38</v>
      </c>
      <c r="Y206" s="290">
        <f t="shared" si="121"/>
        <v>109.23572139303484</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19413</v>
      </c>
      <c r="AC206" s="290">
        <f t="shared" si="98"/>
        <v>96.582089552238813</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21123.379999999997</v>
      </c>
      <c r="AE206" s="290">
        <f t="shared" si="122"/>
        <v>105.09144278606963</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21956.38</v>
      </c>
      <c r="AG206" s="290">
        <f t="shared" si="123"/>
        <v>109.23572139303484</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112.5</v>
      </c>
      <c r="AO206" s="428">
        <f t="shared" si="105"/>
        <v>113.37999999999738</v>
      </c>
      <c r="AP206" s="428">
        <f t="shared" si="106"/>
        <v>113.38000000000102</v>
      </c>
      <c r="AQ206" s="428">
        <f t="shared" si="107"/>
        <v>91.170000000001892</v>
      </c>
      <c r="AR206" s="428">
        <f t="shared" si="108"/>
        <v>112.5</v>
      </c>
      <c r="AS206" s="428">
        <f t="shared" si="109"/>
        <v>113.37999999999738</v>
      </c>
      <c r="AT206" s="428">
        <f t="shared" si="110"/>
        <v>113.38000000000102</v>
      </c>
      <c r="AU206" s="428">
        <f t="shared" si="111"/>
        <v>91.170000000001892</v>
      </c>
      <c r="AV206" s="428">
        <f t="shared" si="112"/>
        <v>112.5</v>
      </c>
      <c r="AW206" s="428">
        <f t="shared" si="113"/>
        <v>113.37999999999738</v>
      </c>
      <c r="AX206" s="428">
        <f t="shared" si="114"/>
        <v>113.38000000000102</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19525.5</v>
      </c>
      <c r="M207" s="290">
        <f t="shared" si="94"/>
        <v>96.660891089108915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21236.760000000002</v>
      </c>
      <c r="O207" s="290">
        <f t="shared" si="118"/>
        <v>105.13247524752477</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22069.759999999998</v>
      </c>
      <c r="Q207" s="290">
        <f t="shared" si="119"/>
        <v>109.25623762376237</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19525.5</v>
      </c>
      <c r="U207" s="290">
        <f t="shared" si="96"/>
        <v>96.660891089108915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21236.760000000002</v>
      </c>
      <c r="W207" s="290">
        <f t="shared" si="120"/>
        <v>105.13247524752477</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22069.759999999998</v>
      </c>
      <c r="Y207" s="290">
        <f t="shared" si="121"/>
        <v>109.25623762376237</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19525.5</v>
      </c>
      <c r="AC207" s="290">
        <f t="shared" si="98"/>
        <v>96.660891089108915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21236.760000000002</v>
      </c>
      <c r="AE207" s="290">
        <f t="shared" si="122"/>
        <v>105.13247524752477</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22069.759999999998</v>
      </c>
      <c r="AG207" s="290">
        <f t="shared" si="123"/>
        <v>109.25623762376237</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112.5</v>
      </c>
      <c r="AO207" s="428">
        <f t="shared" si="105"/>
        <v>113.38000000000466</v>
      </c>
      <c r="AP207" s="428">
        <f t="shared" si="106"/>
        <v>113.37999999999738</v>
      </c>
      <c r="AQ207" s="428">
        <f t="shared" si="107"/>
        <v>91.169999999998254</v>
      </c>
      <c r="AR207" s="428">
        <f t="shared" si="108"/>
        <v>112.5</v>
      </c>
      <c r="AS207" s="428">
        <f t="shared" si="109"/>
        <v>113.38000000000466</v>
      </c>
      <c r="AT207" s="428">
        <f t="shared" si="110"/>
        <v>113.37999999999738</v>
      </c>
      <c r="AU207" s="428">
        <f t="shared" si="111"/>
        <v>91.169999999998254</v>
      </c>
      <c r="AV207" s="428">
        <f t="shared" si="112"/>
        <v>112.5</v>
      </c>
      <c r="AW207" s="428">
        <f t="shared" si="113"/>
        <v>113.38000000000466</v>
      </c>
      <c r="AX207" s="428">
        <f t="shared" si="114"/>
        <v>113.37999999999738</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19638</v>
      </c>
      <c r="M208" s="290">
        <f t="shared" si="94"/>
        <v>96.738916256157637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21350.14</v>
      </c>
      <c r="O208" s="290">
        <f t="shared" si="118"/>
        <v>105.17310344827585</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22183.14</v>
      </c>
      <c r="Q208" s="290">
        <f t="shared" si="119"/>
        <v>109.27655172413793</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19638</v>
      </c>
      <c r="U208" s="290">
        <f t="shared" si="96"/>
        <v>96.738916256157637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21350.14</v>
      </c>
      <c r="W208" s="290">
        <f t="shared" si="120"/>
        <v>105.17310344827585</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22183.14</v>
      </c>
      <c r="Y208" s="290">
        <f t="shared" si="121"/>
        <v>109.27655172413793</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19638</v>
      </c>
      <c r="AC208" s="290">
        <f t="shared" si="98"/>
        <v>96.738916256157637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21350.14</v>
      </c>
      <c r="AE208" s="290">
        <f t="shared" si="122"/>
        <v>105.17310344827585</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22183.14</v>
      </c>
      <c r="AG208" s="290">
        <f t="shared" si="123"/>
        <v>109.27655172413793</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112.5</v>
      </c>
      <c r="AO208" s="428">
        <f t="shared" si="105"/>
        <v>113.37999999999738</v>
      </c>
      <c r="AP208" s="428">
        <f t="shared" si="106"/>
        <v>113.38000000000102</v>
      </c>
      <c r="AQ208" s="428">
        <f t="shared" si="107"/>
        <v>91.170000000001892</v>
      </c>
      <c r="AR208" s="428">
        <f t="shared" si="108"/>
        <v>112.5</v>
      </c>
      <c r="AS208" s="428">
        <f t="shared" si="109"/>
        <v>113.37999999999738</v>
      </c>
      <c r="AT208" s="428">
        <f t="shared" si="110"/>
        <v>113.38000000000102</v>
      </c>
      <c r="AU208" s="428">
        <f t="shared" si="111"/>
        <v>91.170000000001892</v>
      </c>
      <c r="AV208" s="428">
        <f t="shared" si="112"/>
        <v>112.5</v>
      </c>
      <c r="AW208" s="428">
        <f t="shared" si="113"/>
        <v>113.37999999999738</v>
      </c>
      <c r="AX208" s="428">
        <f t="shared" si="114"/>
        <v>113.38000000000102</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19750.5</v>
      </c>
      <c r="M209" s="290">
        <f t="shared" si="94"/>
        <v>96.816176470588232</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21463.52</v>
      </c>
      <c r="O209" s="290">
        <f t="shared" si="118"/>
        <v>105.21333333333334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22296.52</v>
      </c>
      <c r="Q209" s="290">
        <f t="shared" si="119"/>
        <v>109.29666666666667</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19750.5</v>
      </c>
      <c r="U209" s="290">
        <f t="shared" si="96"/>
        <v>96.816176470588232</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21463.52</v>
      </c>
      <c r="W209" s="290">
        <f t="shared" si="120"/>
        <v>105.21333333333334</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22296.52</v>
      </c>
      <c r="Y209" s="290">
        <f t="shared" si="121"/>
        <v>109.29666666666667</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19750.5</v>
      </c>
      <c r="AC209" s="290">
        <f t="shared" si="98"/>
        <v>96.816176470588232</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21463.52</v>
      </c>
      <c r="AE209" s="290">
        <f t="shared" si="122"/>
        <v>105.21333333333334</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22296.52</v>
      </c>
      <c r="AG209" s="290">
        <f t="shared" si="123"/>
        <v>109.29666666666667</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112.5</v>
      </c>
      <c r="AO209" s="428">
        <f t="shared" si="105"/>
        <v>113.38000000000102</v>
      </c>
      <c r="AP209" s="428">
        <f t="shared" si="106"/>
        <v>113.38000000000102</v>
      </c>
      <c r="AQ209" s="428">
        <f t="shared" si="107"/>
        <v>91.169999999998254</v>
      </c>
      <c r="AR209" s="428">
        <f t="shared" si="108"/>
        <v>112.5</v>
      </c>
      <c r="AS209" s="428">
        <f t="shared" si="109"/>
        <v>113.38000000000102</v>
      </c>
      <c r="AT209" s="428">
        <f t="shared" si="110"/>
        <v>113.38000000000102</v>
      </c>
      <c r="AU209" s="428">
        <f t="shared" si="111"/>
        <v>91.169999999998254</v>
      </c>
      <c r="AV209" s="428">
        <f t="shared" si="112"/>
        <v>112.5</v>
      </c>
      <c r="AW209" s="428">
        <f t="shared" si="113"/>
        <v>113.38000000000102</v>
      </c>
      <c r="AX209" s="428">
        <f t="shared" si="114"/>
        <v>113.38000000000102</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19863</v>
      </c>
      <c r="M210" s="290">
        <f t="shared" si="94"/>
        <v>96.892682926829266</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21576.9</v>
      </c>
      <c r="O210" s="290">
        <f t="shared" si="118"/>
        <v>105.25317073170733</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22409.899999999998</v>
      </c>
      <c r="Q210" s="290">
        <f t="shared" si="119"/>
        <v>109.31658536585365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19863</v>
      </c>
      <c r="U210" s="290">
        <f t="shared" si="96"/>
        <v>96.892682926829266</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21576.9</v>
      </c>
      <c r="W210" s="290">
        <f t="shared" si="120"/>
        <v>105.25317073170733</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22409.899999999998</v>
      </c>
      <c r="Y210" s="290">
        <f t="shared" si="121"/>
        <v>109.31658536585365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19863</v>
      </c>
      <c r="AC210" s="290">
        <f t="shared" si="98"/>
        <v>96.892682926829266</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21576.9</v>
      </c>
      <c r="AE210" s="290">
        <f t="shared" si="122"/>
        <v>105.25317073170733</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22409.899999999998</v>
      </c>
      <c r="AG210" s="290">
        <f t="shared" si="123"/>
        <v>109.31658536585365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112.5</v>
      </c>
      <c r="AO210" s="428">
        <f t="shared" si="105"/>
        <v>113.38000000000102</v>
      </c>
      <c r="AP210" s="428">
        <f t="shared" si="106"/>
        <v>113.37999999999738</v>
      </c>
      <c r="AQ210" s="428">
        <f t="shared" si="107"/>
        <v>91.169999999998254</v>
      </c>
      <c r="AR210" s="428">
        <f t="shared" si="108"/>
        <v>112.5</v>
      </c>
      <c r="AS210" s="428">
        <f t="shared" si="109"/>
        <v>113.38000000000102</v>
      </c>
      <c r="AT210" s="428">
        <f t="shared" si="110"/>
        <v>113.37999999999738</v>
      </c>
      <c r="AU210" s="428">
        <f t="shared" si="111"/>
        <v>91.169999999998254</v>
      </c>
      <c r="AV210" s="428">
        <f t="shared" si="112"/>
        <v>112.5</v>
      </c>
      <c r="AW210" s="428">
        <f t="shared" si="113"/>
        <v>113.38000000000102</v>
      </c>
      <c r="AX210" s="428">
        <f t="shared" si="114"/>
        <v>113.37999999999738</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19975.5</v>
      </c>
      <c r="M211" s="290">
        <f t="shared" si="94"/>
        <v>96.96844660194175</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21690.28</v>
      </c>
      <c r="O211" s="290">
        <f t="shared" si="118"/>
        <v>105.29262135922329</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22523.279999999999</v>
      </c>
      <c r="Q211" s="290">
        <f t="shared" si="119"/>
        <v>109.33631067961164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19975.5</v>
      </c>
      <c r="U211" s="290">
        <f t="shared" si="96"/>
        <v>96.96844660194175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21690.28</v>
      </c>
      <c r="W211" s="290">
        <f t="shared" si="120"/>
        <v>105.29262135922329</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22523.279999999999</v>
      </c>
      <c r="Y211" s="290">
        <f t="shared" si="121"/>
        <v>109.33631067961164</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19975.5</v>
      </c>
      <c r="AC211" s="290">
        <f t="shared" si="98"/>
        <v>96.96844660194175</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21690.28</v>
      </c>
      <c r="AE211" s="290">
        <f t="shared" si="122"/>
        <v>105.29262135922329</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22523.279999999999</v>
      </c>
      <c r="AG211" s="290">
        <f t="shared" si="123"/>
        <v>109.33631067961164</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112.5</v>
      </c>
      <c r="AO211" s="428">
        <f t="shared" si="105"/>
        <v>113.37999999999738</v>
      </c>
      <c r="AP211" s="428">
        <f t="shared" si="106"/>
        <v>113.38000000000102</v>
      </c>
      <c r="AQ211" s="428">
        <f t="shared" si="107"/>
        <v>91.170000000001892</v>
      </c>
      <c r="AR211" s="428">
        <f t="shared" si="108"/>
        <v>112.5</v>
      </c>
      <c r="AS211" s="428">
        <f t="shared" si="109"/>
        <v>113.37999999999738</v>
      </c>
      <c r="AT211" s="428">
        <f t="shared" si="110"/>
        <v>113.38000000000102</v>
      </c>
      <c r="AU211" s="428">
        <f t="shared" si="111"/>
        <v>91.170000000001892</v>
      </c>
      <c r="AV211" s="428">
        <f t="shared" si="112"/>
        <v>112.5</v>
      </c>
      <c r="AW211" s="428">
        <f t="shared" si="113"/>
        <v>113.37999999999738</v>
      </c>
      <c r="AX211" s="428">
        <f t="shared" si="114"/>
        <v>113.38000000000102</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20088</v>
      </c>
      <c r="M212" s="290">
        <f t="shared" si="94"/>
        <v>97.043478260869563</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21803.66</v>
      </c>
      <c r="O212" s="290">
        <f t="shared" si="118"/>
        <v>105.33169082125603</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22636.66</v>
      </c>
      <c r="Q212" s="290">
        <f t="shared" si="119"/>
        <v>109.35584541062802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20088</v>
      </c>
      <c r="U212" s="290">
        <f t="shared" si="96"/>
        <v>97.043478260869563</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21803.66</v>
      </c>
      <c r="W212" s="290">
        <f t="shared" si="120"/>
        <v>105.33169082125603</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22636.66</v>
      </c>
      <c r="Y212" s="290">
        <f t="shared" si="121"/>
        <v>109.35584541062802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20088</v>
      </c>
      <c r="AC212" s="290">
        <f t="shared" si="98"/>
        <v>97.043478260869563</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21803.66</v>
      </c>
      <c r="AE212" s="290">
        <f t="shared" si="122"/>
        <v>105.33169082125603</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22636.66</v>
      </c>
      <c r="AG212" s="290">
        <f t="shared" si="123"/>
        <v>109.35584541062802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112.5</v>
      </c>
      <c r="AO212" s="428">
        <f t="shared" si="105"/>
        <v>113.38000000000102</v>
      </c>
      <c r="AP212" s="428">
        <f t="shared" si="106"/>
        <v>113.38000000000102</v>
      </c>
      <c r="AQ212" s="428">
        <f t="shared" si="107"/>
        <v>91.169999999998254</v>
      </c>
      <c r="AR212" s="428">
        <f t="shared" si="108"/>
        <v>112.5</v>
      </c>
      <c r="AS212" s="428">
        <f t="shared" si="109"/>
        <v>113.38000000000102</v>
      </c>
      <c r="AT212" s="428">
        <f t="shared" si="110"/>
        <v>113.38000000000102</v>
      </c>
      <c r="AU212" s="428">
        <f t="shared" si="111"/>
        <v>91.169999999998254</v>
      </c>
      <c r="AV212" s="428">
        <f t="shared" si="112"/>
        <v>112.5</v>
      </c>
      <c r="AW212" s="428">
        <f t="shared" si="113"/>
        <v>113.38000000000102</v>
      </c>
      <c r="AX212" s="428">
        <f t="shared" si="114"/>
        <v>113.38000000000102</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20200.5</v>
      </c>
      <c r="M213" s="290">
        <f t="shared" si="94"/>
        <v>97.117788461538467</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21917.040000000001</v>
      </c>
      <c r="O213" s="290">
        <f t="shared" si="118"/>
        <v>105.37038461538462</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22750.04</v>
      </c>
      <c r="Q213" s="290">
        <f t="shared" si="119"/>
        <v>109.37519230769232</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20200.5</v>
      </c>
      <c r="U213" s="290">
        <f t="shared" si="96"/>
        <v>97.117788461538467</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21917.040000000001</v>
      </c>
      <c r="W213" s="290">
        <f t="shared" si="120"/>
        <v>105.37038461538462</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22750.04</v>
      </c>
      <c r="Y213" s="290">
        <f t="shared" si="121"/>
        <v>109.37519230769232</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20200.5</v>
      </c>
      <c r="AC213" s="290">
        <f t="shared" si="98"/>
        <v>97.117788461538467</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21917.040000000001</v>
      </c>
      <c r="AE213" s="290">
        <f t="shared" si="122"/>
        <v>105.37038461538462</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22750.04</v>
      </c>
      <c r="AG213" s="290">
        <f t="shared" si="123"/>
        <v>109.37519230769232</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112.5</v>
      </c>
      <c r="AO213" s="428">
        <f t="shared" si="105"/>
        <v>113.38000000000102</v>
      </c>
      <c r="AP213" s="428">
        <f t="shared" si="106"/>
        <v>113.38000000000102</v>
      </c>
      <c r="AQ213" s="428">
        <f t="shared" si="107"/>
        <v>91.170000000001892</v>
      </c>
      <c r="AR213" s="428">
        <f t="shared" si="108"/>
        <v>112.5</v>
      </c>
      <c r="AS213" s="428">
        <f t="shared" si="109"/>
        <v>113.38000000000102</v>
      </c>
      <c r="AT213" s="428">
        <f t="shared" si="110"/>
        <v>113.38000000000102</v>
      </c>
      <c r="AU213" s="428">
        <f t="shared" si="111"/>
        <v>91.170000000001892</v>
      </c>
      <c r="AV213" s="428">
        <f t="shared" si="112"/>
        <v>112.5</v>
      </c>
      <c r="AW213" s="428">
        <f t="shared" si="113"/>
        <v>113.38000000000102</v>
      </c>
      <c r="AX213" s="428">
        <f t="shared" si="114"/>
        <v>113.38000000000102</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20313</v>
      </c>
      <c r="M214" s="290">
        <f t="shared" si="94"/>
        <v>97.191387559808618</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22030.42</v>
      </c>
      <c r="O214" s="290">
        <f t="shared" si="118"/>
        <v>105.40870813397129</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22863.42</v>
      </c>
      <c r="Q214" s="290">
        <f t="shared" si="119"/>
        <v>109.39435406698564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20313</v>
      </c>
      <c r="U214" s="290">
        <f t="shared" si="96"/>
        <v>97.191387559808618</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22030.42</v>
      </c>
      <c r="W214" s="290">
        <f t="shared" si="120"/>
        <v>105.40870813397129</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22863.42</v>
      </c>
      <c r="Y214" s="290">
        <f t="shared" si="121"/>
        <v>109.39435406698564</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20313</v>
      </c>
      <c r="AC214" s="290">
        <f t="shared" si="98"/>
        <v>97.191387559808618</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22030.42</v>
      </c>
      <c r="AE214" s="290">
        <f t="shared" si="122"/>
        <v>105.40870813397129</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22863.42</v>
      </c>
      <c r="AG214" s="290">
        <f t="shared" si="123"/>
        <v>109.39435406698564</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112.5</v>
      </c>
      <c r="AO214" s="428">
        <f t="shared" si="105"/>
        <v>113.37999999999738</v>
      </c>
      <c r="AP214" s="428">
        <f t="shared" si="106"/>
        <v>113.37999999999738</v>
      </c>
      <c r="AQ214" s="428">
        <f t="shared" si="107"/>
        <v>91.169999999998254</v>
      </c>
      <c r="AR214" s="428">
        <f t="shared" si="108"/>
        <v>112.5</v>
      </c>
      <c r="AS214" s="428">
        <f t="shared" si="109"/>
        <v>113.37999999999738</v>
      </c>
      <c r="AT214" s="428">
        <f t="shared" si="110"/>
        <v>113.37999999999738</v>
      </c>
      <c r="AU214" s="428">
        <f t="shared" si="111"/>
        <v>91.169999999998254</v>
      </c>
      <c r="AV214" s="428">
        <f t="shared" si="112"/>
        <v>112.5</v>
      </c>
      <c r="AW214" s="428">
        <f t="shared" si="113"/>
        <v>113.37999999999738</v>
      </c>
      <c r="AX214" s="428">
        <f t="shared" si="114"/>
        <v>113.37999999999738</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20425.5</v>
      </c>
      <c r="M215" s="290">
        <f t="shared" si="94"/>
        <v>97.26428571428572</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22143.8</v>
      </c>
      <c r="O215" s="290">
        <f t="shared" si="118"/>
        <v>105.44666666666666</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22976.799999999999</v>
      </c>
      <c r="Q215" s="290">
        <f t="shared" si="119"/>
        <v>109.41333333333333</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20425.5</v>
      </c>
      <c r="U215" s="290">
        <f t="shared" si="96"/>
        <v>97.26428571428572</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22143.8</v>
      </c>
      <c r="W215" s="290">
        <f t="shared" si="120"/>
        <v>105.44666666666666</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22976.799999999999</v>
      </c>
      <c r="Y215" s="290">
        <f t="shared" si="121"/>
        <v>109.41333333333333</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20425.5</v>
      </c>
      <c r="AC215" s="290">
        <f t="shared" si="98"/>
        <v>97.26428571428572</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22143.8</v>
      </c>
      <c r="AE215" s="290">
        <f t="shared" si="122"/>
        <v>105.44666666666666</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22976.799999999999</v>
      </c>
      <c r="AG215" s="290">
        <f t="shared" si="123"/>
        <v>109.41333333333333</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112.5</v>
      </c>
      <c r="AO215" s="428">
        <f t="shared" si="105"/>
        <v>113.38000000000102</v>
      </c>
      <c r="AP215" s="428">
        <f t="shared" si="106"/>
        <v>113.38000000000102</v>
      </c>
      <c r="AQ215" s="428">
        <f t="shared" si="107"/>
        <v>91.170000000001892</v>
      </c>
      <c r="AR215" s="428">
        <f t="shared" si="108"/>
        <v>112.5</v>
      </c>
      <c r="AS215" s="428">
        <f t="shared" si="109"/>
        <v>113.38000000000102</v>
      </c>
      <c r="AT215" s="428">
        <f t="shared" si="110"/>
        <v>113.38000000000102</v>
      </c>
      <c r="AU215" s="428">
        <f t="shared" si="111"/>
        <v>91.170000000001892</v>
      </c>
      <c r="AV215" s="428">
        <f t="shared" si="112"/>
        <v>112.5</v>
      </c>
      <c r="AW215" s="428">
        <f t="shared" si="113"/>
        <v>113.38000000000102</v>
      </c>
      <c r="AX215" s="428">
        <f t="shared" si="114"/>
        <v>113.38000000000102</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20538</v>
      </c>
      <c r="M216" s="290">
        <f t="shared" si="94"/>
        <v>97.33649289099526</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22257.18</v>
      </c>
      <c r="O216" s="290">
        <f t="shared" si="118"/>
        <v>105.4842654028436</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23090.18</v>
      </c>
      <c r="Q216" s="290">
        <f t="shared" si="119"/>
        <v>109.43213270142181</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20538</v>
      </c>
      <c r="U216" s="290">
        <f t="shared" si="96"/>
        <v>97.33649289099526</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22257.18</v>
      </c>
      <c r="W216" s="290">
        <f t="shared" si="120"/>
        <v>105.4842654028436</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23090.18</v>
      </c>
      <c r="Y216" s="290">
        <f t="shared" si="121"/>
        <v>109.43213270142181</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20538</v>
      </c>
      <c r="AC216" s="290">
        <f t="shared" si="98"/>
        <v>97.33649289099526</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22257.18</v>
      </c>
      <c r="AE216" s="290">
        <f t="shared" si="122"/>
        <v>105.4842654028436</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23090.18</v>
      </c>
      <c r="AG216" s="290">
        <f t="shared" si="123"/>
        <v>109.43213270142181</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112.5</v>
      </c>
      <c r="AO216" s="428">
        <f t="shared" si="105"/>
        <v>113.38000000000102</v>
      </c>
      <c r="AP216" s="428">
        <f t="shared" si="106"/>
        <v>113.38000000000102</v>
      </c>
      <c r="AQ216" s="428">
        <f t="shared" si="107"/>
        <v>91.169999999998254</v>
      </c>
      <c r="AR216" s="428">
        <f t="shared" si="108"/>
        <v>112.5</v>
      </c>
      <c r="AS216" s="428">
        <f t="shared" si="109"/>
        <v>113.38000000000102</v>
      </c>
      <c r="AT216" s="428">
        <f t="shared" si="110"/>
        <v>113.38000000000102</v>
      </c>
      <c r="AU216" s="428">
        <f t="shared" si="111"/>
        <v>91.169999999998254</v>
      </c>
      <c r="AV216" s="428">
        <f t="shared" si="112"/>
        <v>112.5</v>
      </c>
      <c r="AW216" s="428">
        <f t="shared" si="113"/>
        <v>113.38000000000102</v>
      </c>
      <c r="AX216" s="428">
        <f t="shared" si="114"/>
        <v>113.38000000000102</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20650.5</v>
      </c>
      <c r="M217" s="290">
        <f t="shared" si="94"/>
        <v>97.408018867924525</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22370.559999999998</v>
      </c>
      <c r="O217" s="290">
        <f t="shared" si="118"/>
        <v>105.52150943396225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23203.559999999998</v>
      </c>
      <c r="Q217" s="290">
        <f t="shared" si="119"/>
        <v>109.45075471698112</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20650.5</v>
      </c>
      <c r="U217" s="290">
        <f t="shared" si="96"/>
        <v>97.408018867924525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22370.559999999998</v>
      </c>
      <c r="W217" s="290">
        <f t="shared" si="120"/>
        <v>105.52150943396225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23203.559999999998</v>
      </c>
      <c r="Y217" s="290">
        <f t="shared" si="121"/>
        <v>109.45075471698112</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20650.5</v>
      </c>
      <c r="AC217" s="290">
        <f t="shared" si="98"/>
        <v>97.408018867924525</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22370.559999999998</v>
      </c>
      <c r="AE217" s="290">
        <f t="shared" si="122"/>
        <v>105.52150943396225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23203.559999999998</v>
      </c>
      <c r="AG217" s="290">
        <f t="shared" si="123"/>
        <v>109.45075471698112</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112.5</v>
      </c>
      <c r="AO217" s="428">
        <f t="shared" si="105"/>
        <v>113.37999999999738</v>
      </c>
      <c r="AP217" s="428">
        <f t="shared" si="106"/>
        <v>113.37999999999738</v>
      </c>
      <c r="AQ217" s="428">
        <f t="shared" si="107"/>
        <v>91.170000000001892</v>
      </c>
      <c r="AR217" s="428">
        <f t="shared" si="108"/>
        <v>112.5</v>
      </c>
      <c r="AS217" s="428">
        <f t="shared" si="109"/>
        <v>113.37999999999738</v>
      </c>
      <c r="AT217" s="428">
        <f t="shared" si="110"/>
        <v>113.37999999999738</v>
      </c>
      <c r="AU217" s="428">
        <f t="shared" si="111"/>
        <v>91.170000000001892</v>
      </c>
      <c r="AV217" s="428">
        <f t="shared" si="112"/>
        <v>112.5</v>
      </c>
      <c r="AW217" s="428">
        <f t="shared" si="113"/>
        <v>113.37999999999738</v>
      </c>
      <c r="AX217" s="428">
        <f t="shared" si="114"/>
        <v>113.37999999999738</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20763</v>
      </c>
      <c r="M218" s="290">
        <f t="shared" si="94"/>
        <v>97.478873239436624</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22483.94</v>
      </c>
      <c r="O218" s="290">
        <f t="shared" si="118"/>
        <v>105.55840375586854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23316.94</v>
      </c>
      <c r="Q218" s="290">
        <f t="shared" si="119"/>
        <v>109.46920187793427</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20763</v>
      </c>
      <c r="U218" s="290">
        <f t="shared" si="96"/>
        <v>97.478873239436624</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22483.94</v>
      </c>
      <c r="W218" s="290">
        <f t="shared" si="120"/>
        <v>105.55840375586854</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23316.94</v>
      </c>
      <c r="Y218" s="290">
        <f t="shared" si="121"/>
        <v>109.46920187793427</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20763</v>
      </c>
      <c r="AC218" s="290">
        <f t="shared" si="98"/>
        <v>97.478873239436624</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22483.94</v>
      </c>
      <c r="AE218" s="290">
        <f t="shared" si="122"/>
        <v>105.55840375586854</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23316.94</v>
      </c>
      <c r="AG218" s="290">
        <f t="shared" si="123"/>
        <v>109.46920187793427</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112.5</v>
      </c>
      <c r="AO218" s="428">
        <f t="shared" si="105"/>
        <v>113.38000000000102</v>
      </c>
      <c r="AP218" s="428">
        <f t="shared" si="106"/>
        <v>113.38000000000102</v>
      </c>
      <c r="AQ218" s="428">
        <f t="shared" si="107"/>
        <v>91.169999999998254</v>
      </c>
      <c r="AR218" s="428">
        <f t="shared" si="108"/>
        <v>112.5</v>
      </c>
      <c r="AS218" s="428">
        <f t="shared" si="109"/>
        <v>113.38000000000102</v>
      </c>
      <c r="AT218" s="428">
        <f t="shared" si="110"/>
        <v>113.38000000000102</v>
      </c>
      <c r="AU218" s="428">
        <f t="shared" si="111"/>
        <v>91.169999999998254</v>
      </c>
      <c r="AV218" s="428">
        <f t="shared" si="112"/>
        <v>112.5</v>
      </c>
      <c r="AW218" s="428">
        <f t="shared" si="113"/>
        <v>113.38000000000102</v>
      </c>
      <c r="AX218" s="428">
        <f t="shared" si="114"/>
        <v>113.38000000000102</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20875.5</v>
      </c>
      <c r="M219" s="290">
        <f t="shared" si="94"/>
        <v>97.549065420560751</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22597.32</v>
      </c>
      <c r="O219" s="290">
        <f t="shared" si="118"/>
        <v>105.59495327102803</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23430.32</v>
      </c>
      <c r="Q219" s="290">
        <f t="shared" si="119"/>
        <v>109.48747663551401</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20875.5</v>
      </c>
      <c r="U219" s="290">
        <f t="shared" si="96"/>
        <v>97.549065420560751</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22597.32</v>
      </c>
      <c r="W219" s="290">
        <f t="shared" si="120"/>
        <v>105.59495327102803</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23430.32</v>
      </c>
      <c r="Y219" s="290">
        <f t="shared" si="121"/>
        <v>109.48747663551401</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20875.5</v>
      </c>
      <c r="AC219" s="290">
        <f t="shared" si="98"/>
        <v>97.549065420560751</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22597.32</v>
      </c>
      <c r="AE219" s="290">
        <f t="shared" si="122"/>
        <v>105.59495327102803</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23430.32</v>
      </c>
      <c r="AG219" s="290">
        <f t="shared" si="123"/>
        <v>109.48747663551401</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112.5</v>
      </c>
      <c r="AO219" s="428">
        <f t="shared" si="105"/>
        <v>113.38000000000102</v>
      </c>
      <c r="AP219" s="428">
        <f t="shared" si="106"/>
        <v>113.38000000000102</v>
      </c>
      <c r="AQ219" s="428">
        <f t="shared" si="107"/>
        <v>91.170000000001892</v>
      </c>
      <c r="AR219" s="428">
        <f t="shared" si="108"/>
        <v>112.5</v>
      </c>
      <c r="AS219" s="428">
        <f t="shared" si="109"/>
        <v>113.38000000000102</v>
      </c>
      <c r="AT219" s="428">
        <f t="shared" si="110"/>
        <v>113.38000000000102</v>
      </c>
      <c r="AU219" s="428">
        <f t="shared" si="111"/>
        <v>91.170000000001892</v>
      </c>
      <c r="AV219" s="428">
        <f t="shared" si="112"/>
        <v>112.5</v>
      </c>
      <c r="AW219" s="428">
        <f t="shared" si="113"/>
        <v>113.38000000000102</v>
      </c>
      <c r="AX219" s="428">
        <f t="shared" si="114"/>
        <v>113.38000000000102</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20988</v>
      </c>
      <c r="M220" s="290">
        <f t="shared" si="94"/>
        <v>97.618604651162784</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22710.699999999997</v>
      </c>
      <c r="O220" s="290">
        <f t="shared" si="118"/>
        <v>105.63116279069766</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23543.7</v>
      </c>
      <c r="Q220" s="290">
        <f t="shared" si="119"/>
        <v>109.50558139534884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20988</v>
      </c>
      <c r="U220" s="290">
        <f t="shared" si="96"/>
        <v>97.618604651162784</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22710.699999999997</v>
      </c>
      <c r="W220" s="290">
        <f t="shared" si="120"/>
        <v>105.63116279069766</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23543.7</v>
      </c>
      <c r="Y220" s="290">
        <f t="shared" si="121"/>
        <v>109.50558139534884</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20988</v>
      </c>
      <c r="AC220" s="290">
        <f t="shared" si="98"/>
        <v>97.618604651162784</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22710.699999999997</v>
      </c>
      <c r="AE220" s="290">
        <f t="shared" si="122"/>
        <v>105.63116279069766</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23543.7</v>
      </c>
      <c r="AG220" s="290">
        <f t="shared" si="123"/>
        <v>109.50558139534884</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112.5</v>
      </c>
      <c r="AO220" s="428">
        <f t="shared" si="105"/>
        <v>113.37999999999738</v>
      </c>
      <c r="AP220" s="428">
        <f t="shared" si="106"/>
        <v>113.38000000000102</v>
      </c>
      <c r="AQ220" s="428">
        <f t="shared" si="107"/>
        <v>91.169999999998254</v>
      </c>
      <c r="AR220" s="428">
        <f t="shared" si="108"/>
        <v>112.5</v>
      </c>
      <c r="AS220" s="428">
        <f t="shared" si="109"/>
        <v>113.37999999999738</v>
      </c>
      <c r="AT220" s="428">
        <f t="shared" si="110"/>
        <v>113.38000000000102</v>
      </c>
      <c r="AU220" s="428">
        <f t="shared" si="111"/>
        <v>91.169999999998254</v>
      </c>
      <c r="AV220" s="428">
        <f t="shared" si="112"/>
        <v>112.5</v>
      </c>
      <c r="AW220" s="428">
        <f t="shared" si="113"/>
        <v>113.37999999999738</v>
      </c>
      <c r="AX220" s="428">
        <f t="shared" si="114"/>
        <v>113.38000000000102</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21100.5</v>
      </c>
      <c r="M221" s="290">
        <f t="shared" si="94"/>
        <v>97.6875</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22824.080000000002</v>
      </c>
      <c r="O221" s="290">
        <f t="shared" si="118"/>
        <v>105.66703703703705</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23657.079999999998</v>
      </c>
      <c r="Q221" s="290">
        <f t="shared" si="119"/>
        <v>109.52351851851851</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21100.5</v>
      </c>
      <c r="U221" s="290">
        <f t="shared" si="96"/>
        <v>97.6875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22824.080000000002</v>
      </c>
      <c r="W221" s="290">
        <f t="shared" si="120"/>
        <v>105.66703703703705</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23657.079999999998</v>
      </c>
      <c r="Y221" s="290">
        <f t="shared" si="121"/>
        <v>109.52351851851851</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21100.5</v>
      </c>
      <c r="AC221" s="290">
        <f t="shared" si="98"/>
        <v>97.6875</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22824.080000000002</v>
      </c>
      <c r="AE221" s="290">
        <f t="shared" si="122"/>
        <v>105.66703703703705</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23657.079999999998</v>
      </c>
      <c r="AG221" s="290">
        <f t="shared" si="123"/>
        <v>109.52351851851851</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112.5</v>
      </c>
      <c r="AO221" s="428">
        <f t="shared" si="105"/>
        <v>113.38000000000466</v>
      </c>
      <c r="AP221" s="428">
        <f t="shared" si="106"/>
        <v>113.37999999999738</v>
      </c>
      <c r="AQ221" s="428">
        <f t="shared" si="107"/>
        <v>91.170000000001892</v>
      </c>
      <c r="AR221" s="428">
        <f t="shared" si="108"/>
        <v>112.5</v>
      </c>
      <c r="AS221" s="428">
        <f t="shared" si="109"/>
        <v>113.38000000000466</v>
      </c>
      <c r="AT221" s="428">
        <f t="shared" si="110"/>
        <v>113.37999999999738</v>
      </c>
      <c r="AU221" s="428">
        <f t="shared" si="111"/>
        <v>91.170000000001892</v>
      </c>
      <c r="AV221" s="428">
        <f t="shared" si="112"/>
        <v>112.5</v>
      </c>
      <c r="AW221" s="428">
        <f t="shared" si="113"/>
        <v>113.38000000000466</v>
      </c>
      <c r="AX221" s="428">
        <f t="shared" si="114"/>
        <v>113.37999999999738</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21213</v>
      </c>
      <c r="M222" s="290">
        <f t="shared" si="94"/>
        <v>97.755760368663601</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22937.46</v>
      </c>
      <c r="O222" s="290">
        <f t="shared" si="118"/>
        <v>105.70258064516129</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23770.46</v>
      </c>
      <c r="Q222" s="290">
        <f t="shared" si="119"/>
        <v>109.54129032258064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21213</v>
      </c>
      <c r="U222" s="290">
        <f t="shared" si="96"/>
        <v>97.755760368663601</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22937.46</v>
      </c>
      <c r="W222" s="290">
        <f t="shared" si="120"/>
        <v>105.70258064516129</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23770.46</v>
      </c>
      <c r="Y222" s="290">
        <f t="shared" si="121"/>
        <v>109.54129032258064</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21213</v>
      </c>
      <c r="AC222" s="290">
        <f t="shared" si="98"/>
        <v>97.755760368663601</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22937.46</v>
      </c>
      <c r="AE222" s="290">
        <f t="shared" si="122"/>
        <v>105.70258064516129</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23770.46</v>
      </c>
      <c r="AG222" s="290">
        <f t="shared" si="123"/>
        <v>109.54129032258064</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112.5</v>
      </c>
      <c r="AO222" s="428">
        <f t="shared" si="105"/>
        <v>113.37999999999738</v>
      </c>
      <c r="AP222" s="428">
        <f t="shared" si="106"/>
        <v>113.38000000000102</v>
      </c>
      <c r="AQ222" s="428">
        <f t="shared" si="107"/>
        <v>91.169999999998254</v>
      </c>
      <c r="AR222" s="428">
        <f t="shared" si="108"/>
        <v>112.5</v>
      </c>
      <c r="AS222" s="428">
        <f t="shared" si="109"/>
        <v>113.37999999999738</v>
      </c>
      <c r="AT222" s="428">
        <f t="shared" si="110"/>
        <v>113.38000000000102</v>
      </c>
      <c r="AU222" s="428">
        <f t="shared" si="111"/>
        <v>91.169999999998254</v>
      </c>
      <c r="AV222" s="428">
        <f t="shared" si="112"/>
        <v>112.5</v>
      </c>
      <c r="AW222" s="428">
        <f t="shared" si="113"/>
        <v>113.37999999999738</v>
      </c>
      <c r="AX222" s="428">
        <f t="shared" si="114"/>
        <v>113.38000000000102</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21325.5</v>
      </c>
      <c r="M223" s="290">
        <f t="shared" si="94"/>
        <v>97.823394495412842</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23050.84</v>
      </c>
      <c r="O223" s="290">
        <f t="shared" si="118"/>
        <v>105.73779816513762</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23883.84</v>
      </c>
      <c r="Q223" s="290">
        <f t="shared" si="119"/>
        <v>109.55889908256881</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21325.5</v>
      </c>
      <c r="U223" s="290">
        <f t="shared" si="96"/>
        <v>97.823394495412842</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23050.84</v>
      </c>
      <c r="W223" s="290">
        <f t="shared" si="120"/>
        <v>105.73779816513762</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23883.84</v>
      </c>
      <c r="Y223" s="290">
        <f t="shared" si="121"/>
        <v>109.55889908256881</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21325.5</v>
      </c>
      <c r="AC223" s="290">
        <f t="shared" si="98"/>
        <v>97.823394495412842</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23050.84</v>
      </c>
      <c r="AE223" s="290">
        <f t="shared" si="122"/>
        <v>105.73779816513762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23883.84</v>
      </c>
      <c r="AG223" s="290">
        <f t="shared" si="123"/>
        <v>109.55889908256881</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112.5</v>
      </c>
      <c r="AO223" s="428">
        <f t="shared" si="105"/>
        <v>113.38000000000102</v>
      </c>
      <c r="AP223" s="428">
        <f t="shared" si="106"/>
        <v>113.38000000000102</v>
      </c>
      <c r="AQ223" s="428">
        <f t="shared" si="107"/>
        <v>91.170000000001892</v>
      </c>
      <c r="AR223" s="428">
        <f t="shared" si="108"/>
        <v>112.5</v>
      </c>
      <c r="AS223" s="428">
        <f t="shared" si="109"/>
        <v>113.38000000000102</v>
      </c>
      <c r="AT223" s="428">
        <f t="shared" si="110"/>
        <v>113.38000000000102</v>
      </c>
      <c r="AU223" s="428">
        <f t="shared" si="111"/>
        <v>91.170000000001892</v>
      </c>
      <c r="AV223" s="428">
        <f t="shared" si="112"/>
        <v>112.5</v>
      </c>
      <c r="AW223" s="428">
        <f t="shared" si="113"/>
        <v>113.38000000000102</v>
      </c>
      <c r="AX223" s="428">
        <f t="shared" si="114"/>
        <v>113.38000000000102</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21438</v>
      </c>
      <c r="M224" s="290">
        <f t="shared" si="94"/>
        <v>97.890410958904113</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23164.22</v>
      </c>
      <c r="O224" s="290">
        <f t="shared" si="118"/>
        <v>105.77269406392695</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23997.219999999998</v>
      </c>
      <c r="Q224" s="290">
        <f t="shared" si="119"/>
        <v>109.57634703196346</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21438</v>
      </c>
      <c r="U224" s="290">
        <f t="shared" si="96"/>
        <v>97.890410958904113</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23164.22</v>
      </c>
      <c r="W224" s="290">
        <f t="shared" si="120"/>
        <v>105.77269406392695</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23997.219999999998</v>
      </c>
      <c r="Y224" s="290">
        <f t="shared" si="121"/>
        <v>109.57634703196346</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21438</v>
      </c>
      <c r="AC224" s="290">
        <f t="shared" si="98"/>
        <v>97.890410958904113</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23164.22</v>
      </c>
      <c r="AE224" s="290">
        <f t="shared" si="122"/>
        <v>105.77269406392695</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23997.219999999998</v>
      </c>
      <c r="AG224" s="290">
        <f t="shared" si="123"/>
        <v>109.57634703196346</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112.5</v>
      </c>
      <c r="AO224" s="428">
        <f t="shared" si="105"/>
        <v>113.38000000000102</v>
      </c>
      <c r="AP224" s="428">
        <f t="shared" si="106"/>
        <v>113.37999999999738</v>
      </c>
      <c r="AQ224" s="428">
        <f t="shared" si="107"/>
        <v>91.169999999998254</v>
      </c>
      <c r="AR224" s="428">
        <f t="shared" si="108"/>
        <v>112.5</v>
      </c>
      <c r="AS224" s="428">
        <f t="shared" si="109"/>
        <v>113.38000000000102</v>
      </c>
      <c r="AT224" s="428">
        <f t="shared" si="110"/>
        <v>113.37999999999738</v>
      </c>
      <c r="AU224" s="428">
        <f t="shared" si="111"/>
        <v>91.169999999998254</v>
      </c>
      <c r="AV224" s="428">
        <f t="shared" si="112"/>
        <v>112.5</v>
      </c>
      <c r="AW224" s="428">
        <f t="shared" si="113"/>
        <v>113.38000000000102</v>
      </c>
      <c r="AX224" s="428">
        <f t="shared" si="114"/>
        <v>113.37999999999738</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21550.5</v>
      </c>
      <c r="M225" s="290">
        <f t="shared" si="94"/>
        <v>97.956818181818178</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23277.599999999999</v>
      </c>
      <c r="O225" s="290">
        <f t="shared" si="118"/>
        <v>105.80727272727272</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24110.6</v>
      </c>
      <c r="Q225" s="290">
        <f t="shared" si="119"/>
        <v>109.59363636363636</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21550.5</v>
      </c>
      <c r="U225" s="290">
        <f t="shared" si="96"/>
        <v>97.956818181818178</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23277.599999999999</v>
      </c>
      <c r="W225" s="290">
        <f t="shared" si="120"/>
        <v>105.80727272727272</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24110.6</v>
      </c>
      <c r="Y225" s="290">
        <f t="shared" si="121"/>
        <v>109.59363636363636</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21550.5</v>
      </c>
      <c r="AC225" s="290">
        <f t="shared" si="98"/>
        <v>97.956818181818178</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23277.599999999999</v>
      </c>
      <c r="AE225" s="290">
        <f t="shared" si="122"/>
        <v>105.80727272727272</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24110.6</v>
      </c>
      <c r="AG225" s="290">
        <f t="shared" si="123"/>
        <v>109.59363636363636</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112.5</v>
      </c>
      <c r="AO225" s="428">
        <f t="shared" si="105"/>
        <v>113.37999999999738</v>
      </c>
      <c r="AP225" s="428">
        <f t="shared" si="106"/>
        <v>113.38000000000102</v>
      </c>
      <c r="AQ225" s="428">
        <f t="shared" si="107"/>
        <v>91.170000000001892</v>
      </c>
      <c r="AR225" s="428">
        <f t="shared" si="108"/>
        <v>112.5</v>
      </c>
      <c r="AS225" s="428">
        <f t="shared" si="109"/>
        <v>113.37999999999738</v>
      </c>
      <c r="AT225" s="428">
        <f t="shared" si="110"/>
        <v>113.38000000000102</v>
      </c>
      <c r="AU225" s="428">
        <f t="shared" si="111"/>
        <v>91.170000000001892</v>
      </c>
      <c r="AV225" s="428">
        <f t="shared" si="112"/>
        <v>112.5</v>
      </c>
      <c r="AW225" s="428">
        <f t="shared" si="113"/>
        <v>113.37999999999738</v>
      </c>
      <c r="AX225" s="428">
        <f t="shared" si="114"/>
        <v>113.38000000000102</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21663</v>
      </c>
      <c r="M226" s="290">
        <f t="shared" si="94"/>
        <v>98.022624434389144</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23390.98</v>
      </c>
      <c r="O226" s="290">
        <f t="shared" si="118"/>
        <v>105.84153846153846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24223.98</v>
      </c>
      <c r="Q226" s="290">
        <f t="shared" si="119"/>
        <v>109.61076923076922</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21663</v>
      </c>
      <c r="U226" s="290">
        <f t="shared" si="96"/>
        <v>98.022624434389144</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23390.98</v>
      </c>
      <c r="W226" s="290">
        <f t="shared" si="120"/>
        <v>105.84153846153846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24223.98</v>
      </c>
      <c r="Y226" s="290">
        <f t="shared" si="121"/>
        <v>109.61076923076922</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21663</v>
      </c>
      <c r="AC226" s="290">
        <f t="shared" si="98"/>
        <v>98.022624434389144</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23390.98</v>
      </c>
      <c r="AE226" s="290">
        <f t="shared" si="122"/>
        <v>105.84153846153846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24223.98</v>
      </c>
      <c r="AG226" s="290">
        <f t="shared" si="123"/>
        <v>109.61076923076922</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112.5</v>
      </c>
      <c r="AO226" s="428">
        <f t="shared" si="105"/>
        <v>113.38000000000102</v>
      </c>
      <c r="AP226" s="428">
        <f t="shared" si="106"/>
        <v>113.38000000000102</v>
      </c>
      <c r="AQ226" s="428">
        <f t="shared" si="107"/>
        <v>91.169999999998254</v>
      </c>
      <c r="AR226" s="428">
        <f t="shared" si="108"/>
        <v>112.5</v>
      </c>
      <c r="AS226" s="428">
        <f t="shared" si="109"/>
        <v>113.38000000000102</v>
      </c>
      <c r="AT226" s="428">
        <f t="shared" si="110"/>
        <v>113.38000000000102</v>
      </c>
      <c r="AU226" s="428">
        <f t="shared" si="111"/>
        <v>91.169999999998254</v>
      </c>
      <c r="AV226" s="428">
        <f t="shared" si="112"/>
        <v>112.5</v>
      </c>
      <c r="AW226" s="428">
        <f t="shared" si="113"/>
        <v>113.38000000000102</v>
      </c>
      <c r="AX226" s="428">
        <f t="shared" si="114"/>
        <v>113.38000000000102</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21775.5</v>
      </c>
      <c r="M227" s="290">
        <f t="shared" si="94"/>
        <v>98.087837837837839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23504.36</v>
      </c>
      <c r="O227" s="290">
        <f t="shared" si="118"/>
        <v>105.8754954954955</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24337.360000000001</v>
      </c>
      <c r="Q227" s="290">
        <f t="shared" si="119"/>
        <v>109.62774774774775</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21775.5</v>
      </c>
      <c r="U227" s="290">
        <f t="shared" si="96"/>
        <v>98.087837837837839</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23504.36</v>
      </c>
      <c r="W227" s="290">
        <f t="shared" si="120"/>
        <v>105.8754954954955</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24337.360000000001</v>
      </c>
      <c r="Y227" s="290">
        <f t="shared" si="121"/>
        <v>109.62774774774775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21775.5</v>
      </c>
      <c r="AC227" s="290">
        <f t="shared" si="98"/>
        <v>98.087837837837839</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23504.36</v>
      </c>
      <c r="AE227" s="290">
        <f t="shared" si="122"/>
        <v>105.8754954954955</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24337.360000000001</v>
      </c>
      <c r="AG227" s="290">
        <f t="shared" si="123"/>
        <v>109.62774774774775</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112.5</v>
      </c>
      <c r="AO227" s="428">
        <f t="shared" si="105"/>
        <v>113.38000000000102</v>
      </c>
      <c r="AP227" s="428">
        <f t="shared" si="106"/>
        <v>113.38000000000102</v>
      </c>
      <c r="AQ227" s="428">
        <f t="shared" si="107"/>
        <v>91.170000000001892</v>
      </c>
      <c r="AR227" s="428">
        <f t="shared" si="108"/>
        <v>112.5</v>
      </c>
      <c r="AS227" s="428">
        <f t="shared" si="109"/>
        <v>113.38000000000102</v>
      </c>
      <c r="AT227" s="428">
        <f t="shared" si="110"/>
        <v>113.38000000000102</v>
      </c>
      <c r="AU227" s="428">
        <f t="shared" si="111"/>
        <v>91.170000000001892</v>
      </c>
      <c r="AV227" s="428">
        <f t="shared" si="112"/>
        <v>112.5</v>
      </c>
      <c r="AW227" s="428">
        <f t="shared" si="113"/>
        <v>113.38000000000102</v>
      </c>
      <c r="AX227" s="428">
        <f t="shared" si="114"/>
        <v>113.38000000000102</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21888</v>
      </c>
      <c r="M228" s="290">
        <f t="shared" si="94"/>
        <v>98.152466367713004</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23617.739999999998</v>
      </c>
      <c r="O228" s="290">
        <f t="shared" si="118"/>
        <v>105.90914798206278</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24450.739999999998</v>
      </c>
      <c r="Q228" s="290">
        <f t="shared" si="119"/>
        <v>109.64457399103138</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21888</v>
      </c>
      <c r="U228" s="290">
        <f t="shared" si="96"/>
        <v>98.152466367713004</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23617.739999999998</v>
      </c>
      <c r="W228" s="290">
        <f t="shared" si="120"/>
        <v>105.90914798206278</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24450.739999999998</v>
      </c>
      <c r="Y228" s="290">
        <f t="shared" si="121"/>
        <v>109.64457399103138</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21888</v>
      </c>
      <c r="AC228" s="290">
        <f t="shared" si="98"/>
        <v>98.152466367713004</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23617.739999999998</v>
      </c>
      <c r="AE228" s="290">
        <f t="shared" si="122"/>
        <v>105.90914798206278</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24450.739999999998</v>
      </c>
      <c r="AG228" s="290">
        <f t="shared" si="123"/>
        <v>109.64457399103138</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112.5</v>
      </c>
      <c r="AO228" s="428">
        <f t="shared" si="105"/>
        <v>113.37999999999738</v>
      </c>
      <c r="AP228" s="428">
        <f t="shared" si="106"/>
        <v>113.37999999999738</v>
      </c>
      <c r="AQ228" s="428">
        <f t="shared" si="107"/>
        <v>91.169999999998254</v>
      </c>
      <c r="AR228" s="428">
        <f t="shared" si="108"/>
        <v>112.5</v>
      </c>
      <c r="AS228" s="428">
        <f t="shared" si="109"/>
        <v>113.37999999999738</v>
      </c>
      <c r="AT228" s="428">
        <f t="shared" si="110"/>
        <v>113.37999999999738</v>
      </c>
      <c r="AU228" s="428">
        <f t="shared" si="111"/>
        <v>91.169999999998254</v>
      </c>
      <c r="AV228" s="428">
        <f t="shared" si="112"/>
        <v>112.5</v>
      </c>
      <c r="AW228" s="428">
        <f t="shared" si="113"/>
        <v>113.37999999999738</v>
      </c>
      <c r="AX228" s="428">
        <f t="shared" si="114"/>
        <v>113.37999999999738</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22000.5</v>
      </c>
      <c r="M229" s="290">
        <f t="shared" si="94"/>
        <v>98.216517857142861</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23731.119999999999</v>
      </c>
      <c r="O229" s="290">
        <f t="shared" si="118"/>
        <v>105.9425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24564.12</v>
      </c>
      <c r="Q229" s="290">
        <f t="shared" si="119"/>
        <v>109.66125</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22000.5</v>
      </c>
      <c r="U229" s="290">
        <f t="shared" si="96"/>
        <v>98.216517857142861</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23731.119999999999</v>
      </c>
      <c r="W229" s="290">
        <f t="shared" si="120"/>
        <v>105.9425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24564.12</v>
      </c>
      <c r="Y229" s="290">
        <f t="shared" si="121"/>
        <v>109.66125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22000.5</v>
      </c>
      <c r="AC229" s="290">
        <f t="shared" si="98"/>
        <v>98.216517857142861</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23731.119999999999</v>
      </c>
      <c r="AE229" s="290">
        <f t="shared" si="122"/>
        <v>105.9425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24564.12</v>
      </c>
      <c r="AG229" s="290">
        <f t="shared" si="123"/>
        <v>109.66125</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112.5</v>
      </c>
      <c r="AO229" s="428">
        <f t="shared" si="105"/>
        <v>113.38000000000102</v>
      </c>
      <c r="AP229" s="428">
        <f t="shared" si="106"/>
        <v>113.38000000000102</v>
      </c>
      <c r="AQ229" s="428">
        <f t="shared" si="107"/>
        <v>91.170000000001892</v>
      </c>
      <c r="AR229" s="428">
        <f t="shared" si="108"/>
        <v>112.5</v>
      </c>
      <c r="AS229" s="428">
        <f t="shared" si="109"/>
        <v>113.38000000000102</v>
      </c>
      <c r="AT229" s="428">
        <f t="shared" si="110"/>
        <v>113.38000000000102</v>
      </c>
      <c r="AU229" s="428">
        <f t="shared" si="111"/>
        <v>91.170000000001892</v>
      </c>
      <c r="AV229" s="428">
        <f t="shared" si="112"/>
        <v>112.5</v>
      </c>
      <c r="AW229" s="428">
        <f t="shared" si="113"/>
        <v>113.38000000000102</v>
      </c>
      <c r="AX229" s="428">
        <f t="shared" si="114"/>
        <v>113.38000000000102</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22113</v>
      </c>
      <c r="M230" s="290">
        <f t="shared" si="94"/>
        <v>98.28</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23844.5</v>
      </c>
      <c r="O230" s="290">
        <f t="shared" si="118"/>
        <v>105.97555555555556</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24677.5</v>
      </c>
      <c r="Q230" s="290">
        <f t="shared" si="119"/>
        <v>109.67777777777778</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22113</v>
      </c>
      <c r="U230" s="290">
        <f t="shared" si="96"/>
        <v>98.28</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23844.5</v>
      </c>
      <c r="W230" s="290">
        <f t="shared" si="120"/>
        <v>105.97555555555556</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24677.5</v>
      </c>
      <c r="Y230" s="290">
        <f t="shared" si="121"/>
        <v>109.67777777777778</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22113</v>
      </c>
      <c r="AC230" s="290">
        <f t="shared" si="98"/>
        <v>98.28</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23844.5</v>
      </c>
      <c r="AE230" s="290">
        <f t="shared" si="122"/>
        <v>105.97555555555556</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24677.5</v>
      </c>
      <c r="AG230" s="290">
        <f t="shared" si="123"/>
        <v>109.67777777777778</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112.5</v>
      </c>
      <c r="AO230" s="428">
        <f t="shared" si="105"/>
        <v>113.38000000000102</v>
      </c>
      <c r="AP230" s="428">
        <f t="shared" si="106"/>
        <v>113.38000000000102</v>
      </c>
      <c r="AQ230" s="428">
        <f t="shared" si="107"/>
        <v>91.169999999998254</v>
      </c>
      <c r="AR230" s="428">
        <f t="shared" si="108"/>
        <v>112.5</v>
      </c>
      <c r="AS230" s="428">
        <f t="shared" si="109"/>
        <v>113.38000000000102</v>
      </c>
      <c r="AT230" s="428">
        <f t="shared" si="110"/>
        <v>113.38000000000102</v>
      </c>
      <c r="AU230" s="428">
        <f t="shared" si="111"/>
        <v>91.169999999998254</v>
      </c>
      <c r="AV230" s="428">
        <f t="shared" si="112"/>
        <v>112.5</v>
      </c>
      <c r="AW230" s="428">
        <f t="shared" si="113"/>
        <v>113.38000000000102</v>
      </c>
      <c r="AX230" s="428">
        <f t="shared" si="114"/>
        <v>113.38000000000102</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22225.5</v>
      </c>
      <c r="M231" s="290">
        <f t="shared" si="94"/>
        <v>98.342920353982308</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23957.879999999997</v>
      </c>
      <c r="O231" s="290">
        <f t="shared" si="118"/>
        <v>106.00831858407078</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24790.879999999997</v>
      </c>
      <c r="Q231" s="290">
        <f t="shared" si="119"/>
        <v>109.69415929203538</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22225.5</v>
      </c>
      <c r="U231" s="290">
        <f t="shared" si="96"/>
        <v>98.342920353982308</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23957.879999999997</v>
      </c>
      <c r="W231" s="290">
        <f t="shared" si="120"/>
        <v>106.00831858407078</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24790.879999999997</v>
      </c>
      <c r="Y231" s="290">
        <f t="shared" si="121"/>
        <v>109.69415929203538</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22225.5</v>
      </c>
      <c r="AC231" s="290">
        <f t="shared" si="98"/>
        <v>98.342920353982308</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23957.879999999997</v>
      </c>
      <c r="AE231" s="290">
        <f t="shared" si="122"/>
        <v>106.00831858407078</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24790.879999999997</v>
      </c>
      <c r="AG231" s="290">
        <f t="shared" si="123"/>
        <v>109.69415929203538</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112.5</v>
      </c>
      <c r="AO231" s="428">
        <f t="shared" si="105"/>
        <v>113.37999999999738</v>
      </c>
      <c r="AP231" s="428">
        <f t="shared" si="106"/>
        <v>113.37999999999738</v>
      </c>
      <c r="AQ231" s="428">
        <f t="shared" si="107"/>
        <v>91.170000000001892</v>
      </c>
      <c r="AR231" s="428">
        <f t="shared" si="108"/>
        <v>112.5</v>
      </c>
      <c r="AS231" s="428">
        <f t="shared" si="109"/>
        <v>113.37999999999738</v>
      </c>
      <c r="AT231" s="428">
        <f t="shared" si="110"/>
        <v>113.37999999999738</v>
      </c>
      <c r="AU231" s="428">
        <f t="shared" si="111"/>
        <v>91.170000000001892</v>
      </c>
      <c r="AV231" s="428">
        <f t="shared" si="112"/>
        <v>112.5</v>
      </c>
      <c r="AW231" s="428">
        <f t="shared" si="113"/>
        <v>113.37999999999738</v>
      </c>
      <c r="AX231" s="428">
        <f t="shared" si="114"/>
        <v>113.37999999999738</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22338</v>
      </c>
      <c r="M232" s="290">
        <f t="shared" si="94"/>
        <v>98.405286343612332</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24071.260000000002</v>
      </c>
      <c r="O232" s="290">
        <f t="shared" si="118"/>
        <v>106.04079295154186</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24904.26</v>
      </c>
      <c r="Q232" s="290">
        <f t="shared" si="119"/>
        <v>109.71039647577092</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22338</v>
      </c>
      <c r="U232" s="290">
        <f t="shared" si="96"/>
        <v>98.405286343612332</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24071.260000000002</v>
      </c>
      <c r="W232" s="290">
        <f t="shared" si="120"/>
        <v>106.04079295154186</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24904.26</v>
      </c>
      <c r="Y232" s="290">
        <f t="shared" si="121"/>
        <v>109.71039647577092</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22338</v>
      </c>
      <c r="AC232" s="290">
        <f t="shared" si="98"/>
        <v>98.405286343612332</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24071.260000000002</v>
      </c>
      <c r="AE232" s="290">
        <f t="shared" si="122"/>
        <v>106.04079295154186</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24904.26</v>
      </c>
      <c r="AG232" s="290">
        <f t="shared" si="123"/>
        <v>109.71039647577092</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112.5</v>
      </c>
      <c r="AO232" s="428">
        <f t="shared" si="105"/>
        <v>113.38000000000466</v>
      </c>
      <c r="AP232" s="428">
        <f t="shared" si="106"/>
        <v>113.38000000000102</v>
      </c>
      <c r="AQ232" s="428">
        <f t="shared" si="107"/>
        <v>91.169999999998254</v>
      </c>
      <c r="AR232" s="428">
        <f t="shared" si="108"/>
        <v>112.5</v>
      </c>
      <c r="AS232" s="428">
        <f t="shared" si="109"/>
        <v>113.38000000000466</v>
      </c>
      <c r="AT232" s="428">
        <f t="shared" si="110"/>
        <v>113.38000000000102</v>
      </c>
      <c r="AU232" s="428">
        <f t="shared" si="111"/>
        <v>91.169999999998254</v>
      </c>
      <c r="AV232" s="428">
        <f t="shared" si="112"/>
        <v>112.5</v>
      </c>
      <c r="AW232" s="428">
        <f t="shared" si="113"/>
        <v>113.38000000000466</v>
      </c>
      <c r="AX232" s="428">
        <f t="shared" si="114"/>
        <v>113.38000000000102</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22450.5</v>
      </c>
      <c r="M233" s="290">
        <f t="shared" si="94"/>
        <v>98.46710526315789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24184.639999999999</v>
      </c>
      <c r="O233" s="290">
        <f t="shared" si="118"/>
        <v>106.07298245614035</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25017.64</v>
      </c>
      <c r="Q233" s="290">
        <f t="shared" si="119"/>
        <v>109.72649122807017</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22450.5</v>
      </c>
      <c r="U233" s="290">
        <f t="shared" si="96"/>
        <v>98.46710526315789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24184.639999999999</v>
      </c>
      <c r="W233" s="290">
        <f t="shared" si="120"/>
        <v>106.07298245614035</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25017.64</v>
      </c>
      <c r="Y233" s="290">
        <f t="shared" si="121"/>
        <v>109.72649122807017</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22450.5</v>
      </c>
      <c r="AC233" s="290">
        <f t="shared" si="98"/>
        <v>98.46710526315789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24184.639999999999</v>
      </c>
      <c r="AE233" s="290">
        <f t="shared" si="122"/>
        <v>106.07298245614035</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25017.64</v>
      </c>
      <c r="AG233" s="290">
        <f t="shared" si="123"/>
        <v>109.72649122807017</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112.5</v>
      </c>
      <c r="AO233" s="428">
        <f t="shared" si="105"/>
        <v>113.37999999999738</v>
      </c>
      <c r="AP233" s="428">
        <f t="shared" si="106"/>
        <v>113.38000000000102</v>
      </c>
      <c r="AQ233" s="428">
        <f t="shared" si="107"/>
        <v>91.170000000001892</v>
      </c>
      <c r="AR233" s="428">
        <f t="shared" si="108"/>
        <v>112.5</v>
      </c>
      <c r="AS233" s="428">
        <f t="shared" si="109"/>
        <v>113.37999999999738</v>
      </c>
      <c r="AT233" s="428">
        <f t="shared" si="110"/>
        <v>113.38000000000102</v>
      </c>
      <c r="AU233" s="428">
        <f t="shared" si="111"/>
        <v>91.170000000001892</v>
      </c>
      <c r="AV233" s="428">
        <f t="shared" si="112"/>
        <v>112.5</v>
      </c>
      <c r="AW233" s="428">
        <f t="shared" si="113"/>
        <v>113.37999999999738</v>
      </c>
      <c r="AX233" s="428">
        <f t="shared" si="114"/>
        <v>113.38000000000102</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22563</v>
      </c>
      <c r="M234" s="290">
        <f t="shared" si="94"/>
        <v>98.528384279475986</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24298.019999999997</v>
      </c>
      <c r="O234" s="290">
        <f t="shared" si="118"/>
        <v>106.10489082969431</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25131.02</v>
      </c>
      <c r="Q234" s="290">
        <f t="shared" si="119"/>
        <v>109.74244541484717</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22563</v>
      </c>
      <c r="U234" s="290">
        <f t="shared" si="96"/>
        <v>98.528384279475986</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24298.019999999997</v>
      </c>
      <c r="W234" s="290">
        <f t="shared" si="120"/>
        <v>106.10489082969431</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25131.02</v>
      </c>
      <c r="Y234" s="290">
        <f t="shared" si="121"/>
        <v>109.74244541484717</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22563</v>
      </c>
      <c r="AC234" s="290">
        <f t="shared" si="98"/>
        <v>98.528384279475986</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24298.019999999997</v>
      </c>
      <c r="AE234" s="290">
        <f t="shared" si="122"/>
        <v>106.10489082969431</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25131.02</v>
      </c>
      <c r="AG234" s="290">
        <f t="shared" si="123"/>
        <v>109.74244541484717</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112.5</v>
      </c>
      <c r="AO234" s="428">
        <f t="shared" si="105"/>
        <v>113.37999999999738</v>
      </c>
      <c r="AP234" s="428">
        <f t="shared" si="106"/>
        <v>113.38000000000102</v>
      </c>
      <c r="AQ234" s="428">
        <f t="shared" si="107"/>
        <v>91.169999999998254</v>
      </c>
      <c r="AR234" s="428">
        <f t="shared" si="108"/>
        <v>112.5</v>
      </c>
      <c r="AS234" s="428">
        <f t="shared" si="109"/>
        <v>113.37999999999738</v>
      </c>
      <c r="AT234" s="428">
        <f t="shared" si="110"/>
        <v>113.38000000000102</v>
      </c>
      <c r="AU234" s="428">
        <f t="shared" si="111"/>
        <v>91.169999999998254</v>
      </c>
      <c r="AV234" s="428">
        <f t="shared" si="112"/>
        <v>112.5</v>
      </c>
      <c r="AW234" s="428">
        <f t="shared" si="113"/>
        <v>113.37999999999738</v>
      </c>
      <c r="AX234" s="428">
        <f t="shared" si="114"/>
        <v>113.38000000000102</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22675.5</v>
      </c>
      <c r="M235" s="290">
        <f t="shared" si="94"/>
        <v>98.589130434782604</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24411.4</v>
      </c>
      <c r="O235" s="290">
        <f t="shared" si="118"/>
        <v>106.13652173913044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25244.399999999998</v>
      </c>
      <c r="Q235" s="290">
        <f t="shared" si="119"/>
        <v>109.75826086956521</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22675.5</v>
      </c>
      <c r="U235" s="290">
        <f t="shared" si="96"/>
        <v>98.589130434782604</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24411.4</v>
      </c>
      <c r="W235" s="290">
        <f t="shared" si="120"/>
        <v>106.13652173913044</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25244.399999999998</v>
      </c>
      <c r="Y235" s="290">
        <f t="shared" si="121"/>
        <v>109.75826086956521</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22675.5</v>
      </c>
      <c r="AC235" s="290">
        <f t="shared" si="98"/>
        <v>98.589130434782604</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24411.4</v>
      </c>
      <c r="AE235" s="290">
        <f t="shared" si="122"/>
        <v>106.13652173913044</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25244.399999999998</v>
      </c>
      <c r="AG235" s="290">
        <f t="shared" si="123"/>
        <v>109.75826086956521</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112.5</v>
      </c>
      <c r="AO235" s="428">
        <f t="shared" si="105"/>
        <v>113.38000000000466</v>
      </c>
      <c r="AP235" s="428">
        <f t="shared" si="106"/>
        <v>113.37999999999738</v>
      </c>
      <c r="AQ235" s="428">
        <f t="shared" si="107"/>
        <v>91.170000000001892</v>
      </c>
      <c r="AR235" s="428">
        <f t="shared" si="108"/>
        <v>112.5</v>
      </c>
      <c r="AS235" s="428">
        <f t="shared" si="109"/>
        <v>113.38000000000466</v>
      </c>
      <c r="AT235" s="428">
        <f t="shared" si="110"/>
        <v>113.37999999999738</v>
      </c>
      <c r="AU235" s="428">
        <f t="shared" si="111"/>
        <v>91.170000000001892</v>
      </c>
      <c r="AV235" s="428">
        <f t="shared" si="112"/>
        <v>112.5</v>
      </c>
      <c r="AW235" s="428">
        <f t="shared" si="113"/>
        <v>113.38000000000466</v>
      </c>
      <c r="AX235" s="428">
        <f t="shared" si="114"/>
        <v>113.37999999999738</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22788</v>
      </c>
      <c r="M236" s="290">
        <f t="shared" si="94"/>
        <v>98.649350649350652</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24524.78</v>
      </c>
      <c r="O236" s="290">
        <f t="shared" si="118"/>
        <v>106.16787878787878</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25357.78</v>
      </c>
      <c r="Q236" s="290">
        <f t="shared" si="119"/>
        <v>109.77393939393939</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22788</v>
      </c>
      <c r="U236" s="290">
        <f t="shared" si="96"/>
        <v>98.649350649350652</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24524.78</v>
      </c>
      <c r="W236" s="290">
        <f t="shared" si="120"/>
        <v>106.16787878787878</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25357.78</v>
      </c>
      <c r="Y236" s="290">
        <f t="shared" si="121"/>
        <v>109.77393939393939</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22788</v>
      </c>
      <c r="AC236" s="290">
        <f t="shared" si="98"/>
        <v>98.649350649350652</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24524.78</v>
      </c>
      <c r="AE236" s="290">
        <f t="shared" si="122"/>
        <v>106.16787878787878</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25357.78</v>
      </c>
      <c r="AG236" s="290">
        <f t="shared" si="123"/>
        <v>109.77393939393939</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112.5</v>
      </c>
      <c r="AO236" s="428">
        <f t="shared" si="105"/>
        <v>113.37999999999738</v>
      </c>
      <c r="AP236" s="428">
        <f t="shared" si="106"/>
        <v>113.38000000000102</v>
      </c>
      <c r="AQ236" s="428">
        <f t="shared" si="107"/>
        <v>91.169999999998254</v>
      </c>
      <c r="AR236" s="428">
        <f t="shared" si="108"/>
        <v>112.5</v>
      </c>
      <c r="AS236" s="428">
        <f t="shared" si="109"/>
        <v>113.37999999999738</v>
      </c>
      <c r="AT236" s="428">
        <f t="shared" si="110"/>
        <v>113.38000000000102</v>
      </c>
      <c r="AU236" s="428">
        <f t="shared" si="111"/>
        <v>91.169999999998254</v>
      </c>
      <c r="AV236" s="428">
        <f t="shared" si="112"/>
        <v>112.5</v>
      </c>
      <c r="AW236" s="428">
        <f t="shared" si="113"/>
        <v>113.37999999999738</v>
      </c>
      <c r="AX236" s="428">
        <f t="shared" si="114"/>
        <v>113.38000000000102</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22900.5</v>
      </c>
      <c r="M237" s="290">
        <f t="shared" si="94"/>
        <v>98.709051724137936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24638.16</v>
      </c>
      <c r="O237" s="290">
        <f t="shared" si="118"/>
        <v>106.19896551724138</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25471.16</v>
      </c>
      <c r="Q237" s="290">
        <f t="shared" si="119"/>
        <v>109.78948275862069</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22900.5</v>
      </c>
      <c r="U237" s="290">
        <f t="shared" si="96"/>
        <v>98.709051724137936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24638.16</v>
      </c>
      <c r="W237" s="290">
        <f t="shared" si="120"/>
        <v>106.19896551724138</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25471.16</v>
      </c>
      <c r="Y237" s="290">
        <f t="shared" si="121"/>
        <v>109.78948275862069</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22900.5</v>
      </c>
      <c r="AC237" s="290">
        <f t="shared" si="98"/>
        <v>98.709051724137936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24638.16</v>
      </c>
      <c r="AE237" s="290">
        <f t="shared" si="122"/>
        <v>106.19896551724138</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25471.16</v>
      </c>
      <c r="AG237" s="290">
        <f t="shared" si="123"/>
        <v>109.78948275862069</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112.5</v>
      </c>
      <c r="AO237" s="428">
        <f t="shared" si="105"/>
        <v>113.38000000000102</v>
      </c>
      <c r="AP237" s="428">
        <f t="shared" si="106"/>
        <v>113.38000000000102</v>
      </c>
      <c r="AQ237" s="428">
        <f t="shared" si="107"/>
        <v>91.169999999998254</v>
      </c>
      <c r="AR237" s="428">
        <f t="shared" si="108"/>
        <v>112.5</v>
      </c>
      <c r="AS237" s="428">
        <f t="shared" si="109"/>
        <v>113.38000000000102</v>
      </c>
      <c r="AT237" s="428">
        <f t="shared" si="110"/>
        <v>113.38000000000102</v>
      </c>
      <c r="AU237" s="428">
        <f t="shared" si="111"/>
        <v>91.169999999998254</v>
      </c>
      <c r="AV237" s="428">
        <f t="shared" si="112"/>
        <v>112.5</v>
      </c>
      <c r="AW237" s="428">
        <f t="shared" si="113"/>
        <v>113.38000000000102</v>
      </c>
      <c r="AX237" s="428">
        <f t="shared" si="114"/>
        <v>113.38000000000102</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23013</v>
      </c>
      <c r="M238" s="290">
        <f t="shared" si="94"/>
        <v>98.768240343347642</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24751.54</v>
      </c>
      <c r="O238" s="290">
        <f t="shared" si="118"/>
        <v>106.22978540772533</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25584.54</v>
      </c>
      <c r="Q238" s="290">
        <f t="shared" si="119"/>
        <v>109.80489270386266</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23013</v>
      </c>
      <c r="U238" s="290">
        <f t="shared" si="96"/>
        <v>98.768240343347642</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24751.54</v>
      </c>
      <c r="W238" s="290">
        <f t="shared" si="120"/>
        <v>106.22978540772533</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25584.54</v>
      </c>
      <c r="Y238" s="290">
        <f t="shared" si="121"/>
        <v>109.80489270386266</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23013</v>
      </c>
      <c r="AC238" s="290">
        <f t="shared" si="98"/>
        <v>98.768240343347642</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24751.54</v>
      </c>
      <c r="AE238" s="290">
        <f t="shared" si="122"/>
        <v>106.22978540772533</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25584.54</v>
      </c>
      <c r="AG238" s="290">
        <f t="shared" si="123"/>
        <v>109.80489270386266</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112.5</v>
      </c>
      <c r="AO238" s="428">
        <f t="shared" si="105"/>
        <v>113.38000000000102</v>
      </c>
      <c r="AP238" s="428">
        <f t="shared" si="106"/>
        <v>113.38000000000102</v>
      </c>
      <c r="AQ238" s="428">
        <f t="shared" si="107"/>
        <v>91.170000000001892</v>
      </c>
      <c r="AR238" s="428">
        <f t="shared" si="108"/>
        <v>112.5</v>
      </c>
      <c r="AS238" s="428">
        <f t="shared" si="109"/>
        <v>113.38000000000102</v>
      </c>
      <c r="AT238" s="428">
        <f t="shared" si="110"/>
        <v>113.38000000000102</v>
      </c>
      <c r="AU238" s="428">
        <f t="shared" si="111"/>
        <v>91.170000000001892</v>
      </c>
      <c r="AV238" s="428">
        <f t="shared" si="112"/>
        <v>112.5</v>
      </c>
      <c r="AW238" s="428">
        <f t="shared" si="113"/>
        <v>113.38000000000102</v>
      </c>
      <c r="AX238" s="428">
        <f t="shared" si="114"/>
        <v>113.38000000000102</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23125.5</v>
      </c>
      <c r="M239" s="290">
        <f t="shared" si="94"/>
        <v>98.82692307692308</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24864.92</v>
      </c>
      <c r="O239" s="290">
        <f t="shared" si="118"/>
        <v>106.26034188034187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25697.919999999998</v>
      </c>
      <c r="Q239" s="290">
        <f t="shared" si="119"/>
        <v>109.82017094017094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23125.5</v>
      </c>
      <c r="U239" s="290">
        <f t="shared" si="96"/>
        <v>98.82692307692308</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24864.92</v>
      </c>
      <c r="W239" s="290">
        <f t="shared" si="120"/>
        <v>106.26034188034187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25697.919999999998</v>
      </c>
      <c r="Y239" s="290">
        <f t="shared" si="121"/>
        <v>109.82017094017094</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23125.5</v>
      </c>
      <c r="AC239" s="290">
        <f t="shared" si="98"/>
        <v>98.82692307692308</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24864.92</v>
      </c>
      <c r="AE239" s="290">
        <f t="shared" si="122"/>
        <v>106.26034188034187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25697.919999999998</v>
      </c>
      <c r="AG239" s="290">
        <f t="shared" si="123"/>
        <v>109.82017094017094</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112.5</v>
      </c>
      <c r="AO239" s="428">
        <f t="shared" si="105"/>
        <v>113.37999999999738</v>
      </c>
      <c r="AP239" s="428">
        <f t="shared" si="106"/>
        <v>113.37999999999738</v>
      </c>
      <c r="AQ239" s="428">
        <f t="shared" si="107"/>
        <v>91.169999999998254</v>
      </c>
      <c r="AR239" s="428">
        <f t="shared" si="108"/>
        <v>112.5</v>
      </c>
      <c r="AS239" s="428">
        <f t="shared" si="109"/>
        <v>113.37999999999738</v>
      </c>
      <c r="AT239" s="428">
        <f t="shared" si="110"/>
        <v>113.37999999999738</v>
      </c>
      <c r="AU239" s="428">
        <f t="shared" si="111"/>
        <v>91.169999999998254</v>
      </c>
      <c r="AV239" s="428">
        <f t="shared" si="112"/>
        <v>112.5</v>
      </c>
      <c r="AW239" s="428">
        <f t="shared" si="113"/>
        <v>113.37999999999738</v>
      </c>
      <c r="AX239" s="428">
        <f t="shared" si="114"/>
        <v>113.37999999999738</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23238</v>
      </c>
      <c r="M240" s="290">
        <f t="shared" si="94"/>
        <v>98.885106382978719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24978.3</v>
      </c>
      <c r="O240" s="290">
        <f t="shared" si="118"/>
        <v>106.29063829787233</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25811.3</v>
      </c>
      <c r="Q240" s="290">
        <f t="shared" si="119"/>
        <v>109.83531914893616</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23238</v>
      </c>
      <c r="U240" s="290">
        <f t="shared" si="96"/>
        <v>98.885106382978719</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24978.3</v>
      </c>
      <c r="W240" s="290">
        <f t="shared" si="120"/>
        <v>106.29063829787233</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25811.3</v>
      </c>
      <c r="Y240" s="290">
        <f t="shared" si="121"/>
        <v>109.83531914893616</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23238</v>
      </c>
      <c r="AC240" s="290">
        <f t="shared" si="98"/>
        <v>98.885106382978719</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24978.3</v>
      </c>
      <c r="AE240" s="290">
        <f t="shared" si="122"/>
        <v>106.29063829787233</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25811.3</v>
      </c>
      <c r="AG240" s="290">
        <f t="shared" si="123"/>
        <v>109.83531914893616</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112.5</v>
      </c>
      <c r="AO240" s="428">
        <f t="shared" si="105"/>
        <v>113.38000000000102</v>
      </c>
      <c r="AP240" s="428">
        <f t="shared" si="106"/>
        <v>113.38000000000102</v>
      </c>
      <c r="AQ240" s="428">
        <f t="shared" si="107"/>
        <v>91.170000000001892</v>
      </c>
      <c r="AR240" s="428">
        <f t="shared" si="108"/>
        <v>112.5</v>
      </c>
      <c r="AS240" s="428">
        <f t="shared" si="109"/>
        <v>113.38000000000102</v>
      </c>
      <c r="AT240" s="428">
        <f t="shared" si="110"/>
        <v>113.38000000000102</v>
      </c>
      <c r="AU240" s="428">
        <f t="shared" si="111"/>
        <v>91.170000000001892</v>
      </c>
      <c r="AV240" s="428">
        <f t="shared" si="112"/>
        <v>112.5</v>
      </c>
      <c r="AW240" s="428">
        <f t="shared" si="113"/>
        <v>113.38000000000102</v>
      </c>
      <c r="AX240" s="428">
        <f t="shared" si="114"/>
        <v>113.38000000000102</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23350.5</v>
      </c>
      <c r="M241" s="290">
        <f t="shared" si="94"/>
        <v>98.942796610169495</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25091.68</v>
      </c>
      <c r="O241" s="290">
        <f t="shared" si="118"/>
        <v>106.3206779661017</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25924.68</v>
      </c>
      <c r="Q241" s="290">
        <f t="shared" si="119"/>
        <v>109.85033898305085</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23350.5</v>
      </c>
      <c r="U241" s="290">
        <f t="shared" si="96"/>
        <v>98.942796610169495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25091.68</v>
      </c>
      <c r="W241" s="290">
        <f t="shared" si="120"/>
        <v>106.3206779661017</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25924.68</v>
      </c>
      <c r="Y241" s="290">
        <f t="shared" si="121"/>
        <v>109.85033898305085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23350.5</v>
      </c>
      <c r="AC241" s="290">
        <f t="shared" si="98"/>
        <v>98.942796610169495</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25091.68</v>
      </c>
      <c r="AE241" s="290">
        <f t="shared" si="122"/>
        <v>106.3206779661017</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25924.68</v>
      </c>
      <c r="AG241" s="290">
        <f t="shared" si="123"/>
        <v>109.85033898305085</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112.5</v>
      </c>
      <c r="AO241" s="428">
        <f t="shared" si="105"/>
        <v>113.38000000000102</v>
      </c>
      <c r="AP241" s="428">
        <f t="shared" si="106"/>
        <v>113.38000000000102</v>
      </c>
      <c r="AQ241" s="428">
        <f t="shared" si="107"/>
        <v>91.169999999998254</v>
      </c>
      <c r="AR241" s="428">
        <f t="shared" si="108"/>
        <v>112.5</v>
      </c>
      <c r="AS241" s="428">
        <f t="shared" si="109"/>
        <v>113.38000000000102</v>
      </c>
      <c r="AT241" s="428">
        <f t="shared" si="110"/>
        <v>113.38000000000102</v>
      </c>
      <c r="AU241" s="428">
        <f t="shared" si="111"/>
        <v>91.169999999998254</v>
      </c>
      <c r="AV241" s="428">
        <f t="shared" si="112"/>
        <v>112.5</v>
      </c>
      <c r="AW241" s="428">
        <f t="shared" si="113"/>
        <v>113.38000000000102</v>
      </c>
      <c r="AX241" s="428">
        <f t="shared" si="114"/>
        <v>113.38000000000102</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23463</v>
      </c>
      <c r="M242" s="290">
        <f t="shared" si="94"/>
        <v>99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25205.059999999998</v>
      </c>
      <c r="O242" s="290">
        <f t="shared" si="118"/>
        <v>106.35046413502108</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26038.059999999998</v>
      </c>
      <c r="Q242" s="290">
        <f t="shared" si="119"/>
        <v>109.86523206751053</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23463</v>
      </c>
      <c r="U242" s="290">
        <f t="shared" si="96"/>
        <v>99</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25205.059999999998</v>
      </c>
      <c r="W242" s="290">
        <f t="shared" si="120"/>
        <v>106.35046413502108</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26038.059999999998</v>
      </c>
      <c r="Y242" s="290">
        <f t="shared" si="121"/>
        <v>109.86523206751053</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23463</v>
      </c>
      <c r="AC242" s="290">
        <f t="shared" si="98"/>
        <v>99</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25205.059999999998</v>
      </c>
      <c r="AE242" s="290">
        <f t="shared" si="122"/>
        <v>106.35046413502108</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26038.059999999998</v>
      </c>
      <c r="AG242" s="290">
        <f t="shared" si="123"/>
        <v>109.86523206751053</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112.5</v>
      </c>
      <c r="AO242" s="428">
        <f t="shared" si="105"/>
        <v>113.37999999999738</v>
      </c>
      <c r="AP242" s="428">
        <f t="shared" si="106"/>
        <v>113.37999999999738</v>
      </c>
      <c r="AQ242" s="428">
        <f t="shared" si="107"/>
        <v>91.170000000001892</v>
      </c>
      <c r="AR242" s="428">
        <f t="shared" si="108"/>
        <v>112.5</v>
      </c>
      <c r="AS242" s="428">
        <f t="shared" si="109"/>
        <v>113.37999999999738</v>
      </c>
      <c r="AT242" s="428">
        <f t="shared" si="110"/>
        <v>113.37999999999738</v>
      </c>
      <c r="AU242" s="428">
        <f t="shared" si="111"/>
        <v>91.170000000001892</v>
      </c>
      <c r="AV242" s="428">
        <f t="shared" si="112"/>
        <v>112.5</v>
      </c>
      <c r="AW242" s="428">
        <f t="shared" si="113"/>
        <v>113.37999999999738</v>
      </c>
      <c r="AX242" s="428">
        <f t="shared" si="114"/>
        <v>113.37999999999738</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23575.5</v>
      </c>
      <c r="M243" s="290">
        <f t="shared" si="94"/>
        <v>99.056722689075627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25318.44</v>
      </c>
      <c r="O243" s="290">
        <f t="shared" si="118"/>
        <v>106.38</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26151.439999999999</v>
      </c>
      <c r="Q243" s="290">
        <f t="shared" si="119"/>
        <v>109.88</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23575.5</v>
      </c>
      <c r="U243" s="290">
        <f t="shared" si="96"/>
        <v>99.056722689075627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25318.44</v>
      </c>
      <c r="W243" s="290">
        <f t="shared" si="120"/>
        <v>106.38</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26151.439999999999</v>
      </c>
      <c r="Y243" s="290">
        <f t="shared" si="121"/>
        <v>109.88</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23575.5</v>
      </c>
      <c r="AC243" s="290">
        <f t="shared" si="98"/>
        <v>99.056722689075627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25318.44</v>
      </c>
      <c r="AE243" s="290">
        <f t="shared" si="122"/>
        <v>106.38</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26151.439999999999</v>
      </c>
      <c r="AG243" s="290">
        <f t="shared" si="123"/>
        <v>109.88</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112.5</v>
      </c>
      <c r="AO243" s="428">
        <f t="shared" si="105"/>
        <v>113.38000000000102</v>
      </c>
      <c r="AP243" s="428">
        <f t="shared" si="106"/>
        <v>113.38000000000102</v>
      </c>
      <c r="AQ243" s="428">
        <f t="shared" si="107"/>
        <v>91.169999999998254</v>
      </c>
      <c r="AR243" s="428">
        <f t="shared" si="108"/>
        <v>112.5</v>
      </c>
      <c r="AS243" s="428">
        <f t="shared" si="109"/>
        <v>113.38000000000102</v>
      </c>
      <c r="AT243" s="428">
        <f t="shared" si="110"/>
        <v>113.38000000000102</v>
      </c>
      <c r="AU243" s="428">
        <f t="shared" si="111"/>
        <v>91.169999999998254</v>
      </c>
      <c r="AV243" s="428">
        <f t="shared" si="112"/>
        <v>112.5</v>
      </c>
      <c r="AW243" s="428">
        <f t="shared" si="113"/>
        <v>113.38000000000102</v>
      </c>
      <c r="AX243" s="428">
        <f t="shared" si="114"/>
        <v>113.38000000000102</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23688</v>
      </c>
      <c r="M244" s="290">
        <f t="shared" si="94"/>
        <v>99.112970711297066</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25431.82</v>
      </c>
      <c r="O244" s="290">
        <f t="shared" si="118"/>
        <v>106.40928870292888</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26264.82</v>
      </c>
      <c r="Q244" s="290">
        <f t="shared" si="119"/>
        <v>109.89464435146444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23688</v>
      </c>
      <c r="U244" s="290">
        <f t="shared" si="96"/>
        <v>99.112970711297066</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25431.82</v>
      </c>
      <c r="W244" s="290">
        <f t="shared" si="120"/>
        <v>106.40928870292888</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26264.82</v>
      </c>
      <c r="Y244" s="290">
        <f t="shared" si="121"/>
        <v>109.89464435146444</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23688</v>
      </c>
      <c r="AC244" s="290">
        <f t="shared" si="98"/>
        <v>99.112970711297066</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25431.82</v>
      </c>
      <c r="AE244" s="290">
        <f t="shared" si="122"/>
        <v>106.40928870292888</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26264.82</v>
      </c>
      <c r="AG244" s="290">
        <f t="shared" si="123"/>
        <v>109.89464435146444</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112.5</v>
      </c>
      <c r="AO244" s="428">
        <f t="shared" si="105"/>
        <v>113.38000000000102</v>
      </c>
      <c r="AP244" s="428">
        <f t="shared" si="106"/>
        <v>113.38000000000102</v>
      </c>
      <c r="AQ244" s="428">
        <f t="shared" si="107"/>
        <v>91.170000000001892</v>
      </c>
      <c r="AR244" s="428">
        <f t="shared" si="108"/>
        <v>112.5</v>
      </c>
      <c r="AS244" s="428">
        <f t="shared" si="109"/>
        <v>113.38000000000102</v>
      </c>
      <c r="AT244" s="428">
        <f t="shared" si="110"/>
        <v>113.38000000000102</v>
      </c>
      <c r="AU244" s="428">
        <f t="shared" si="111"/>
        <v>91.170000000001892</v>
      </c>
      <c r="AV244" s="428">
        <f t="shared" si="112"/>
        <v>112.5</v>
      </c>
      <c r="AW244" s="428">
        <f t="shared" si="113"/>
        <v>113.38000000000102</v>
      </c>
      <c r="AX244" s="428">
        <f t="shared" si="114"/>
        <v>113.38000000000102</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23800.5</v>
      </c>
      <c r="M245" s="290">
        <f t="shared" si="94"/>
        <v>99.168750000000003</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25545.199999999997</v>
      </c>
      <c r="O245" s="290">
        <f t="shared" si="118"/>
        <v>106.43833333333332</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26378.2</v>
      </c>
      <c r="Q245" s="290">
        <f t="shared" si="119"/>
        <v>109.90916666666666</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23800.5</v>
      </c>
      <c r="U245" s="290">
        <f t="shared" si="96"/>
        <v>99.168750000000003</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25545.199999999997</v>
      </c>
      <c r="W245" s="290">
        <f t="shared" si="120"/>
        <v>106.43833333333332</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26378.2</v>
      </c>
      <c r="Y245" s="290">
        <f t="shared" si="121"/>
        <v>109.90916666666666</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23800.5</v>
      </c>
      <c r="AC245" s="290">
        <f t="shared" si="98"/>
        <v>99.168750000000003</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25545.199999999997</v>
      </c>
      <c r="AE245" s="290">
        <f t="shared" si="122"/>
        <v>106.43833333333332</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26378.2</v>
      </c>
      <c r="AG245" s="290">
        <f t="shared" si="123"/>
        <v>109.90916666666666</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112.5</v>
      </c>
      <c r="AO245" s="428">
        <f t="shared" si="105"/>
        <v>113.37999999999738</v>
      </c>
      <c r="AP245" s="428">
        <f t="shared" si="106"/>
        <v>113.38000000000102</v>
      </c>
      <c r="AQ245" s="428">
        <f t="shared" si="107"/>
        <v>91.169999999998254</v>
      </c>
      <c r="AR245" s="428">
        <f t="shared" si="108"/>
        <v>112.5</v>
      </c>
      <c r="AS245" s="428">
        <f t="shared" si="109"/>
        <v>113.37999999999738</v>
      </c>
      <c r="AT245" s="428">
        <f t="shared" si="110"/>
        <v>113.38000000000102</v>
      </c>
      <c r="AU245" s="428">
        <f t="shared" si="111"/>
        <v>91.169999999998254</v>
      </c>
      <c r="AV245" s="428">
        <f t="shared" si="112"/>
        <v>112.5</v>
      </c>
      <c r="AW245" s="428">
        <f t="shared" si="113"/>
        <v>113.37999999999738</v>
      </c>
      <c r="AX245" s="428">
        <f t="shared" si="114"/>
        <v>113.38000000000102</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23913</v>
      </c>
      <c r="M246" s="290">
        <f t="shared" si="94"/>
        <v>99.2240663900415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25658.58</v>
      </c>
      <c r="O246" s="290">
        <f t="shared" si="118"/>
        <v>106.46713692946059</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26491.579999999998</v>
      </c>
      <c r="Q246" s="290">
        <f t="shared" si="119"/>
        <v>109.92356846473028</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23913</v>
      </c>
      <c r="U246" s="290">
        <f t="shared" si="96"/>
        <v>99.2240663900415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25658.58</v>
      </c>
      <c r="W246" s="290">
        <f t="shared" si="120"/>
        <v>106.46713692946059</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26491.579999999998</v>
      </c>
      <c r="Y246" s="290">
        <f t="shared" si="121"/>
        <v>109.92356846473028</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23913</v>
      </c>
      <c r="AC246" s="290">
        <f t="shared" si="98"/>
        <v>99.2240663900415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25658.58</v>
      </c>
      <c r="AE246" s="290">
        <f t="shared" si="122"/>
        <v>106.46713692946059</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26491.579999999998</v>
      </c>
      <c r="AG246" s="290">
        <f t="shared" si="123"/>
        <v>109.92356846473028</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112.5</v>
      </c>
      <c r="AO246" s="428">
        <f t="shared" si="105"/>
        <v>113.38000000000466</v>
      </c>
      <c r="AP246" s="428">
        <f t="shared" si="106"/>
        <v>113.37999999999738</v>
      </c>
      <c r="AQ246" s="428">
        <f t="shared" si="107"/>
        <v>91.170000000001892</v>
      </c>
      <c r="AR246" s="428">
        <f t="shared" si="108"/>
        <v>112.5</v>
      </c>
      <c r="AS246" s="428">
        <f t="shared" si="109"/>
        <v>113.38000000000466</v>
      </c>
      <c r="AT246" s="428">
        <f t="shared" si="110"/>
        <v>113.37999999999738</v>
      </c>
      <c r="AU246" s="428">
        <f t="shared" si="111"/>
        <v>91.170000000001892</v>
      </c>
      <c r="AV246" s="428">
        <f t="shared" si="112"/>
        <v>112.5</v>
      </c>
      <c r="AW246" s="428">
        <f t="shared" si="113"/>
        <v>113.38000000000466</v>
      </c>
      <c r="AX246" s="428">
        <f t="shared" si="114"/>
        <v>113.37999999999738</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24025.5</v>
      </c>
      <c r="M247" s="290">
        <f t="shared" si="94"/>
        <v>99.278925619834709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25771.96</v>
      </c>
      <c r="O247" s="290">
        <f t="shared" si="118"/>
        <v>106.49570247933885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26604.959999999999</v>
      </c>
      <c r="Q247" s="290">
        <f t="shared" si="119"/>
        <v>109.93785123966941</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24025.5</v>
      </c>
      <c r="U247" s="290">
        <f t="shared" si="96"/>
        <v>99.278925619834709</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25771.96</v>
      </c>
      <c r="W247" s="290">
        <f t="shared" si="120"/>
        <v>106.49570247933885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26604.959999999999</v>
      </c>
      <c r="Y247" s="290">
        <f t="shared" si="121"/>
        <v>109.93785123966941</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24025.5</v>
      </c>
      <c r="AC247" s="290">
        <f t="shared" si="98"/>
        <v>99.278925619834709</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25771.96</v>
      </c>
      <c r="AE247" s="290">
        <f t="shared" si="122"/>
        <v>106.49570247933885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26604.959999999999</v>
      </c>
      <c r="AG247" s="290">
        <f t="shared" si="123"/>
        <v>109.93785123966941</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112.5</v>
      </c>
      <c r="AO247" s="428">
        <f t="shared" si="105"/>
        <v>113.37999999999738</v>
      </c>
      <c r="AP247" s="428">
        <f t="shared" si="106"/>
        <v>113.38000000000102</v>
      </c>
      <c r="AQ247" s="428">
        <f t="shared" si="107"/>
        <v>91.169999999998254</v>
      </c>
      <c r="AR247" s="428">
        <f t="shared" si="108"/>
        <v>112.5</v>
      </c>
      <c r="AS247" s="428">
        <f t="shared" si="109"/>
        <v>113.37999999999738</v>
      </c>
      <c r="AT247" s="428">
        <f t="shared" si="110"/>
        <v>113.38000000000102</v>
      </c>
      <c r="AU247" s="428">
        <f t="shared" si="111"/>
        <v>91.169999999998254</v>
      </c>
      <c r="AV247" s="428">
        <f t="shared" si="112"/>
        <v>112.5</v>
      </c>
      <c r="AW247" s="428">
        <f t="shared" si="113"/>
        <v>113.37999999999738</v>
      </c>
      <c r="AX247" s="428">
        <f t="shared" si="114"/>
        <v>113.38000000000102</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24138</v>
      </c>
      <c r="M248" s="290">
        <f t="shared" si="94"/>
        <v>99.333333333333329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25885.34</v>
      </c>
      <c r="O248" s="290">
        <f t="shared" si="118"/>
        <v>106.5240329218107</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26718.34</v>
      </c>
      <c r="Q248" s="290">
        <f t="shared" si="119"/>
        <v>109.95201646090536</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24138</v>
      </c>
      <c r="U248" s="290">
        <f t="shared" si="96"/>
        <v>99.333333333333329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25885.34</v>
      </c>
      <c r="W248" s="290">
        <f t="shared" si="120"/>
        <v>106.5240329218107</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26718.34</v>
      </c>
      <c r="Y248" s="290">
        <f t="shared" si="121"/>
        <v>109.95201646090536</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24138</v>
      </c>
      <c r="AC248" s="290">
        <f t="shared" si="98"/>
        <v>99.333333333333329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25885.34</v>
      </c>
      <c r="AE248" s="290">
        <f t="shared" si="122"/>
        <v>106.5240329218107</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26718.34</v>
      </c>
      <c r="AG248" s="290">
        <f t="shared" si="123"/>
        <v>109.95201646090536</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112.5</v>
      </c>
      <c r="AO248" s="428">
        <f t="shared" si="105"/>
        <v>113.38000000000102</v>
      </c>
      <c r="AP248" s="428">
        <f t="shared" si="106"/>
        <v>113.38000000000102</v>
      </c>
      <c r="AQ248" s="428">
        <f t="shared" si="107"/>
        <v>91.170000000001892</v>
      </c>
      <c r="AR248" s="428">
        <f t="shared" si="108"/>
        <v>112.5</v>
      </c>
      <c r="AS248" s="428">
        <f t="shared" si="109"/>
        <v>113.38000000000102</v>
      </c>
      <c r="AT248" s="428">
        <f t="shared" si="110"/>
        <v>113.38000000000102</v>
      </c>
      <c r="AU248" s="428">
        <f t="shared" si="111"/>
        <v>91.170000000001892</v>
      </c>
      <c r="AV248" s="428">
        <f t="shared" si="112"/>
        <v>112.5</v>
      </c>
      <c r="AW248" s="428">
        <f t="shared" si="113"/>
        <v>113.38000000000102</v>
      </c>
      <c r="AX248" s="428">
        <f t="shared" si="114"/>
        <v>113.38000000000102</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24250.5</v>
      </c>
      <c r="M249" s="290">
        <f t="shared" si="94"/>
        <v>99.38729508196721</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25998.720000000001</v>
      </c>
      <c r="O249" s="290">
        <f t="shared" si="118"/>
        <v>106.55213114754099</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26831.719999999998</v>
      </c>
      <c r="Q249" s="290">
        <f t="shared" si="119"/>
        <v>109.96606557377048</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24250.5</v>
      </c>
      <c r="U249" s="290">
        <f t="shared" si="96"/>
        <v>99.38729508196721</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25998.720000000001</v>
      </c>
      <c r="W249" s="290">
        <f t="shared" si="120"/>
        <v>106.55213114754099</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26831.719999999998</v>
      </c>
      <c r="Y249" s="290">
        <f t="shared" si="121"/>
        <v>109.96606557377048</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24250.5</v>
      </c>
      <c r="AC249" s="290">
        <f t="shared" si="98"/>
        <v>99.38729508196721</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25998.720000000001</v>
      </c>
      <c r="AE249" s="290">
        <f t="shared" si="122"/>
        <v>106.55213114754099</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26831.719999999998</v>
      </c>
      <c r="AG249" s="290">
        <f t="shared" si="123"/>
        <v>109.96606557377048</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112.5</v>
      </c>
      <c r="AO249" s="428">
        <f t="shared" si="105"/>
        <v>113.38000000000102</v>
      </c>
      <c r="AP249" s="428">
        <f t="shared" si="106"/>
        <v>113.37999999999738</v>
      </c>
      <c r="AQ249" s="428">
        <f t="shared" si="107"/>
        <v>91.169999999998254</v>
      </c>
      <c r="AR249" s="428">
        <f t="shared" si="108"/>
        <v>112.5</v>
      </c>
      <c r="AS249" s="428">
        <f t="shared" si="109"/>
        <v>113.38000000000102</v>
      </c>
      <c r="AT249" s="428">
        <f t="shared" si="110"/>
        <v>113.37999999999738</v>
      </c>
      <c r="AU249" s="428">
        <f t="shared" si="111"/>
        <v>91.169999999998254</v>
      </c>
      <c r="AV249" s="428">
        <f t="shared" si="112"/>
        <v>112.5</v>
      </c>
      <c r="AW249" s="428">
        <f t="shared" si="113"/>
        <v>113.38000000000102</v>
      </c>
      <c r="AX249" s="428">
        <f t="shared" si="114"/>
        <v>113.37999999999738</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24363</v>
      </c>
      <c r="M250" s="290">
        <f t="shared" si="94"/>
        <v>99.440816326530609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26112.1</v>
      </c>
      <c r="O250" s="290">
        <f t="shared" si="118"/>
        <v>106.58</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26945.1</v>
      </c>
      <c r="Q250" s="290">
        <f t="shared" si="119"/>
        <v>109.97999999999999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24363</v>
      </c>
      <c r="U250" s="290">
        <f t="shared" si="96"/>
        <v>99.440816326530609</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26112.1</v>
      </c>
      <c r="W250" s="290">
        <f t="shared" si="120"/>
        <v>106.58</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26945.1</v>
      </c>
      <c r="Y250" s="290">
        <f t="shared" si="121"/>
        <v>109.97999999999999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24363</v>
      </c>
      <c r="AC250" s="290">
        <f t="shared" si="98"/>
        <v>99.440816326530609</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26112.1</v>
      </c>
      <c r="AE250" s="290">
        <f t="shared" si="122"/>
        <v>106.58</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26945.1</v>
      </c>
      <c r="AG250" s="290">
        <f t="shared" si="123"/>
        <v>109.97999999999999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112.5</v>
      </c>
      <c r="AO250" s="428">
        <f t="shared" si="105"/>
        <v>113.37999999999738</v>
      </c>
      <c r="AP250" s="428">
        <f t="shared" si="106"/>
        <v>113.38000000000102</v>
      </c>
      <c r="AQ250" s="428">
        <f t="shared" si="107"/>
        <v>91.170000000001892</v>
      </c>
      <c r="AR250" s="428">
        <f t="shared" si="108"/>
        <v>112.5</v>
      </c>
      <c r="AS250" s="428">
        <f t="shared" si="109"/>
        <v>113.37999999999738</v>
      </c>
      <c r="AT250" s="428">
        <f t="shared" si="110"/>
        <v>113.38000000000102</v>
      </c>
      <c r="AU250" s="428">
        <f t="shared" si="111"/>
        <v>91.170000000001892</v>
      </c>
      <c r="AV250" s="428">
        <f t="shared" si="112"/>
        <v>112.5</v>
      </c>
      <c r="AW250" s="428">
        <f t="shared" si="113"/>
        <v>113.37999999999738</v>
      </c>
      <c r="AX250" s="428">
        <f t="shared" si="114"/>
        <v>113.38000000000102</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24475.5</v>
      </c>
      <c r="M251" s="290">
        <f t="shared" si="94"/>
        <v>99.493902439024396</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26225.48</v>
      </c>
      <c r="O251" s="290">
        <f t="shared" si="118"/>
        <v>106.60764227642277</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27058.48</v>
      </c>
      <c r="Q251" s="290">
        <f t="shared" si="119"/>
        <v>109.99382113821137</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24475.5</v>
      </c>
      <c r="U251" s="290">
        <f t="shared" si="96"/>
        <v>99.493902439024396</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26225.48</v>
      </c>
      <c r="W251" s="290">
        <f t="shared" si="120"/>
        <v>106.60764227642277</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27058.48</v>
      </c>
      <c r="Y251" s="290">
        <f t="shared" si="121"/>
        <v>109.99382113821137</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24475.5</v>
      </c>
      <c r="AC251" s="290">
        <f t="shared" si="98"/>
        <v>99.493902439024396</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26225.48</v>
      </c>
      <c r="AE251" s="290">
        <f t="shared" si="122"/>
        <v>106.60764227642277</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27058.48</v>
      </c>
      <c r="AG251" s="290">
        <f t="shared" si="123"/>
        <v>109.99382113821137</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112.5</v>
      </c>
      <c r="AO251" s="428">
        <f t="shared" si="105"/>
        <v>113.38000000000102</v>
      </c>
      <c r="AP251" s="428">
        <f t="shared" si="106"/>
        <v>113.38000000000102</v>
      </c>
      <c r="AQ251" s="428">
        <f t="shared" si="107"/>
        <v>91.169999999998254</v>
      </c>
      <c r="AR251" s="428">
        <f t="shared" si="108"/>
        <v>112.5</v>
      </c>
      <c r="AS251" s="428">
        <f t="shared" si="109"/>
        <v>113.38000000000102</v>
      </c>
      <c r="AT251" s="428">
        <f t="shared" si="110"/>
        <v>113.38000000000102</v>
      </c>
      <c r="AU251" s="428">
        <f t="shared" si="111"/>
        <v>91.169999999998254</v>
      </c>
      <c r="AV251" s="428">
        <f t="shared" si="112"/>
        <v>112.5</v>
      </c>
      <c r="AW251" s="428">
        <f t="shared" si="113"/>
        <v>113.38000000000102</v>
      </c>
      <c r="AX251" s="428">
        <f t="shared" si="114"/>
        <v>113.38000000000102</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24588</v>
      </c>
      <c r="M252" s="290">
        <f t="shared" si="94"/>
        <v>99.546558704453446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26338.86</v>
      </c>
      <c r="O252" s="290">
        <f t="shared" si="118"/>
        <v>106.63506072874495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27171.86</v>
      </c>
      <c r="Q252" s="290">
        <f t="shared" si="119"/>
        <v>110.00753036437247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24588</v>
      </c>
      <c r="U252" s="290">
        <f t="shared" si="96"/>
        <v>99.546558704453446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26338.86</v>
      </c>
      <c r="W252" s="290">
        <f t="shared" si="120"/>
        <v>106.63506072874495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27171.86</v>
      </c>
      <c r="Y252" s="290">
        <f t="shared" si="121"/>
        <v>110.00753036437247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24588</v>
      </c>
      <c r="AC252" s="290">
        <f t="shared" si="98"/>
        <v>99.546558704453446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26338.86</v>
      </c>
      <c r="AE252" s="290">
        <f t="shared" si="122"/>
        <v>106.63506072874495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27171.86</v>
      </c>
      <c r="AG252" s="290">
        <f t="shared" si="123"/>
        <v>110.00753036437247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112.5</v>
      </c>
      <c r="AO252" s="428">
        <f t="shared" si="105"/>
        <v>113.38000000000102</v>
      </c>
      <c r="AP252" s="428">
        <f t="shared" si="106"/>
        <v>113.38000000000102</v>
      </c>
      <c r="AQ252" s="428">
        <f t="shared" si="107"/>
        <v>91.170000000001892</v>
      </c>
      <c r="AR252" s="428">
        <f t="shared" si="108"/>
        <v>112.5</v>
      </c>
      <c r="AS252" s="428">
        <f t="shared" si="109"/>
        <v>113.38000000000102</v>
      </c>
      <c r="AT252" s="428">
        <f t="shared" si="110"/>
        <v>113.38000000000102</v>
      </c>
      <c r="AU252" s="428">
        <f t="shared" si="111"/>
        <v>91.170000000001892</v>
      </c>
      <c r="AV252" s="428">
        <f t="shared" si="112"/>
        <v>112.5</v>
      </c>
      <c r="AW252" s="428">
        <f t="shared" si="113"/>
        <v>113.38000000000102</v>
      </c>
      <c r="AX252" s="428">
        <f t="shared" si="114"/>
        <v>113.38000000000102</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24700.5</v>
      </c>
      <c r="M253" s="290">
        <f t="shared" si="94"/>
        <v>99.598790322580641</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26452.239999999998</v>
      </c>
      <c r="O253" s="290">
        <f t="shared" si="118"/>
        <v>106.66225806451612</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27285.239999999998</v>
      </c>
      <c r="Q253" s="290">
        <f t="shared" si="119"/>
        <v>110.02112903225806</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24700.5</v>
      </c>
      <c r="U253" s="290">
        <f t="shared" si="96"/>
        <v>99.598790322580641</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26452.239999999998</v>
      </c>
      <c r="W253" s="290">
        <f t="shared" si="120"/>
        <v>106.66225806451612</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27285.239999999998</v>
      </c>
      <c r="Y253" s="290">
        <f t="shared" si="121"/>
        <v>110.02112903225806</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24700.5</v>
      </c>
      <c r="AC253" s="290">
        <f t="shared" si="98"/>
        <v>99.598790322580641</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26452.239999999998</v>
      </c>
      <c r="AE253" s="290">
        <f t="shared" si="122"/>
        <v>106.66225806451612</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27285.239999999998</v>
      </c>
      <c r="AG253" s="290">
        <f t="shared" si="123"/>
        <v>110.02112903225806</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112.5</v>
      </c>
      <c r="AO253" s="428">
        <f t="shared" si="105"/>
        <v>113.37999999999738</v>
      </c>
      <c r="AP253" s="428">
        <f t="shared" si="106"/>
        <v>113.37999999999738</v>
      </c>
      <c r="AQ253" s="428">
        <f t="shared" si="107"/>
        <v>91.169999999998254</v>
      </c>
      <c r="AR253" s="428">
        <f t="shared" si="108"/>
        <v>112.5</v>
      </c>
      <c r="AS253" s="428">
        <f t="shared" si="109"/>
        <v>113.37999999999738</v>
      </c>
      <c r="AT253" s="428">
        <f t="shared" si="110"/>
        <v>113.37999999999738</v>
      </c>
      <c r="AU253" s="428">
        <f t="shared" si="111"/>
        <v>91.169999999998254</v>
      </c>
      <c r="AV253" s="428">
        <f t="shared" si="112"/>
        <v>112.5</v>
      </c>
      <c r="AW253" s="428">
        <f t="shared" si="113"/>
        <v>113.37999999999738</v>
      </c>
      <c r="AX253" s="428">
        <f t="shared" si="114"/>
        <v>113.37999999999738</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24813</v>
      </c>
      <c r="M254" s="290">
        <f t="shared" si="94"/>
        <v>99.650602409638552</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26565.62</v>
      </c>
      <c r="O254" s="290">
        <f t="shared" si="118"/>
        <v>106.68923694779116</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27398.62</v>
      </c>
      <c r="Q254" s="290">
        <f t="shared" si="119"/>
        <v>110.03461847389558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24813</v>
      </c>
      <c r="U254" s="290">
        <f t="shared" si="96"/>
        <v>99.650602409638552</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26565.62</v>
      </c>
      <c r="W254" s="290">
        <f t="shared" si="120"/>
        <v>106.68923694779116</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27398.62</v>
      </c>
      <c r="Y254" s="290">
        <f t="shared" si="121"/>
        <v>110.03461847389558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24813</v>
      </c>
      <c r="AC254" s="290">
        <f t="shared" si="98"/>
        <v>99.650602409638552</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26565.62</v>
      </c>
      <c r="AE254" s="290">
        <f t="shared" si="122"/>
        <v>106.68923694779116</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27398.62</v>
      </c>
      <c r="AG254" s="290">
        <f t="shared" si="123"/>
        <v>110.03461847389558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112.5</v>
      </c>
      <c r="AO254" s="428">
        <f t="shared" si="105"/>
        <v>113.38000000000102</v>
      </c>
      <c r="AP254" s="428">
        <f t="shared" si="106"/>
        <v>113.38000000000102</v>
      </c>
      <c r="AQ254" s="428">
        <f t="shared" si="107"/>
        <v>91.170000000001892</v>
      </c>
      <c r="AR254" s="428">
        <f t="shared" si="108"/>
        <v>112.5</v>
      </c>
      <c r="AS254" s="428">
        <f t="shared" si="109"/>
        <v>113.38000000000102</v>
      </c>
      <c r="AT254" s="428">
        <f t="shared" si="110"/>
        <v>113.38000000000102</v>
      </c>
      <c r="AU254" s="428">
        <f t="shared" si="111"/>
        <v>91.170000000001892</v>
      </c>
      <c r="AV254" s="428">
        <f t="shared" si="112"/>
        <v>112.5</v>
      </c>
      <c r="AW254" s="428">
        <f t="shared" si="113"/>
        <v>113.38000000000102</v>
      </c>
      <c r="AX254" s="428">
        <f t="shared" si="114"/>
        <v>113.38000000000102</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24925.5</v>
      </c>
      <c r="M255" s="290">
        <f t="shared" si="94"/>
        <v>99.701999999999998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26679</v>
      </c>
      <c r="O255" s="290">
        <f t="shared" si="118"/>
        <v>106.71599999999999</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27512</v>
      </c>
      <c r="Q255" s="290">
        <f t="shared" si="119"/>
        <v>110.048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24925.5</v>
      </c>
      <c r="U255" s="290">
        <f t="shared" si="96"/>
        <v>99.701999999999998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26679</v>
      </c>
      <c r="W255" s="290">
        <f t="shared" si="120"/>
        <v>106.71599999999999</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27512</v>
      </c>
      <c r="Y255" s="290">
        <f t="shared" si="121"/>
        <v>110.048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24925.5</v>
      </c>
      <c r="AC255" s="290">
        <f t="shared" si="98"/>
        <v>99.701999999999998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26679</v>
      </c>
      <c r="AE255" s="290">
        <f t="shared" si="122"/>
        <v>106.71599999999999</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27512</v>
      </c>
      <c r="AG255" s="290">
        <f t="shared" si="123"/>
        <v>110.048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112.5</v>
      </c>
      <c r="AO255" s="428">
        <f t="shared" si="105"/>
        <v>113.38000000000102</v>
      </c>
      <c r="AP255" s="428">
        <f t="shared" si="106"/>
        <v>113.38000000000102</v>
      </c>
      <c r="AQ255" s="428">
        <f t="shared" si="107"/>
        <v>91.169999999998254</v>
      </c>
      <c r="AR255" s="428">
        <f t="shared" si="108"/>
        <v>112.5</v>
      </c>
      <c r="AS255" s="428">
        <f t="shared" si="109"/>
        <v>113.38000000000102</v>
      </c>
      <c r="AT255" s="428">
        <f t="shared" si="110"/>
        <v>113.38000000000102</v>
      </c>
      <c r="AU255" s="428">
        <f t="shared" si="111"/>
        <v>91.169999999998254</v>
      </c>
      <c r="AV255" s="428">
        <f t="shared" si="112"/>
        <v>112.5</v>
      </c>
      <c r="AW255" s="428">
        <f t="shared" si="113"/>
        <v>113.38000000000102</v>
      </c>
      <c r="AX255" s="428">
        <f t="shared" si="114"/>
        <v>113.38000000000102</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25050.12</v>
      </c>
      <c r="M256" s="290">
        <f t="shared" si="94"/>
        <v>99.801274900398397</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26792.38</v>
      </c>
      <c r="O256" s="290">
        <f t="shared" si="118"/>
        <v>106.74254980079682</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27625.379999999997</v>
      </c>
      <c r="Q256" s="290">
        <f t="shared" si="119"/>
        <v>110.0612749003984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25050.12</v>
      </c>
      <c r="U256" s="290">
        <f t="shared" si="96"/>
        <v>99.801274900398397</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26792.38</v>
      </c>
      <c r="W256" s="290">
        <f t="shared" si="120"/>
        <v>106.74254980079682</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27625.379999999997</v>
      </c>
      <c r="Y256" s="290">
        <f t="shared" si="121"/>
        <v>110.0612749003984</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25050.12</v>
      </c>
      <c r="AC256" s="290">
        <f t="shared" si="98"/>
        <v>99.801274900398397</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26792.38</v>
      </c>
      <c r="AE256" s="290">
        <f t="shared" si="122"/>
        <v>106.74254980079682</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27625.379999999997</v>
      </c>
      <c r="AG256" s="290">
        <f t="shared" si="123"/>
        <v>110.0612749003984</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124.61999999999898</v>
      </c>
      <c r="AO256" s="428">
        <f t="shared" si="105"/>
        <v>113.38000000000102</v>
      </c>
      <c r="AP256" s="428">
        <f t="shared" si="106"/>
        <v>113.37999999999738</v>
      </c>
      <c r="AQ256" s="428">
        <f t="shared" si="107"/>
        <v>91.170000000001892</v>
      </c>
      <c r="AR256" s="428">
        <f t="shared" si="108"/>
        <v>124.61999999999898</v>
      </c>
      <c r="AS256" s="428">
        <f t="shared" si="109"/>
        <v>113.38000000000102</v>
      </c>
      <c r="AT256" s="428">
        <f t="shared" si="110"/>
        <v>113.37999999999738</v>
      </c>
      <c r="AU256" s="428">
        <f t="shared" si="111"/>
        <v>91.170000000001892</v>
      </c>
      <c r="AV256" s="428">
        <f t="shared" si="112"/>
        <v>124.61999999999898</v>
      </c>
      <c r="AW256" s="428">
        <f t="shared" si="113"/>
        <v>113.38000000000102</v>
      </c>
      <c r="AX256" s="428">
        <f t="shared" si="114"/>
        <v>113.37999999999738</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25174.74</v>
      </c>
      <c r="M257" s="290">
        <f t="shared" si="94"/>
        <v>99.899761904761917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26905.759999999998</v>
      </c>
      <c r="O257" s="290">
        <f t="shared" si="118"/>
        <v>106.76888888888888</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27738.76</v>
      </c>
      <c r="Q257" s="290">
        <f t="shared" si="119"/>
        <v>110.07444444444444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25174.74</v>
      </c>
      <c r="U257" s="290">
        <f t="shared" si="96"/>
        <v>99.899761904761917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26905.759999999998</v>
      </c>
      <c r="W257" s="290">
        <f t="shared" si="120"/>
        <v>106.76888888888888</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27738.76</v>
      </c>
      <c r="Y257" s="290">
        <f t="shared" si="121"/>
        <v>110.07444444444444</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25174.74</v>
      </c>
      <c r="AC257" s="290">
        <f t="shared" si="98"/>
        <v>99.899761904761917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26905.759999999998</v>
      </c>
      <c r="AE257" s="290">
        <f t="shared" si="122"/>
        <v>106.76888888888888</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27738.76</v>
      </c>
      <c r="AG257" s="290">
        <f t="shared" si="123"/>
        <v>110.07444444444444</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124.62000000000262</v>
      </c>
      <c r="AO257" s="428">
        <f t="shared" si="105"/>
        <v>113.37999999999738</v>
      </c>
      <c r="AP257" s="428">
        <f t="shared" si="106"/>
        <v>113.38000000000102</v>
      </c>
      <c r="AQ257" s="428">
        <f t="shared" si="107"/>
        <v>91.169999999998254</v>
      </c>
      <c r="AR257" s="428">
        <f t="shared" si="108"/>
        <v>124.62000000000262</v>
      </c>
      <c r="AS257" s="428">
        <f t="shared" si="109"/>
        <v>113.37999999999738</v>
      </c>
      <c r="AT257" s="428">
        <f t="shared" si="110"/>
        <v>113.38000000000102</v>
      </c>
      <c r="AU257" s="428">
        <f t="shared" si="111"/>
        <v>91.169999999998254</v>
      </c>
      <c r="AV257" s="428">
        <f t="shared" si="112"/>
        <v>124.62000000000262</v>
      </c>
      <c r="AW257" s="428">
        <f t="shared" si="113"/>
        <v>113.37999999999738</v>
      </c>
      <c r="AX257" s="428">
        <f t="shared" si="114"/>
        <v>113.38000000000102</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25299.360000000001</v>
      </c>
      <c r="M258" s="290">
        <f t="shared" si="94"/>
        <v>99.997470355731224</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27019.14</v>
      </c>
      <c r="O258" s="290">
        <f t="shared" si="118"/>
        <v>106.79501976284585</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27852.14</v>
      </c>
      <c r="Q258" s="290">
        <f t="shared" si="119"/>
        <v>110.08750988142292</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25299.360000000001</v>
      </c>
      <c r="U258" s="290">
        <f t="shared" si="96"/>
        <v>99.997470355731224</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27019.14</v>
      </c>
      <c r="W258" s="290">
        <f t="shared" si="120"/>
        <v>106.79501976284585</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27852.14</v>
      </c>
      <c r="Y258" s="290">
        <f t="shared" si="121"/>
        <v>110.08750988142292</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25299.360000000001</v>
      </c>
      <c r="AC258" s="290">
        <f t="shared" si="98"/>
        <v>99.997470355731224</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27019.14</v>
      </c>
      <c r="AE258" s="290">
        <f t="shared" si="122"/>
        <v>106.79501976284585</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27852.14</v>
      </c>
      <c r="AG258" s="290">
        <f t="shared" si="123"/>
        <v>110.08750988142292</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124.61999999999898</v>
      </c>
      <c r="AO258" s="428">
        <f t="shared" si="105"/>
        <v>113.38000000000102</v>
      </c>
      <c r="AP258" s="428">
        <f t="shared" si="106"/>
        <v>113.38000000000102</v>
      </c>
      <c r="AQ258" s="428">
        <f t="shared" si="107"/>
        <v>91.170000000001892</v>
      </c>
      <c r="AR258" s="428">
        <f t="shared" si="108"/>
        <v>124.61999999999898</v>
      </c>
      <c r="AS258" s="428">
        <f t="shared" si="109"/>
        <v>113.38000000000102</v>
      </c>
      <c r="AT258" s="428">
        <f t="shared" si="110"/>
        <v>113.38000000000102</v>
      </c>
      <c r="AU258" s="428">
        <f t="shared" si="111"/>
        <v>91.170000000001892</v>
      </c>
      <c r="AV258" s="428">
        <f t="shared" si="112"/>
        <v>124.61999999999898</v>
      </c>
      <c r="AW258" s="428">
        <f t="shared" si="113"/>
        <v>113.38000000000102</v>
      </c>
      <c r="AX258" s="428">
        <f t="shared" si="114"/>
        <v>113.38000000000102</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25423.98</v>
      </c>
      <c r="M259" s="290">
        <f t="shared" si="94"/>
        <v>100.09440944881889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27132.52</v>
      </c>
      <c r="O259" s="290">
        <f t="shared" si="118"/>
        <v>106.82094488188976</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27965.52</v>
      </c>
      <c r="Q259" s="290">
        <f t="shared" si="119"/>
        <v>110.10047244094488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25423.98</v>
      </c>
      <c r="U259" s="290">
        <f t="shared" si="96"/>
        <v>100.09440944881889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27132.52</v>
      </c>
      <c r="W259" s="290">
        <f t="shared" si="120"/>
        <v>106.82094488188976</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27965.52</v>
      </c>
      <c r="Y259" s="290">
        <f t="shared" si="121"/>
        <v>110.10047244094488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25423.98</v>
      </c>
      <c r="AC259" s="290">
        <f t="shared" si="98"/>
        <v>100.09440944881889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27132.52</v>
      </c>
      <c r="AE259" s="290">
        <f t="shared" si="122"/>
        <v>106.82094488188976</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27965.52</v>
      </c>
      <c r="AG259" s="290">
        <f t="shared" si="123"/>
        <v>110.10047244094488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124.61999999999898</v>
      </c>
      <c r="AO259" s="428">
        <f t="shared" si="105"/>
        <v>113.38000000000102</v>
      </c>
      <c r="AP259" s="428">
        <f t="shared" si="106"/>
        <v>113.38000000000102</v>
      </c>
      <c r="AQ259" s="428">
        <f t="shared" si="107"/>
        <v>91.169999999998254</v>
      </c>
      <c r="AR259" s="428">
        <f t="shared" si="108"/>
        <v>124.61999999999898</v>
      </c>
      <c r="AS259" s="428">
        <f t="shared" si="109"/>
        <v>113.38000000000102</v>
      </c>
      <c r="AT259" s="428">
        <f t="shared" si="110"/>
        <v>113.38000000000102</v>
      </c>
      <c r="AU259" s="428">
        <f t="shared" si="111"/>
        <v>91.169999999998254</v>
      </c>
      <c r="AV259" s="428">
        <f t="shared" si="112"/>
        <v>124.61999999999898</v>
      </c>
      <c r="AW259" s="428">
        <f t="shared" si="113"/>
        <v>113.38000000000102</v>
      </c>
      <c r="AX259" s="428">
        <f t="shared" si="114"/>
        <v>113.38000000000102</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25548.6</v>
      </c>
      <c r="M260" s="290">
        <f t="shared" si="94"/>
        <v>100.19058823529411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27245.899999999998</v>
      </c>
      <c r="O260" s="290">
        <f t="shared" si="118"/>
        <v>106.84666666666666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28078.899999999998</v>
      </c>
      <c r="Q260" s="290">
        <f t="shared" si="119"/>
        <v>110.11333333333333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25548.6</v>
      </c>
      <c r="U260" s="290">
        <f t="shared" si="96"/>
        <v>100.19058823529411</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27245.899999999998</v>
      </c>
      <c r="W260" s="290">
        <f t="shared" si="120"/>
        <v>106.84666666666666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28078.899999999998</v>
      </c>
      <c r="Y260" s="290">
        <f t="shared" si="121"/>
        <v>110.11333333333333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25548.6</v>
      </c>
      <c r="AC260" s="290">
        <f t="shared" si="98"/>
        <v>100.19058823529411</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27245.899999999998</v>
      </c>
      <c r="AE260" s="290">
        <f t="shared" si="122"/>
        <v>106.84666666666666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28078.899999999998</v>
      </c>
      <c r="AG260" s="290">
        <f t="shared" si="123"/>
        <v>110.11333333333333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124.61999999999898</v>
      </c>
      <c r="AO260" s="428">
        <f t="shared" si="105"/>
        <v>113.37999999999738</v>
      </c>
      <c r="AP260" s="428">
        <f t="shared" si="106"/>
        <v>113.37999999999738</v>
      </c>
      <c r="AQ260" s="428">
        <f t="shared" si="107"/>
        <v>91.170000000001892</v>
      </c>
      <c r="AR260" s="428">
        <f t="shared" si="108"/>
        <v>124.61999999999898</v>
      </c>
      <c r="AS260" s="428">
        <f t="shared" si="109"/>
        <v>113.37999999999738</v>
      </c>
      <c r="AT260" s="428">
        <f t="shared" si="110"/>
        <v>113.37999999999738</v>
      </c>
      <c r="AU260" s="428">
        <f t="shared" si="111"/>
        <v>91.170000000001892</v>
      </c>
      <c r="AV260" s="428">
        <f t="shared" si="112"/>
        <v>124.61999999999898</v>
      </c>
      <c r="AW260" s="428">
        <f t="shared" si="113"/>
        <v>113.37999999999738</v>
      </c>
      <c r="AX260" s="428">
        <f t="shared" si="114"/>
        <v>113.37999999999738</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25673.22</v>
      </c>
      <c r="M261" s="290">
        <f t="shared" si="94"/>
        <v>100.286015625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27359.279999999999</v>
      </c>
      <c r="O261" s="290">
        <f t="shared" si="118"/>
        <v>106.8721875</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28192.28</v>
      </c>
      <c r="Q261" s="290">
        <f t="shared" si="119"/>
        <v>110.12609375</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25673.22</v>
      </c>
      <c r="U261" s="290">
        <f t="shared" si="96"/>
        <v>100.286015625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27359.279999999999</v>
      </c>
      <c r="W261" s="290">
        <f t="shared" si="120"/>
        <v>106.8721875</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28192.28</v>
      </c>
      <c r="Y261" s="290">
        <f t="shared" si="121"/>
        <v>110.12609375</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25673.22</v>
      </c>
      <c r="AC261" s="290">
        <f t="shared" si="98"/>
        <v>100.286015625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27359.279999999999</v>
      </c>
      <c r="AE261" s="290">
        <f t="shared" si="122"/>
        <v>106.8721875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28192.28</v>
      </c>
      <c r="AG261" s="290">
        <f t="shared" si="123"/>
        <v>110.12609375</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124.62000000000262</v>
      </c>
      <c r="AO261" s="428">
        <f t="shared" si="105"/>
        <v>113.38000000000102</v>
      </c>
      <c r="AP261" s="428">
        <f t="shared" si="106"/>
        <v>113.38000000000102</v>
      </c>
      <c r="AQ261" s="428">
        <f t="shared" si="107"/>
        <v>91.169999999998254</v>
      </c>
      <c r="AR261" s="428">
        <f t="shared" si="108"/>
        <v>124.62000000000262</v>
      </c>
      <c r="AS261" s="428">
        <f t="shared" si="109"/>
        <v>113.38000000000102</v>
      </c>
      <c r="AT261" s="428">
        <f t="shared" si="110"/>
        <v>113.38000000000102</v>
      </c>
      <c r="AU261" s="428">
        <f t="shared" si="111"/>
        <v>91.169999999998254</v>
      </c>
      <c r="AV261" s="428">
        <f t="shared" si="112"/>
        <v>124.62000000000262</v>
      </c>
      <c r="AW261" s="428">
        <f t="shared" si="113"/>
        <v>113.38000000000102</v>
      </c>
      <c r="AX261" s="428">
        <f t="shared" si="114"/>
        <v>113.38000000000102</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25797.84</v>
      </c>
      <c r="M262" s="290">
        <f t="shared" ref="M262:M325" si="125">L262/$A262</f>
        <v>100.38070038910506</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27472.66</v>
      </c>
      <c r="O262" s="290">
        <f t="shared" si="118"/>
        <v>106.89750972762646</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28305.66</v>
      </c>
      <c r="Q262" s="290">
        <f t="shared" si="119"/>
        <v>110.13875486381323</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25797.84</v>
      </c>
      <c r="U262" s="290">
        <f t="shared" ref="U262:U325" si="127">T262/$A262</f>
        <v>100.38070038910506</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27472.66</v>
      </c>
      <c r="W262" s="290">
        <f t="shared" si="120"/>
        <v>106.89750972762646</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28305.66</v>
      </c>
      <c r="Y262" s="290">
        <f t="shared" si="121"/>
        <v>110.13875486381323</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25797.84</v>
      </c>
      <c r="AC262" s="290">
        <f t="shared" ref="AC262:AC325" si="129">AB262/$A262</f>
        <v>100.38070038910506</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27472.66</v>
      </c>
      <c r="AE262" s="290">
        <f t="shared" si="122"/>
        <v>106.89750972762646</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28305.66</v>
      </c>
      <c r="AG262" s="290">
        <f t="shared" si="123"/>
        <v>110.13875486381323</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124.61999999999898</v>
      </c>
      <c r="AO262" s="428">
        <f t="shared" ref="AO262:AO325" si="136">N262-N261</f>
        <v>113.38000000000102</v>
      </c>
      <c r="AP262" s="428">
        <f t="shared" ref="AP262:AP325" si="137">P262-P261</f>
        <v>113.38000000000102</v>
      </c>
      <c r="AQ262" s="428">
        <f t="shared" ref="AQ262:AQ325" si="138">R262-R261</f>
        <v>91.169999999998254</v>
      </c>
      <c r="AR262" s="428">
        <f t="shared" ref="AR262:AR325" si="139">T262-T261</f>
        <v>124.61999999999898</v>
      </c>
      <c r="AS262" s="428">
        <f t="shared" ref="AS262:AS325" si="140">V262-V261</f>
        <v>113.38000000000102</v>
      </c>
      <c r="AT262" s="428">
        <f t="shared" ref="AT262:AT325" si="141">X262-X261</f>
        <v>113.38000000000102</v>
      </c>
      <c r="AU262" s="428">
        <f t="shared" ref="AU262:AU325" si="142">Z262-Z261</f>
        <v>91.169999999998254</v>
      </c>
      <c r="AV262" s="428">
        <f t="shared" ref="AV262:AV325" si="143">AB262-AB261</f>
        <v>124.61999999999898</v>
      </c>
      <c r="AW262" s="428">
        <f t="shared" ref="AW262:AW325" si="144">AD262-AD261</f>
        <v>113.38000000000102</v>
      </c>
      <c r="AX262" s="428">
        <f t="shared" ref="AX262:AX325" si="145">AF262-AF261</f>
        <v>113.38000000000102</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25922.46</v>
      </c>
      <c r="M263" s="290">
        <f t="shared" si="125"/>
        <v>100.47465116279069</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27586.04</v>
      </c>
      <c r="O263" s="290">
        <f t="shared" ref="O263:O326" si="149">N263/$A263</f>
        <v>106.92263565891473</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28419.040000000001</v>
      </c>
      <c r="Q263" s="290">
        <f t="shared" ref="Q263:Q326" si="150">P263/$A263</f>
        <v>110.15131782945737</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25922.46</v>
      </c>
      <c r="U263" s="290">
        <f t="shared" si="127"/>
        <v>100.47465116279069</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27586.04</v>
      </c>
      <c r="W263" s="290">
        <f t="shared" ref="W263:W326" si="151">V263/$A263</f>
        <v>106.92263565891473</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28419.040000000001</v>
      </c>
      <c r="Y263" s="290">
        <f t="shared" ref="Y263:Y326" si="152">X263/$A263</f>
        <v>110.15131782945737</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25922.46</v>
      </c>
      <c r="AC263" s="290">
        <f t="shared" si="129"/>
        <v>100.47465116279069</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27586.04</v>
      </c>
      <c r="AE263" s="290">
        <f t="shared" ref="AE263:AE326" si="153">AD263/$A263</f>
        <v>106.92263565891473</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28419.040000000001</v>
      </c>
      <c r="AG263" s="290">
        <f t="shared" ref="AG263:AG326" si="154">AF263/$A263</f>
        <v>110.15131782945737</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124.61999999999898</v>
      </c>
      <c r="AO263" s="428">
        <f t="shared" si="136"/>
        <v>113.38000000000102</v>
      </c>
      <c r="AP263" s="428">
        <f t="shared" si="137"/>
        <v>113.38000000000102</v>
      </c>
      <c r="AQ263" s="428">
        <f t="shared" si="138"/>
        <v>91.170000000001892</v>
      </c>
      <c r="AR263" s="428">
        <f t="shared" si="139"/>
        <v>124.61999999999898</v>
      </c>
      <c r="AS263" s="428">
        <f t="shared" si="140"/>
        <v>113.38000000000102</v>
      </c>
      <c r="AT263" s="428">
        <f t="shared" si="141"/>
        <v>113.38000000000102</v>
      </c>
      <c r="AU263" s="428">
        <f t="shared" si="142"/>
        <v>91.170000000001892</v>
      </c>
      <c r="AV263" s="428">
        <f t="shared" si="143"/>
        <v>124.61999999999898</v>
      </c>
      <c r="AW263" s="428">
        <f t="shared" si="144"/>
        <v>113.38000000000102</v>
      </c>
      <c r="AX263" s="428">
        <f t="shared" si="145"/>
        <v>113.38000000000102</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26047.08</v>
      </c>
      <c r="M264" s="290">
        <f t="shared" si="125"/>
        <v>100.56787644787646</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27699.42</v>
      </c>
      <c r="O264" s="290">
        <f t="shared" si="149"/>
        <v>106.94756756756756</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28532.42</v>
      </c>
      <c r="Q264" s="290">
        <f t="shared" si="150"/>
        <v>110.16378378378377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26047.08</v>
      </c>
      <c r="U264" s="290">
        <f t="shared" si="127"/>
        <v>100.56787644787646</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27699.42</v>
      </c>
      <c r="W264" s="290">
        <f t="shared" si="151"/>
        <v>106.94756756756756</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28532.42</v>
      </c>
      <c r="Y264" s="290">
        <f t="shared" si="152"/>
        <v>110.16378378378377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26047.08</v>
      </c>
      <c r="AC264" s="290">
        <f t="shared" si="129"/>
        <v>100.56787644787646</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27699.42</v>
      </c>
      <c r="AE264" s="290">
        <f t="shared" si="153"/>
        <v>106.94756756756756</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28532.42</v>
      </c>
      <c r="AG264" s="290">
        <f t="shared" si="154"/>
        <v>110.16378378378377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124.62000000000262</v>
      </c>
      <c r="AO264" s="428">
        <f t="shared" si="136"/>
        <v>113.37999999999738</v>
      </c>
      <c r="AP264" s="428">
        <f t="shared" si="137"/>
        <v>113.37999999999738</v>
      </c>
      <c r="AQ264" s="428">
        <f t="shared" si="138"/>
        <v>91.169999999998254</v>
      </c>
      <c r="AR264" s="428">
        <f t="shared" si="139"/>
        <v>124.62000000000262</v>
      </c>
      <c r="AS264" s="428">
        <f t="shared" si="140"/>
        <v>113.37999999999738</v>
      </c>
      <c r="AT264" s="428">
        <f t="shared" si="141"/>
        <v>113.37999999999738</v>
      </c>
      <c r="AU264" s="428">
        <f t="shared" si="142"/>
        <v>91.169999999998254</v>
      </c>
      <c r="AV264" s="428">
        <f t="shared" si="143"/>
        <v>124.62000000000262</v>
      </c>
      <c r="AW264" s="428">
        <f t="shared" si="144"/>
        <v>113.37999999999738</v>
      </c>
      <c r="AX264" s="428">
        <f t="shared" si="145"/>
        <v>113.37999999999738</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26171.7</v>
      </c>
      <c r="M265" s="290">
        <f t="shared" si="125"/>
        <v>100.66038461538461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27812.799999999999</v>
      </c>
      <c r="O265" s="290">
        <f t="shared" si="149"/>
        <v>106.97230769230769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28645.8</v>
      </c>
      <c r="Q265" s="290">
        <f t="shared" si="150"/>
        <v>110.17615384615384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26171.7</v>
      </c>
      <c r="U265" s="290">
        <f t="shared" si="127"/>
        <v>100.66038461538461</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27812.799999999999</v>
      </c>
      <c r="W265" s="290">
        <f t="shared" si="151"/>
        <v>106.97230769230769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28645.8</v>
      </c>
      <c r="Y265" s="290">
        <f t="shared" si="152"/>
        <v>110.17615384615384</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26171.7</v>
      </c>
      <c r="AC265" s="290">
        <f t="shared" si="129"/>
        <v>100.66038461538461</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27812.799999999999</v>
      </c>
      <c r="AE265" s="290">
        <f t="shared" si="153"/>
        <v>106.97230769230769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28645.8</v>
      </c>
      <c r="AG265" s="290">
        <f t="shared" si="154"/>
        <v>110.17615384615384</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124.61999999999898</v>
      </c>
      <c r="AO265" s="428">
        <f t="shared" si="136"/>
        <v>113.38000000000102</v>
      </c>
      <c r="AP265" s="428">
        <f t="shared" si="137"/>
        <v>113.38000000000102</v>
      </c>
      <c r="AQ265" s="428">
        <f t="shared" si="138"/>
        <v>91.170000000001892</v>
      </c>
      <c r="AR265" s="428">
        <f t="shared" si="139"/>
        <v>124.61999999999898</v>
      </c>
      <c r="AS265" s="428">
        <f t="shared" si="140"/>
        <v>113.38000000000102</v>
      </c>
      <c r="AT265" s="428">
        <f t="shared" si="141"/>
        <v>113.38000000000102</v>
      </c>
      <c r="AU265" s="428">
        <f t="shared" si="142"/>
        <v>91.170000000001892</v>
      </c>
      <c r="AV265" s="428">
        <f t="shared" si="143"/>
        <v>124.61999999999898</v>
      </c>
      <c r="AW265" s="428">
        <f t="shared" si="144"/>
        <v>113.38000000000102</v>
      </c>
      <c r="AX265" s="428">
        <f t="shared" si="145"/>
        <v>113.38000000000102</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26296.32</v>
      </c>
      <c r="M266" s="290">
        <f t="shared" si="125"/>
        <v>100.75218390804598</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27926.18</v>
      </c>
      <c r="O266" s="290">
        <f t="shared" si="149"/>
        <v>106.9968582375479</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28759.18</v>
      </c>
      <c r="Q266" s="290">
        <f t="shared" si="150"/>
        <v>110.18842911877395</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26296.32</v>
      </c>
      <c r="U266" s="290">
        <f t="shared" si="127"/>
        <v>100.75218390804598</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27926.18</v>
      </c>
      <c r="W266" s="290">
        <f t="shared" si="151"/>
        <v>106.9968582375479</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28759.18</v>
      </c>
      <c r="Y266" s="290">
        <f t="shared" si="152"/>
        <v>110.18842911877395</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26296.32</v>
      </c>
      <c r="AC266" s="290">
        <f t="shared" si="129"/>
        <v>100.75218390804598</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27926.18</v>
      </c>
      <c r="AE266" s="290">
        <f t="shared" si="153"/>
        <v>106.9968582375479</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28759.18</v>
      </c>
      <c r="AG266" s="290">
        <f t="shared" si="154"/>
        <v>110.18842911877395</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124.61999999999898</v>
      </c>
      <c r="AO266" s="428">
        <f t="shared" si="136"/>
        <v>113.38000000000102</v>
      </c>
      <c r="AP266" s="428">
        <f t="shared" si="137"/>
        <v>113.38000000000102</v>
      </c>
      <c r="AQ266" s="428">
        <f t="shared" si="138"/>
        <v>91.169999999998254</v>
      </c>
      <c r="AR266" s="428">
        <f t="shared" si="139"/>
        <v>124.61999999999898</v>
      </c>
      <c r="AS266" s="428">
        <f t="shared" si="140"/>
        <v>113.38000000000102</v>
      </c>
      <c r="AT266" s="428">
        <f t="shared" si="141"/>
        <v>113.38000000000102</v>
      </c>
      <c r="AU266" s="428">
        <f t="shared" si="142"/>
        <v>91.169999999998254</v>
      </c>
      <c r="AV266" s="428">
        <f t="shared" si="143"/>
        <v>124.61999999999898</v>
      </c>
      <c r="AW266" s="428">
        <f t="shared" si="144"/>
        <v>113.38000000000102</v>
      </c>
      <c r="AX266" s="428">
        <f t="shared" si="145"/>
        <v>113.38000000000102</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26420.94</v>
      </c>
      <c r="M267" s="290">
        <f t="shared" si="125"/>
        <v>100.84328244274809</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28039.559999999998</v>
      </c>
      <c r="O267" s="290">
        <f t="shared" si="149"/>
        <v>107.02122137404579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28872.559999999998</v>
      </c>
      <c r="Q267" s="290">
        <f t="shared" si="150"/>
        <v>110.20061068702289</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26420.94</v>
      </c>
      <c r="U267" s="290">
        <f t="shared" si="127"/>
        <v>100.84328244274809</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28039.559999999998</v>
      </c>
      <c r="W267" s="290">
        <f t="shared" si="151"/>
        <v>107.02122137404579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28872.559999999998</v>
      </c>
      <c r="Y267" s="290">
        <f t="shared" si="152"/>
        <v>110.20061068702289</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26420.94</v>
      </c>
      <c r="AC267" s="290">
        <f t="shared" si="129"/>
        <v>100.84328244274809</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28039.559999999998</v>
      </c>
      <c r="AE267" s="290">
        <f t="shared" si="153"/>
        <v>107.02122137404579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28872.559999999998</v>
      </c>
      <c r="AG267" s="290">
        <f t="shared" si="154"/>
        <v>110.20061068702289</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124.61999999999898</v>
      </c>
      <c r="AO267" s="428">
        <f t="shared" si="136"/>
        <v>113.37999999999738</v>
      </c>
      <c r="AP267" s="428">
        <f t="shared" si="137"/>
        <v>113.37999999999738</v>
      </c>
      <c r="AQ267" s="428">
        <f t="shared" si="138"/>
        <v>91.170000000001892</v>
      </c>
      <c r="AR267" s="428">
        <f t="shared" si="139"/>
        <v>124.61999999999898</v>
      </c>
      <c r="AS267" s="428">
        <f t="shared" si="140"/>
        <v>113.37999999999738</v>
      </c>
      <c r="AT267" s="428">
        <f t="shared" si="141"/>
        <v>113.37999999999738</v>
      </c>
      <c r="AU267" s="428">
        <f t="shared" si="142"/>
        <v>91.170000000001892</v>
      </c>
      <c r="AV267" s="428">
        <f t="shared" si="143"/>
        <v>124.61999999999898</v>
      </c>
      <c r="AW267" s="428">
        <f t="shared" si="144"/>
        <v>113.37999999999738</v>
      </c>
      <c r="AX267" s="428">
        <f t="shared" si="145"/>
        <v>113.37999999999738</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26545.56</v>
      </c>
      <c r="M268" s="290">
        <f t="shared" si="125"/>
        <v>100.93368821292776</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28152.94</v>
      </c>
      <c r="O268" s="290">
        <f t="shared" si="149"/>
        <v>107.04539923954373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28985.94</v>
      </c>
      <c r="Q268" s="290">
        <f t="shared" si="150"/>
        <v>110.21269961977185</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26545.56</v>
      </c>
      <c r="U268" s="290">
        <f t="shared" si="127"/>
        <v>100.93368821292776</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28152.94</v>
      </c>
      <c r="W268" s="290">
        <f t="shared" si="151"/>
        <v>107.04539923954373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28985.94</v>
      </c>
      <c r="Y268" s="290">
        <f t="shared" si="152"/>
        <v>110.21269961977185</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26545.56</v>
      </c>
      <c r="AC268" s="290">
        <f t="shared" si="129"/>
        <v>100.93368821292776</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28152.94</v>
      </c>
      <c r="AE268" s="290">
        <f t="shared" si="153"/>
        <v>107.04539923954373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28985.94</v>
      </c>
      <c r="AG268" s="290">
        <f t="shared" si="154"/>
        <v>110.21269961977185</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124.62000000000262</v>
      </c>
      <c r="AO268" s="428">
        <f t="shared" si="136"/>
        <v>113.38000000000102</v>
      </c>
      <c r="AP268" s="428">
        <f t="shared" si="137"/>
        <v>113.38000000000102</v>
      </c>
      <c r="AQ268" s="428">
        <f t="shared" si="138"/>
        <v>91.169999999998254</v>
      </c>
      <c r="AR268" s="428">
        <f t="shared" si="139"/>
        <v>124.62000000000262</v>
      </c>
      <c r="AS268" s="428">
        <f t="shared" si="140"/>
        <v>113.38000000000102</v>
      </c>
      <c r="AT268" s="428">
        <f t="shared" si="141"/>
        <v>113.38000000000102</v>
      </c>
      <c r="AU268" s="428">
        <f t="shared" si="142"/>
        <v>91.169999999998254</v>
      </c>
      <c r="AV268" s="428">
        <f t="shared" si="143"/>
        <v>124.62000000000262</v>
      </c>
      <c r="AW268" s="428">
        <f t="shared" si="144"/>
        <v>113.38000000000102</v>
      </c>
      <c r="AX268" s="428">
        <f t="shared" si="145"/>
        <v>113.38000000000102</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26670.18</v>
      </c>
      <c r="M269" s="290">
        <f t="shared" si="125"/>
        <v>101.0234090909091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28266.32</v>
      </c>
      <c r="O269" s="290">
        <f t="shared" si="149"/>
        <v>107.06939393939393</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29099.32</v>
      </c>
      <c r="Q269" s="290">
        <f t="shared" si="150"/>
        <v>110.22469696969696</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26670.18</v>
      </c>
      <c r="U269" s="290">
        <f t="shared" si="127"/>
        <v>101.0234090909091</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28266.32</v>
      </c>
      <c r="W269" s="290">
        <f t="shared" si="151"/>
        <v>107.06939393939393</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29099.32</v>
      </c>
      <c r="Y269" s="290">
        <f t="shared" si="152"/>
        <v>110.22469696969696</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26670.18</v>
      </c>
      <c r="AC269" s="290">
        <f t="shared" si="129"/>
        <v>101.0234090909091</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28266.32</v>
      </c>
      <c r="AE269" s="290">
        <f t="shared" si="153"/>
        <v>107.06939393939393</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29099.32</v>
      </c>
      <c r="AG269" s="290">
        <f t="shared" si="154"/>
        <v>110.22469696969696</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124.61999999999898</v>
      </c>
      <c r="AO269" s="428">
        <f t="shared" si="136"/>
        <v>113.38000000000102</v>
      </c>
      <c r="AP269" s="428">
        <f t="shared" si="137"/>
        <v>113.38000000000102</v>
      </c>
      <c r="AQ269" s="428">
        <f t="shared" si="138"/>
        <v>91.170000000001892</v>
      </c>
      <c r="AR269" s="428">
        <f t="shared" si="139"/>
        <v>124.61999999999898</v>
      </c>
      <c r="AS269" s="428">
        <f t="shared" si="140"/>
        <v>113.38000000000102</v>
      </c>
      <c r="AT269" s="428">
        <f t="shared" si="141"/>
        <v>113.38000000000102</v>
      </c>
      <c r="AU269" s="428">
        <f t="shared" si="142"/>
        <v>91.170000000001892</v>
      </c>
      <c r="AV269" s="428">
        <f t="shared" si="143"/>
        <v>124.61999999999898</v>
      </c>
      <c r="AW269" s="428">
        <f t="shared" si="144"/>
        <v>113.38000000000102</v>
      </c>
      <c r="AX269" s="428">
        <f t="shared" si="145"/>
        <v>113.38000000000102</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26794.799999999999</v>
      </c>
      <c r="M270" s="290">
        <f t="shared" si="125"/>
        <v>101.11245283018867</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28379.7</v>
      </c>
      <c r="O270" s="290">
        <f t="shared" si="149"/>
        <v>107.09320754716981</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29212.7</v>
      </c>
      <c r="Q270" s="290">
        <f t="shared" si="150"/>
        <v>110.2366037735849</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26794.799999999999</v>
      </c>
      <c r="U270" s="290">
        <f t="shared" si="127"/>
        <v>101.11245283018867</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28379.7</v>
      </c>
      <c r="W270" s="290">
        <f t="shared" si="151"/>
        <v>107.09320754716981</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29212.7</v>
      </c>
      <c r="Y270" s="290">
        <f t="shared" si="152"/>
        <v>110.2366037735849</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26794.799999999999</v>
      </c>
      <c r="AC270" s="290">
        <f t="shared" si="129"/>
        <v>101.11245283018867</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28379.7</v>
      </c>
      <c r="AE270" s="290">
        <f t="shared" si="153"/>
        <v>107.09320754716981</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29212.7</v>
      </c>
      <c r="AG270" s="290">
        <f t="shared" si="154"/>
        <v>110.2366037735849</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124.61999999999898</v>
      </c>
      <c r="AO270" s="428">
        <f t="shared" si="136"/>
        <v>113.38000000000102</v>
      </c>
      <c r="AP270" s="428">
        <f t="shared" si="137"/>
        <v>113.38000000000102</v>
      </c>
      <c r="AQ270" s="428">
        <f t="shared" si="138"/>
        <v>91.169999999998254</v>
      </c>
      <c r="AR270" s="428">
        <f t="shared" si="139"/>
        <v>124.61999999999898</v>
      </c>
      <c r="AS270" s="428">
        <f t="shared" si="140"/>
        <v>113.38000000000102</v>
      </c>
      <c r="AT270" s="428">
        <f t="shared" si="141"/>
        <v>113.38000000000102</v>
      </c>
      <c r="AU270" s="428">
        <f t="shared" si="142"/>
        <v>91.169999999998254</v>
      </c>
      <c r="AV270" s="428">
        <f t="shared" si="143"/>
        <v>124.61999999999898</v>
      </c>
      <c r="AW270" s="428">
        <f t="shared" si="144"/>
        <v>113.38000000000102</v>
      </c>
      <c r="AX270" s="428">
        <f t="shared" si="145"/>
        <v>113.38000000000102</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26919.42</v>
      </c>
      <c r="M271" s="290">
        <f t="shared" si="125"/>
        <v>101.20082706766917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28493.079999999998</v>
      </c>
      <c r="O271" s="290">
        <f t="shared" si="149"/>
        <v>107.11684210526315</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29326.079999999998</v>
      </c>
      <c r="Q271" s="290">
        <f t="shared" si="150"/>
        <v>110.24842105263157</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26919.42</v>
      </c>
      <c r="U271" s="290">
        <f t="shared" si="127"/>
        <v>101.20082706766917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28493.079999999998</v>
      </c>
      <c r="W271" s="290">
        <f t="shared" si="151"/>
        <v>107.11684210526315</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29326.079999999998</v>
      </c>
      <c r="Y271" s="290">
        <f t="shared" si="152"/>
        <v>110.24842105263157</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26919.42</v>
      </c>
      <c r="AC271" s="290">
        <f t="shared" si="129"/>
        <v>101.20082706766917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28493.079999999998</v>
      </c>
      <c r="AE271" s="290">
        <f t="shared" si="153"/>
        <v>107.11684210526315</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29326.079999999998</v>
      </c>
      <c r="AG271" s="290">
        <f t="shared" si="154"/>
        <v>110.24842105263157</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124.61999999999898</v>
      </c>
      <c r="AO271" s="428">
        <f t="shared" si="136"/>
        <v>113.37999999999738</v>
      </c>
      <c r="AP271" s="428">
        <f t="shared" si="137"/>
        <v>113.37999999999738</v>
      </c>
      <c r="AQ271" s="428">
        <f t="shared" si="138"/>
        <v>91.170000000001892</v>
      </c>
      <c r="AR271" s="428">
        <f t="shared" si="139"/>
        <v>124.61999999999898</v>
      </c>
      <c r="AS271" s="428">
        <f t="shared" si="140"/>
        <v>113.37999999999738</v>
      </c>
      <c r="AT271" s="428">
        <f t="shared" si="141"/>
        <v>113.37999999999738</v>
      </c>
      <c r="AU271" s="428">
        <f t="shared" si="142"/>
        <v>91.170000000001892</v>
      </c>
      <c r="AV271" s="428">
        <f t="shared" si="143"/>
        <v>124.61999999999898</v>
      </c>
      <c r="AW271" s="428">
        <f t="shared" si="144"/>
        <v>113.37999999999738</v>
      </c>
      <c r="AX271" s="428">
        <f t="shared" si="145"/>
        <v>113.37999999999738</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27044.04</v>
      </c>
      <c r="M272" s="290">
        <f t="shared" si="125"/>
        <v>101.28853932584271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28606.46</v>
      </c>
      <c r="O272" s="290">
        <f t="shared" si="149"/>
        <v>107.14029962546816</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29439.46</v>
      </c>
      <c r="Q272" s="290">
        <f t="shared" si="150"/>
        <v>110.26014981273408</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27044.04</v>
      </c>
      <c r="U272" s="290">
        <f t="shared" si="127"/>
        <v>101.28853932584271</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28606.46</v>
      </c>
      <c r="W272" s="290">
        <f t="shared" si="151"/>
        <v>107.14029962546816</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29439.46</v>
      </c>
      <c r="Y272" s="290">
        <f t="shared" si="152"/>
        <v>110.26014981273408</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27044.04</v>
      </c>
      <c r="AC272" s="290">
        <f t="shared" si="129"/>
        <v>101.28853932584271</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28606.46</v>
      </c>
      <c r="AE272" s="290">
        <f t="shared" si="153"/>
        <v>107.14029962546816</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29439.46</v>
      </c>
      <c r="AG272" s="290">
        <f t="shared" si="154"/>
        <v>110.26014981273408</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124.62000000000262</v>
      </c>
      <c r="AO272" s="428">
        <f t="shared" si="136"/>
        <v>113.38000000000102</v>
      </c>
      <c r="AP272" s="428">
        <f t="shared" si="137"/>
        <v>113.38000000000102</v>
      </c>
      <c r="AQ272" s="428">
        <f t="shared" si="138"/>
        <v>91.169999999998254</v>
      </c>
      <c r="AR272" s="428">
        <f t="shared" si="139"/>
        <v>124.62000000000262</v>
      </c>
      <c r="AS272" s="428">
        <f t="shared" si="140"/>
        <v>113.38000000000102</v>
      </c>
      <c r="AT272" s="428">
        <f t="shared" si="141"/>
        <v>113.38000000000102</v>
      </c>
      <c r="AU272" s="428">
        <f t="shared" si="142"/>
        <v>91.169999999998254</v>
      </c>
      <c r="AV272" s="428">
        <f t="shared" si="143"/>
        <v>124.62000000000262</v>
      </c>
      <c r="AW272" s="428">
        <f t="shared" si="144"/>
        <v>113.38000000000102</v>
      </c>
      <c r="AX272" s="428">
        <f t="shared" si="145"/>
        <v>113.38000000000102</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27168.66</v>
      </c>
      <c r="M273" s="290">
        <f t="shared" si="125"/>
        <v>101.37559701492538</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28719.84</v>
      </c>
      <c r="O273" s="290">
        <f t="shared" si="149"/>
        <v>107.16358208955224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29552.84</v>
      </c>
      <c r="Q273" s="290">
        <f t="shared" si="150"/>
        <v>110.27179104477612</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27168.66</v>
      </c>
      <c r="U273" s="290">
        <f t="shared" si="127"/>
        <v>101.37559701492538</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28719.84</v>
      </c>
      <c r="W273" s="290">
        <f t="shared" si="151"/>
        <v>107.16358208955224</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29552.84</v>
      </c>
      <c r="Y273" s="290">
        <f t="shared" si="152"/>
        <v>110.27179104477612</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27168.66</v>
      </c>
      <c r="AC273" s="290">
        <f t="shared" si="129"/>
        <v>101.37559701492538</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28719.84</v>
      </c>
      <c r="AE273" s="290">
        <f t="shared" si="153"/>
        <v>107.16358208955224</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29552.84</v>
      </c>
      <c r="AG273" s="290">
        <f t="shared" si="154"/>
        <v>110.27179104477612</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124.61999999999898</v>
      </c>
      <c r="AO273" s="428">
        <f t="shared" si="136"/>
        <v>113.38000000000102</v>
      </c>
      <c r="AP273" s="428">
        <f t="shared" si="137"/>
        <v>113.38000000000102</v>
      </c>
      <c r="AQ273" s="428">
        <f t="shared" si="138"/>
        <v>91.170000000001892</v>
      </c>
      <c r="AR273" s="428">
        <f t="shared" si="139"/>
        <v>124.61999999999898</v>
      </c>
      <c r="AS273" s="428">
        <f t="shared" si="140"/>
        <v>113.38000000000102</v>
      </c>
      <c r="AT273" s="428">
        <f t="shared" si="141"/>
        <v>113.38000000000102</v>
      </c>
      <c r="AU273" s="428">
        <f t="shared" si="142"/>
        <v>91.170000000001892</v>
      </c>
      <c r="AV273" s="428">
        <f t="shared" si="143"/>
        <v>124.61999999999898</v>
      </c>
      <c r="AW273" s="428">
        <f t="shared" si="144"/>
        <v>113.38000000000102</v>
      </c>
      <c r="AX273" s="428">
        <f t="shared" si="145"/>
        <v>113.38000000000102</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27293.279999999999</v>
      </c>
      <c r="M274" s="290">
        <f t="shared" si="125"/>
        <v>101.46200743494424</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28833.219999999998</v>
      </c>
      <c r="O274" s="290">
        <f t="shared" si="149"/>
        <v>107.18669144981412</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29666.219999999998</v>
      </c>
      <c r="Q274" s="290">
        <f t="shared" si="150"/>
        <v>110.28334572490705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27293.279999999999</v>
      </c>
      <c r="U274" s="290">
        <f t="shared" si="127"/>
        <v>101.46200743494424</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28833.219999999998</v>
      </c>
      <c r="W274" s="290">
        <f t="shared" si="151"/>
        <v>107.18669144981412</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29666.219999999998</v>
      </c>
      <c r="Y274" s="290">
        <f t="shared" si="152"/>
        <v>110.28334572490705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27293.279999999999</v>
      </c>
      <c r="AC274" s="290">
        <f t="shared" si="129"/>
        <v>101.46200743494424</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28833.219999999998</v>
      </c>
      <c r="AE274" s="290">
        <f t="shared" si="153"/>
        <v>107.18669144981412</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29666.219999999998</v>
      </c>
      <c r="AG274" s="290">
        <f t="shared" si="154"/>
        <v>110.28334572490705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124.61999999999898</v>
      </c>
      <c r="AO274" s="428">
        <f t="shared" si="136"/>
        <v>113.37999999999738</v>
      </c>
      <c r="AP274" s="428">
        <f t="shared" si="137"/>
        <v>113.37999999999738</v>
      </c>
      <c r="AQ274" s="428">
        <f t="shared" si="138"/>
        <v>91.169999999998254</v>
      </c>
      <c r="AR274" s="428">
        <f t="shared" si="139"/>
        <v>124.61999999999898</v>
      </c>
      <c r="AS274" s="428">
        <f t="shared" si="140"/>
        <v>113.37999999999738</v>
      </c>
      <c r="AT274" s="428">
        <f t="shared" si="141"/>
        <v>113.37999999999738</v>
      </c>
      <c r="AU274" s="428">
        <f t="shared" si="142"/>
        <v>91.169999999998254</v>
      </c>
      <c r="AV274" s="428">
        <f t="shared" si="143"/>
        <v>124.61999999999898</v>
      </c>
      <c r="AW274" s="428">
        <f t="shared" si="144"/>
        <v>113.37999999999738</v>
      </c>
      <c r="AX274" s="428">
        <f t="shared" si="145"/>
        <v>113.37999999999738</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27417.9</v>
      </c>
      <c r="M275" s="290">
        <f t="shared" si="125"/>
        <v>101.54777777777778</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28946.6</v>
      </c>
      <c r="O275" s="290">
        <f t="shared" si="149"/>
        <v>107.20962962962962</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29779.599999999999</v>
      </c>
      <c r="Q275" s="290">
        <f t="shared" si="150"/>
        <v>110.29481481481481</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27417.9</v>
      </c>
      <c r="U275" s="290">
        <f t="shared" si="127"/>
        <v>101.54777777777778</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28946.6</v>
      </c>
      <c r="W275" s="290">
        <f t="shared" si="151"/>
        <v>107.20962962962962</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29779.599999999999</v>
      </c>
      <c r="Y275" s="290">
        <f t="shared" si="152"/>
        <v>110.29481481481481</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27417.9</v>
      </c>
      <c r="AC275" s="290">
        <f t="shared" si="129"/>
        <v>101.54777777777778</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28946.6</v>
      </c>
      <c r="AE275" s="290">
        <f t="shared" si="153"/>
        <v>107.20962962962962</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29779.599999999999</v>
      </c>
      <c r="AG275" s="290">
        <f t="shared" si="154"/>
        <v>110.29481481481481</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124.62000000000262</v>
      </c>
      <c r="AO275" s="428">
        <f t="shared" si="136"/>
        <v>113.38000000000102</v>
      </c>
      <c r="AP275" s="428">
        <f t="shared" si="137"/>
        <v>113.38000000000102</v>
      </c>
      <c r="AQ275" s="428">
        <f t="shared" si="138"/>
        <v>91.170000000001892</v>
      </c>
      <c r="AR275" s="428">
        <f t="shared" si="139"/>
        <v>124.62000000000262</v>
      </c>
      <c r="AS275" s="428">
        <f t="shared" si="140"/>
        <v>113.38000000000102</v>
      </c>
      <c r="AT275" s="428">
        <f t="shared" si="141"/>
        <v>113.38000000000102</v>
      </c>
      <c r="AU275" s="428">
        <f t="shared" si="142"/>
        <v>91.170000000001892</v>
      </c>
      <c r="AV275" s="428">
        <f t="shared" si="143"/>
        <v>124.62000000000262</v>
      </c>
      <c r="AW275" s="428">
        <f t="shared" si="144"/>
        <v>113.38000000000102</v>
      </c>
      <c r="AX275" s="428">
        <f t="shared" si="145"/>
        <v>113.38000000000102</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27542.52</v>
      </c>
      <c r="M276" s="290">
        <f t="shared" si="125"/>
        <v>101.6329151291513</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29059.98</v>
      </c>
      <c r="O276" s="290">
        <f t="shared" si="149"/>
        <v>107.23239852398524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29892.98</v>
      </c>
      <c r="Q276" s="290">
        <f t="shared" si="150"/>
        <v>110.30619926199262</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27542.52</v>
      </c>
      <c r="U276" s="290">
        <f t="shared" si="127"/>
        <v>101.6329151291513</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29059.98</v>
      </c>
      <c r="W276" s="290">
        <f t="shared" si="151"/>
        <v>107.23239852398524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29892.98</v>
      </c>
      <c r="Y276" s="290">
        <f t="shared" si="152"/>
        <v>110.30619926199262</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27542.52</v>
      </c>
      <c r="AC276" s="290">
        <f t="shared" si="129"/>
        <v>101.6329151291513</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29059.98</v>
      </c>
      <c r="AE276" s="290">
        <f t="shared" si="153"/>
        <v>107.23239852398524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29892.98</v>
      </c>
      <c r="AG276" s="290">
        <f t="shared" si="154"/>
        <v>110.30619926199262</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124.61999999999898</v>
      </c>
      <c r="AO276" s="428">
        <f t="shared" si="136"/>
        <v>113.38000000000102</v>
      </c>
      <c r="AP276" s="428">
        <f t="shared" si="137"/>
        <v>113.38000000000102</v>
      </c>
      <c r="AQ276" s="428">
        <f t="shared" si="138"/>
        <v>91.169999999998254</v>
      </c>
      <c r="AR276" s="428">
        <f t="shared" si="139"/>
        <v>124.61999999999898</v>
      </c>
      <c r="AS276" s="428">
        <f t="shared" si="140"/>
        <v>113.38000000000102</v>
      </c>
      <c r="AT276" s="428">
        <f t="shared" si="141"/>
        <v>113.38000000000102</v>
      </c>
      <c r="AU276" s="428">
        <f t="shared" si="142"/>
        <v>91.169999999998254</v>
      </c>
      <c r="AV276" s="428">
        <f t="shared" si="143"/>
        <v>124.61999999999898</v>
      </c>
      <c r="AW276" s="428">
        <f t="shared" si="144"/>
        <v>113.38000000000102</v>
      </c>
      <c r="AX276" s="428">
        <f t="shared" si="145"/>
        <v>113.38000000000102</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27667.14</v>
      </c>
      <c r="M277" s="290">
        <f t="shared" si="125"/>
        <v>101.71742647058824</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29173.360000000001</v>
      </c>
      <c r="O277" s="290">
        <f t="shared" si="149"/>
        <v>107.255</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30006.36</v>
      </c>
      <c r="Q277" s="290">
        <f t="shared" si="150"/>
        <v>110.3175</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27667.14</v>
      </c>
      <c r="U277" s="290">
        <f t="shared" si="127"/>
        <v>101.71742647058824</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29173.360000000001</v>
      </c>
      <c r="W277" s="290">
        <f t="shared" si="151"/>
        <v>107.255</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30006.36</v>
      </c>
      <c r="Y277" s="290">
        <f t="shared" si="152"/>
        <v>110.3175</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27667.14</v>
      </c>
      <c r="AC277" s="290">
        <f t="shared" si="129"/>
        <v>101.71742647058824</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29173.360000000001</v>
      </c>
      <c r="AE277" s="290">
        <f t="shared" si="153"/>
        <v>107.255</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30006.36</v>
      </c>
      <c r="AG277" s="290">
        <f t="shared" si="154"/>
        <v>110.3175</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124.61999999999898</v>
      </c>
      <c r="AO277" s="428">
        <f t="shared" si="136"/>
        <v>113.38000000000102</v>
      </c>
      <c r="AP277" s="428">
        <f t="shared" si="137"/>
        <v>113.38000000000102</v>
      </c>
      <c r="AQ277" s="428">
        <f t="shared" si="138"/>
        <v>91.170000000001892</v>
      </c>
      <c r="AR277" s="428">
        <f t="shared" si="139"/>
        <v>124.61999999999898</v>
      </c>
      <c r="AS277" s="428">
        <f t="shared" si="140"/>
        <v>113.38000000000102</v>
      </c>
      <c r="AT277" s="428">
        <f t="shared" si="141"/>
        <v>113.38000000000102</v>
      </c>
      <c r="AU277" s="428">
        <f t="shared" si="142"/>
        <v>91.170000000001892</v>
      </c>
      <c r="AV277" s="428">
        <f t="shared" si="143"/>
        <v>124.61999999999898</v>
      </c>
      <c r="AW277" s="428">
        <f t="shared" si="144"/>
        <v>113.38000000000102</v>
      </c>
      <c r="AX277" s="428">
        <f t="shared" si="145"/>
        <v>113.38000000000102</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27791.760000000002</v>
      </c>
      <c r="M278" s="290">
        <f t="shared" si="125"/>
        <v>101.80131868131869</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29286.739999999998</v>
      </c>
      <c r="O278" s="290">
        <f t="shared" si="149"/>
        <v>107.27743589743589</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30119.739999999998</v>
      </c>
      <c r="Q278" s="290">
        <f t="shared" si="150"/>
        <v>110.32871794871794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27791.760000000002</v>
      </c>
      <c r="U278" s="290">
        <f t="shared" si="127"/>
        <v>101.80131868131869</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29286.739999999998</v>
      </c>
      <c r="W278" s="290">
        <f t="shared" si="151"/>
        <v>107.27743589743589</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30119.739999999998</v>
      </c>
      <c r="Y278" s="290">
        <f t="shared" si="152"/>
        <v>110.32871794871794</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27791.760000000002</v>
      </c>
      <c r="AC278" s="290">
        <f t="shared" si="129"/>
        <v>101.80131868131869</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29286.739999999998</v>
      </c>
      <c r="AE278" s="290">
        <f t="shared" si="153"/>
        <v>107.27743589743589</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30119.739999999998</v>
      </c>
      <c r="AG278" s="290">
        <f t="shared" si="154"/>
        <v>110.32871794871794</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124.62000000000262</v>
      </c>
      <c r="AO278" s="428">
        <f t="shared" si="136"/>
        <v>113.37999999999738</v>
      </c>
      <c r="AP278" s="428">
        <f t="shared" si="137"/>
        <v>113.37999999999738</v>
      </c>
      <c r="AQ278" s="428">
        <f t="shared" si="138"/>
        <v>91.169999999998254</v>
      </c>
      <c r="AR278" s="428">
        <f t="shared" si="139"/>
        <v>124.62000000000262</v>
      </c>
      <c r="AS278" s="428">
        <f t="shared" si="140"/>
        <v>113.37999999999738</v>
      </c>
      <c r="AT278" s="428">
        <f t="shared" si="141"/>
        <v>113.37999999999738</v>
      </c>
      <c r="AU278" s="428">
        <f t="shared" si="142"/>
        <v>91.169999999998254</v>
      </c>
      <c r="AV278" s="428">
        <f t="shared" si="143"/>
        <v>124.62000000000262</v>
      </c>
      <c r="AW278" s="428">
        <f t="shared" si="144"/>
        <v>113.37999999999738</v>
      </c>
      <c r="AX278" s="428">
        <f t="shared" si="145"/>
        <v>113.37999999999738</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27916.38</v>
      </c>
      <c r="M279" s="290">
        <f t="shared" si="125"/>
        <v>101.88459854014599</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29400.12</v>
      </c>
      <c r="O279" s="290">
        <f t="shared" si="149"/>
        <v>107.29970802919708</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30233.119999999999</v>
      </c>
      <c r="Q279" s="290">
        <f t="shared" si="150"/>
        <v>110.33985401459853</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27916.38</v>
      </c>
      <c r="U279" s="290">
        <f t="shared" si="127"/>
        <v>101.88459854014599</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29400.12</v>
      </c>
      <c r="W279" s="290">
        <f t="shared" si="151"/>
        <v>107.29970802919708</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30233.119999999999</v>
      </c>
      <c r="Y279" s="290">
        <f t="shared" si="152"/>
        <v>110.33985401459853</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27916.38</v>
      </c>
      <c r="AC279" s="290">
        <f t="shared" si="129"/>
        <v>101.88459854014599</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29400.12</v>
      </c>
      <c r="AE279" s="290">
        <f t="shared" si="153"/>
        <v>107.29970802919708</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30233.119999999999</v>
      </c>
      <c r="AG279" s="290">
        <f t="shared" si="154"/>
        <v>110.33985401459853</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124.61999999999898</v>
      </c>
      <c r="AO279" s="428">
        <f t="shared" si="136"/>
        <v>113.38000000000102</v>
      </c>
      <c r="AP279" s="428">
        <f t="shared" si="137"/>
        <v>113.38000000000102</v>
      </c>
      <c r="AQ279" s="428">
        <f t="shared" si="138"/>
        <v>91.170000000001892</v>
      </c>
      <c r="AR279" s="428">
        <f t="shared" si="139"/>
        <v>124.61999999999898</v>
      </c>
      <c r="AS279" s="428">
        <f t="shared" si="140"/>
        <v>113.38000000000102</v>
      </c>
      <c r="AT279" s="428">
        <f t="shared" si="141"/>
        <v>113.38000000000102</v>
      </c>
      <c r="AU279" s="428">
        <f t="shared" si="142"/>
        <v>91.170000000001892</v>
      </c>
      <c r="AV279" s="428">
        <f t="shared" si="143"/>
        <v>124.61999999999898</v>
      </c>
      <c r="AW279" s="428">
        <f t="shared" si="144"/>
        <v>113.38000000000102</v>
      </c>
      <c r="AX279" s="428">
        <f t="shared" si="145"/>
        <v>113.38000000000102</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28041</v>
      </c>
      <c r="M280" s="290">
        <f t="shared" si="125"/>
        <v>101.96727272727273</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29513.5</v>
      </c>
      <c r="O280" s="290">
        <f t="shared" si="149"/>
        <v>107.32181818181819</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30346.5</v>
      </c>
      <c r="Q280" s="290">
        <f t="shared" si="150"/>
        <v>110.35090909090908</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28041</v>
      </c>
      <c r="U280" s="290">
        <f t="shared" si="127"/>
        <v>101.96727272727273</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29513.5</v>
      </c>
      <c r="W280" s="290">
        <f t="shared" si="151"/>
        <v>107.32181818181819</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30346.5</v>
      </c>
      <c r="Y280" s="290">
        <f t="shared" si="152"/>
        <v>110.35090909090908</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28041</v>
      </c>
      <c r="AC280" s="290">
        <f t="shared" si="129"/>
        <v>101.96727272727273</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29513.5</v>
      </c>
      <c r="AE280" s="290">
        <f t="shared" si="153"/>
        <v>107.32181818181819</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30346.5</v>
      </c>
      <c r="AG280" s="290">
        <f t="shared" si="154"/>
        <v>110.35090909090908</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124.61999999999898</v>
      </c>
      <c r="AO280" s="428">
        <f t="shared" si="136"/>
        <v>113.38000000000102</v>
      </c>
      <c r="AP280" s="428">
        <f t="shared" si="137"/>
        <v>113.38000000000102</v>
      </c>
      <c r="AQ280" s="428">
        <f t="shared" si="138"/>
        <v>91.169999999998254</v>
      </c>
      <c r="AR280" s="428">
        <f t="shared" si="139"/>
        <v>124.61999999999898</v>
      </c>
      <c r="AS280" s="428">
        <f t="shared" si="140"/>
        <v>113.38000000000102</v>
      </c>
      <c r="AT280" s="428">
        <f t="shared" si="141"/>
        <v>113.38000000000102</v>
      </c>
      <c r="AU280" s="428">
        <f t="shared" si="142"/>
        <v>91.169999999998254</v>
      </c>
      <c r="AV280" s="428">
        <f t="shared" si="143"/>
        <v>124.61999999999898</v>
      </c>
      <c r="AW280" s="428">
        <f t="shared" si="144"/>
        <v>113.38000000000102</v>
      </c>
      <c r="AX280" s="428">
        <f t="shared" si="145"/>
        <v>113.38000000000102</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28165.62</v>
      </c>
      <c r="M281" s="290">
        <f t="shared" si="125"/>
        <v>102.04934782608696</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29626.879999999997</v>
      </c>
      <c r="O281" s="290">
        <f t="shared" si="149"/>
        <v>107.34376811594203</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30459.879999999997</v>
      </c>
      <c r="Q281" s="290">
        <f t="shared" si="150"/>
        <v>110.36188405797101</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28165.62</v>
      </c>
      <c r="U281" s="290">
        <f t="shared" si="127"/>
        <v>102.04934782608696</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29626.879999999997</v>
      </c>
      <c r="W281" s="290">
        <f t="shared" si="151"/>
        <v>107.34376811594203</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30459.879999999997</v>
      </c>
      <c r="Y281" s="290">
        <f t="shared" si="152"/>
        <v>110.36188405797101</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28165.62</v>
      </c>
      <c r="AC281" s="290">
        <f t="shared" si="129"/>
        <v>102.04934782608696</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29626.879999999997</v>
      </c>
      <c r="AE281" s="290">
        <f t="shared" si="153"/>
        <v>107.34376811594203</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30459.879999999997</v>
      </c>
      <c r="AG281" s="290">
        <f t="shared" si="154"/>
        <v>110.36188405797101</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124.61999999999898</v>
      </c>
      <c r="AO281" s="428">
        <f t="shared" si="136"/>
        <v>113.37999999999738</v>
      </c>
      <c r="AP281" s="428">
        <f t="shared" si="137"/>
        <v>113.37999999999738</v>
      </c>
      <c r="AQ281" s="428">
        <f t="shared" si="138"/>
        <v>91.170000000001892</v>
      </c>
      <c r="AR281" s="428">
        <f t="shared" si="139"/>
        <v>124.61999999999898</v>
      </c>
      <c r="AS281" s="428">
        <f t="shared" si="140"/>
        <v>113.37999999999738</v>
      </c>
      <c r="AT281" s="428">
        <f t="shared" si="141"/>
        <v>113.37999999999738</v>
      </c>
      <c r="AU281" s="428">
        <f t="shared" si="142"/>
        <v>91.170000000001892</v>
      </c>
      <c r="AV281" s="428">
        <f t="shared" si="143"/>
        <v>124.61999999999898</v>
      </c>
      <c r="AW281" s="428">
        <f t="shared" si="144"/>
        <v>113.37999999999738</v>
      </c>
      <c r="AX281" s="428">
        <f t="shared" si="145"/>
        <v>113.37999999999738</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28290.240000000002</v>
      </c>
      <c r="M282" s="290">
        <f t="shared" si="125"/>
        <v>102.13083032490975</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29740.26</v>
      </c>
      <c r="O282" s="290">
        <f t="shared" si="149"/>
        <v>107.365559566787</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30573.26</v>
      </c>
      <c r="Q282" s="290">
        <f t="shared" si="150"/>
        <v>110.3727797833935</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28290.240000000002</v>
      </c>
      <c r="U282" s="290">
        <f t="shared" si="127"/>
        <v>102.13083032490975</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29740.26</v>
      </c>
      <c r="W282" s="290">
        <f t="shared" si="151"/>
        <v>107.365559566787</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30573.26</v>
      </c>
      <c r="Y282" s="290">
        <f t="shared" si="152"/>
        <v>110.3727797833935</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28290.240000000002</v>
      </c>
      <c r="AC282" s="290">
        <f t="shared" si="129"/>
        <v>102.13083032490975</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29740.26</v>
      </c>
      <c r="AE282" s="290">
        <f t="shared" si="153"/>
        <v>107.365559566787</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30573.26</v>
      </c>
      <c r="AG282" s="290">
        <f t="shared" si="154"/>
        <v>110.3727797833935</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124.62000000000262</v>
      </c>
      <c r="AO282" s="428">
        <f t="shared" si="136"/>
        <v>113.38000000000102</v>
      </c>
      <c r="AP282" s="428">
        <f t="shared" si="137"/>
        <v>113.38000000000102</v>
      </c>
      <c r="AQ282" s="428">
        <f t="shared" si="138"/>
        <v>91.169999999998254</v>
      </c>
      <c r="AR282" s="428">
        <f t="shared" si="139"/>
        <v>124.62000000000262</v>
      </c>
      <c r="AS282" s="428">
        <f t="shared" si="140"/>
        <v>113.38000000000102</v>
      </c>
      <c r="AT282" s="428">
        <f t="shared" si="141"/>
        <v>113.38000000000102</v>
      </c>
      <c r="AU282" s="428">
        <f t="shared" si="142"/>
        <v>91.169999999998254</v>
      </c>
      <c r="AV282" s="428">
        <f t="shared" si="143"/>
        <v>124.62000000000262</v>
      </c>
      <c r="AW282" s="428">
        <f t="shared" si="144"/>
        <v>113.38000000000102</v>
      </c>
      <c r="AX282" s="428">
        <f t="shared" si="145"/>
        <v>113.38000000000102</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28414.86</v>
      </c>
      <c r="M283" s="290">
        <f t="shared" si="125"/>
        <v>102.21172661870504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29853.64</v>
      </c>
      <c r="O283" s="290">
        <f t="shared" si="149"/>
        <v>107.38719424460432</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30686.639999999999</v>
      </c>
      <c r="Q283" s="290">
        <f t="shared" si="150"/>
        <v>110.38359712230216</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28414.86</v>
      </c>
      <c r="U283" s="290">
        <f t="shared" si="127"/>
        <v>102.21172661870504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29853.64</v>
      </c>
      <c r="W283" s="290">
        <f t="shared" si="151"/>
        <v>107.38719424460432</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30686.639999999999</v>
      </c>
      <c r="Y283" s="290">
        <f t="shared" si="152"/>
        <v>110.38359712230216</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28414.86</v>
      </c>
      <c r="AC283" s="290">
        <f t="shared" si="129"/>
        <v>102.21172661870504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29853.64</v>
      </c>
      <c r="AE283" s="290">
        <f t="shared" si="153"/>
        <v>107.38719424460432</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30686.639999999999</v>
      </c>
      <c r="AG283" s="290">
        <f t="shared" si="154"/>
        <v>110.38359712230216</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124.61999999999898</v>
      </c>
      <c r="AO283" s="428">
        <f t="shared" si="136"/>
        <v>113.38000000000102</v>
      </c>
      <c r="AP283" s="428">
        <f t="shared" si="137"/>
        <v>113.38000000000102</v>
      </c>
      <c r="AQ283" s="428">
        <f t="shared" si="138"/>
        <v>91.170000000001892</v>
      </c>
      <c r="AR283" s="428">
        <f t="shared" si="139"/>
        <v>124.61999999999898</v>
      </c>
      <c r="AS283" s="428">
        <f t="shared" si="140"/>
        <v>113.38000000000102</v>
      </c>
      <c r="AT283" s="428">
        <f t="shared" si="141"/>
        <v>113.38000000000102</v>
      </c>
      <c r="AU283" s="428">
        <f t="shared" si="142"/>
        <v>91.170000000001892</v>
      </c>
      <c r="AV283" s="428">
        <f t="shared" si="143"/>
        <v>124.61999999999898</v>
      </c>
      <c r="AW283" s="428">
        <f t="shared" si="144"/>
        <v>113.38000000000102</v>
      </c>
      <c r="AX283" s="428">
        <f t="shared" si="145"/>
        <v>113.38000000000102</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28539.48</v>
      </c>
      <c r="M284" s="290">
        <f t="shared" si="125"/>
        <v>102.29204301075269</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29967.02</v>
      </c>
      <c r="O284" s="290">
        <f t="shared" si="149"/>
        <v>107.40867383512546</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30800.02</v>
      </c>
      <c r="Q284" s="290">
        <f t="shared" si="150"/>
        <v>110.39433691756273</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28539.48</v>
      </c>
      <c r="U284" s="290">
        <f t="shared" si="127"/>
        <v>102.29204301075269</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29967.02</v>
      </c>
      <c r="W284" s="290">
        <f t="shared" si="151"/>
        <v>107.40867383512546</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30800.02</v>
      </c>
      <c r="Y284" s="290">
        <f t="shared" si="152"/>
        <v>110.39433691756273</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28539.48</v>
      </c>
      <c r="AC284" s="290">
        <f t="shared" si="129"/>
        <v>102.29204301075269</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29967.02</v>
      </c>
      <c r="AE284" s="290">
        <f t="shared" si="153"/>
        <v>107.40867383512546</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30800.02</v>
      </c>
      <c r="AG284" s="290">
        <f t="shared" si="154"/>
        <v>110.39433691756273</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124.61999999999898</v>
      </c>
      <c r="AO284" s="428">
        <f t="shared" si="136"/>
        <v>113.38000000000102</v>
      </c>
      <c r="AP284" s="428">
        <f t="shared" si="137"/>
        <v>113.38000000000102</v>
      </c>
      <c r="AQ284" s="428">
        <f t="shared" si="138"/>
        <v>91.169999999998254</v>
      </c>
      <c r="AR284" s="428">
        <f t="shared" si="139"/>
        <v>124.61999999999898</v>
      </c>
      <c r="AS284" s="428">
        <f t="shared" si="140"/>
        <v>113.38000000000102</v>
      </c>
      <c r="AT284" s="428">
        <f t="shared" si="141"/>
        <v>113.38000000000102</v>
      </c>
      <c r="AU284" s="428">
        <f t="shared" si="142"/>
        <v>91.169999999998254</v>
      </c>
      <c r="AV284" s="428">
        <f t="shared" si="143"/>
        <v>124.61999999999898</v>
      </c>
      <c r="AW284" s="428">
        <f t="shared" si="144"/>
        <v>113.38000000000102</v>
      </c>
      <c r="AX284" s="428">
        <f t="shared" si="145"/>
        <v>113.38000000000102</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28664.1</v>
      </c>
      <c r="M285" s="290">
        <f t="shared" si="125"/>
        <v>102.37178571428571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30080.399999999998</v>
      </c>
      <c r="O285" s="290">
        <f t="shared" si="149"/>
        <v>107.42999999999999</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30913.399999999998</v>
      </c>
      <c r="Q285" s="290">
        <f t="shared" si="150"/>
        <v>110.40499999999999</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28664.1</v>
      </c>
      <c r="U285" s="290">
        <f t="shared" si="127"/>
        <v>102.37178571428571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30080.399999999998</v>
      </c>
      <c r="W285" s="290">
        <f t="shared" si="151"/>
        <v>107.42999999999999</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30913.399999999998</v>
      </c>
      <c r="Y285" s="290">
        <f t="shared" si="152"/>
        <v>110.40499999999999</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28664.1</v>
      </c>
      <c r="AC285" s="290">
        <f t="shared" si="129"/>
        <v>102.37178571428571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30080.399999999998</v>
      </c>
      <c r="AE285" s="290">
        <f t="shared" si="153"/>
        <v>107.42999999999999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30913.399999999998</v>
      </c>
      <c r="AG285" s="290">
        <f t="shared" si="154"/>
        <v>110.40499999999999</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124.61999999999898</v>
      </c>
      <c r="AO285" s="428">
        <f t="shared" si="136"/>
        <v>113.37999999999738</v>
      </c>
      <c r="AP285" s="428">
        <f t="shared" si="137"/>
        <v>113.37999999999738</v>
      </c>
      <c r="AQ285" s="428">
        <f t="shared" si="138"/>
        <v>91.170000000001892</v>
      </c>
      <c r="AR285" s="428">
        <f t="shared" si="139"/>
        <v>124.61999999999898</v>
      </c>
      <c r="AS285" s="428">
        <f t="shared" si="140"/>
        <v>113.37999999999738</v>
      </c>
      <c r="AT285" s="428">
        <f t="shared" si="141"/>
        <v>113.37999999999738</v>
      </c>
      <c r="AU285" s="428">
        <f t="shared" si="142"/>
        <v>91.170000000001892</v>
      </c>
      <c r="AV285" s="428">
        <f t="shared" si="143"/>
        <v>124.61999999999898</v>
      </c>
      <c r="AW285" s="428">
        <f t="shared" si="144"/>
        <v>113.37999999999738</v>
      </c>
      <c r="AX285" s="428">
        <f t="shared" si="145"/>
        <v>113.37999999999738</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28788.720000000001</v>
      </c>
      <c r="M286" s="290">
        <f t="shared" si="125"/>
        <v>102.45096085409253</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30193.78</v>
      </c>
      <c r="O286" s="290">
        <f t="shared" si="149"/>
        <v>107.45117437722419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31026.78</v>
      </c>
      <c r="Q286" s="290">
        <f t="shared" si="150"/>
        <v>110.41558718861209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28788.720000000001</v>
      </c>
      <c r="U286" s="290">
        <f t="shared" si="127"/>
        <v>102.45096085409253</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30193.78</v>
      </c>
      <c r="W286" s="290">
        <f t="shared" si="151"/>
        <v>107.45117437722419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31026.78</v>
      </c>
      <c r="Y286" s="290">
        <f t="shared" si="152"/>
        <v>110.41558718861209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28788.720000000001</v>
      </c>
      <c r="AC286" s="290">
        <f t="shared" si="129"/>
        <v>102.45096085409253</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30193.78</v>
      </c>
      <c r="AE286" s="290">
        <f t="shared" si="153"/>
        <v>107.45117437722419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31026.78</v>
      </c>
      <c r="AG286" s="290">
        <f t="shared" si="154"/>
        <v>110.41558718861209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124.62000000000262</v>
      </c>
      <c r="AO286" s="428">
        <f t="shared" si="136"/>
        <v>113.38000000000102</v>
      </c>
      <c r="AP286" s="428">
        <f t="shared" si="137"/>
        <v>113.38000000000102</v>
      </c>
      <c r="AQ286" s="428">
        <f t="shared" si="138"/>
        <v>91.169999999998254</v>
      </c>
      <c r="AR286" s="428">
        <f t="shared" si="139"/>
        <v>124.62000000000262</v>
      </c>
      <c r="AS286" s="428">
        <f t="shared" si="140"/>
        <v>113.38000000000102</v>
      </c>
      <c r="AT286" s="428">
        <f t="shared" si="141"/>
        <v>113.38000000000102</v>
      </c>
      <c r="AU286" s="428">
        <f t="shared" si="142"/>
        <v>91.169999999998254</v>
      </c>
      <c r="AV286" s="428">
        <f t="shared" si="143"/>
        <v>124.62000000000262</v>
      </c>
      <c r="AW286" s="428">
        <f t="shared" si="144"/>
        <v>113.38000000000102</v>
      </c>
      <c r="AX286" s="428">
        <f t="shared" si="145"/>
        <v>113.38000000000102</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28913.34</v>
      </c>
      <c r="M287" s="290">
        <f t="shared" si="125"/>
        <v>102.5295744680851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30307.16</v>
      </c>
      <c r="O287" s="290">
        <f t="shared" si="149"/>
        <v>107.47219858156028</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31140.16</v>
      </c>
      <c r="Q287" s="290">
        <f t="shared" si="150"/>
        <v>110.42609929078014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28913.34</v>
      </c>
      <c r="U287" s="290">
        <f t="shared" si="127"/>
        <v>102.5295744680851</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30307.16</v>
      </c>
      <c r="W287" s="290">
        <f t="shared" si="151"/>
        <v>107.47219858156028</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31140.16</v>
      </c>
      <c r="Y287" s="290">
        <f t="shared" si="152"/>
        <v>110.42609929078014</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28913.34</v>
      </c>
      <c r="AC287" s="290">
        <f t="shared" si="129"/>
        <v>102.5295744680851</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30307.16</v>
      </c>
      <c r="AE287" s="290">
        <f t="shared" si="153"/>
        <v>107.47219858156028</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31140.16</v>
      </c>
      <c r="AG287" s="290">
        <f t="shared" si="154"/>
        <v>110.42609929078014</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124.61999999999898</v>
      </c>
      <c r="AO287" s="428">
        <f t="shared" si="136"/>
        <v>113.38000000000102</v>
      </c>
      <c r="AP287" s="428">
        <f t="shared" si="137"/>
        <v>113.38000000000102</v>
      </c>
      <c r="AQ287" s="428">
        <f t="shared" si="138"/>
        <v>91.169999999998254</v>
      </c>
      <c r="AR287" s="428">
        <f t="shared" si="139"/>
        <v>124.61999999999898</v>
      </c>
      <c r="AS287" s="428">
        <f t="shared" si="140"/>
        <v>113.38000000000102</v>
      </c>
      <c r="AT287" s="428">
        <f t="shared" si="141"/>
        <v>113.38000000000102</v>
      </c>
      <c r="AU287" s="428">
        <f t="shared" si="142"/>
        <v>91.169999999998254</v>
      </c>
      <c r="AV287" s="428">
        <f t="shared" si="143"/>
        <v>124.61999999999898</v>
      </c>
      <c r="AW287" s="428">
        <f t="shared" si="144"/>
        <v>113.38000000000102</v>
      </c>
      <c r="AX287" s="428">
        <f t="shared" si="145"/>
        <v>113.38000000000102</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29037.96</v>
      </c>
      <c r="M288" s="290">
        <f t="shared" si="125"/>
        <v>102.60763250883392</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30420.54</v>
      </c>
      <c r="O288" s="290">
        <f t="shared" si="149"/>
        <v>107.49307420494699</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31253.539999999997</v>
      </c>
      <c r="Q288" s="290">
        <f t="shared" si="150"/>
        <v>110.43653710247349</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29037.96</v>
      </c>
      <c r="U288" s="290">
        <f t="shared" si="127"/>
        <v>102.60763250883392</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30420.54</v>
      </c>
      <c r="W288" s="290">
        <f t="shared" si="151"/>
        <v>107.49307420494699</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31253.539999999997</v>
      </c>
      <c r="Y288" s="290">
        <f t="shared" si="152"/>
        <v>110.43653710247349</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29037.96</v>
      </c>
      <c r="AC288" s="290">
        <f t="shared" si="129"/>
        <v>102.60763250883392</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30420.54</v>
      </c>
      <c r="AE288" s="290">
        <f t="shared" si="153"/>
        <v>107.49307420494699</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31253.539999999997</v>
      </c>
      <c r="AG288" s="290">
        <f t="shared" si="154"/>
        <v>110.43653710247349</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124.61999999999898</v>
      </c>
      <c r="AO288" s="428">
        <f t="shared" si="136"/>
        <v>113.38000000000102</v>
      </c>
      <c r="AP288" s="428">
        <f t="shared" si="137"/>
        <v>113.37999999999738</v>
      </c>
      <c r="AQ288" s="428">
        <f t="shared" si="138"/>
        <v>91.170000000001892</v>
      </c>
      <c r="AR288" s="428">
        <f t="shared" si="139"/>
        <v>124.61999999999898</v>
      </c>
      <c r="AS288" s="428">
        <f t="shared" si="140"/>
        <v>113.38000000000102</v>
      </c>
      <c r="AT288" s="428">
        <f t="shared" si="141"/>
        <v>113.37999999999738</v>
      </c>
      <c r="AU288" s="428">
        <f t="shared" si="142"/>
        <v>91.170000000001892</v>
      </c>
      <c r="AV288" s="428">
        <f t="shared" si="143"/>
        <v>124.61999999999898</v>
      </c>
      <c r="AW288" s="428">
        <f t="shared" si="144"/>
        <v>113.38000000000102</v>
      </c>
      <c r="AX288" s="428">
        <f t="shared" si="145"/>
        <v>113.37999999999738</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29162.58</v>
      </c>
      <c r="M289" s="290">
        <f t="shared" si="125"/>
        <v>102.68514084507044</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30533.919999999998</v>
      </c>
      <c r="O289" s="290">
        <f t="shared" si="149"/>
        <v>107.5138028169014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31366.92</v>
      </c>
      <c r="Q289" s="290">
        <f t="shared" si="150"/>
        <v>110.4469014084507</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29162.58</v>
      </c>
      <c r="U289" s="290">
        <f t="shared" si="127"/>
        <v>102.68514084507044</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30533.919999999998</v>
      </c>
      <c r="W289" s="290">
        <f t="shared" si="151"/>
        <v>107.5138028169014</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31366.92</v>
      </c>
      <c r="Y289" s="290">
        <f t="shared" si="152"/>
        <v>110.4469014084507</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29162.58</v>
      </c>
      <c r="AC289" s="290">
        <f t="shared" si="129"/>
        <v>102.68514084507044</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30533.919999999998</v>
      </c>
      <c r="AE289" s="290">
        <f t="shared" si="153"/>
        <v>107.5138028169014</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31366.92</v>
      </c>
      <c r="AG289" s="290">
        <f t="shared" si="154"/>
        <v>110.4469014084507</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124.62000000000262</v>
      </c>
      <c r="AO289" s="428">
        <f t="shared" si="136"/>
        <v>113.37999999999738</v>
      </c>
      <c r="AP289" s="428">
        <f t="shared" si="137"/>
        <v>113.38000000000102</v>
      </c>
      <c r="AQ289" s="428">
        <f t="shared" si="138"/>
        <v>91.169999999998254</v>
      </c>
      <c r="AR289" s="428">
        <f t="shared" si="139"/>
        <v>124.62000000000262</v>
      </c>
      <c r="AS289" s="428">
        <f t="shared" si="140"/>
        <v>113.37999999999738</v>
      </c>
      <c r="AT289" s="428">
        <f t="shared" si="141"/>
        <v>113.38000000000102</v>
      </c>
      <c r="AU289" s="428">
        <f t="shared" si="142"/>
        <v>91.169999999998254</v>
      </c>
      <c r="AV289" s="428">
        <f t="shared" si="143"/>
        <v>124.62000000000262</v>
      </c>
      <c r="AW289" s="428">
        <f t="shared" si="144"/>
        <v>113.37999999999738</v>
      </c>
      <c r="AX289" s="428">
        <f t="shared" si="145"/>
        <v>113.38000000000102</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29287.200000000001</v>
      </c>
      <c r="M290" s="290">
        <f t="shared" si="125"/>
        <v>102.76210526315789</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30647.3</v>
      </c>
      <c r="O290" s="290">
        <f t="shared" si="149"/>
        <v>107.53438596491227</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31480.3</v>
      </c>
      <c r="Q290" s="290">
        <f t="shared" si="150"/>
        <v>110.45719298245614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29287.200000000001</v>
      </c>
      <c r="U290" s="290">
        <f t="shared" si="127"/>
        <v>102.76210526315789</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30647.3</v>
      </c>
      <c r="W290" s="290">
        <f t="shared" si="151"/>
        <v>107.53438596491227</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31480.3</v>
      </c>
      <c r="Y290" s="290">
        <f t="shared" si="152"/>
        <v>110.45719298245614</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29287.200000000001</v>
      </c>
      <c r="AC290" s="290">
        <f t="shared" si="129"/>
        <v>102.76210526315789</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30647.3</v>
      </c>
      <c r="AE290" s="290">
        <f t="shared" si="153"/>
        <v>107.53438596491227</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31480.3</v>
      </c>
      <c r="AG290" s="290">
        <f t="shared" si="154"/>
        <v>110.45719298245614</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124.61999999999898</v>
      </c>
      <c r="AO290" s="428">
        <f t="shared" si="136"/>
        <v>113.38000000000102</v>
      </c>
      <c r="AP290" s="428">
        <f t="shared" si="137"/>
        <v>113.38000000000102</v>
      </c>
      <c r="AQ290" s="428">
        <f t="shared" si="138"/>
        <v>91.170000000001892</v>
      </c>
      <c r="AR290" s="428">
        <f t="shared" si="139"/>
        <v>124.61999999999898</v>
      </c>
      <c r="AS290" s="428">
        <f t="shared" si="140"/>
        <v>113.38000000000102</v>
      </c>
      <c r="AT290" s="428">
        <f t="shared" si="141"/>
        <v>113.38000000000102</v>
      </c>
      <c r="AU290" s="428">
        <f t="shared" si="142"/>
        <v>91.170000000001892</v>
      </c>
      <c r="AV290" s="428">
        <f t="shared" si="143"/>
        <v>124.61999999999898</v>
      </c>
      <c r="AW290" s="428">
        <f t="shared" si="144"/>
        <v>113.38000000000102</v>
      </c>
      <c r="AX290" s="428">
        <f t="shared" si="145"/>
        <v>113.38000000000102</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29411.82</v>
      </c>
      <c r="M291" s="290">
        <f t="shared" si="125"/>
        <v>102.83853146853147</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30760.68</v>
      </c>
      <c r="O291" s="290">
        <f t="shared" si="149"/>
        <v>107.55482517482518</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31593.68</v>
      </c>
      <c r="Q291" s="290">
        <f t="shared" si="150"/>
        <v>110.46741258741258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29411.82</v>
      </c>
      <c r="U291" s="290">
        <f t="shared" si="127"/>
        <v>102.83853146853147</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30760.68</v>
      </c>
      <c r="W291" s="290">
        <f t="shared" si="151"/>
        <v>107.55482517482518</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31593.68</v>
      </c>
      <c r="Y291" s="290">
        <f t="shared" si="152"/>
        <v>110.46741258741258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29411.82</v>
      </c>
      <c r="AC291" s="290">
        <f t="shared" si="129"/>
        <v>102.83853146853147</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30760.68</v>
      </c>
      <c r="AE291" s="290">
        <f t="shared" si="153"/>
        <v>107.55482517482518</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31593.68</v>
      </c>
      <c r="AG291" s="290">
        <f t="shared" si="154"/>
        <v>110.46741258741258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124.61999999999898</v>
      </c>
      <c r="AO291" s="428">
        <f t="shared" si="136"/>
        <v>113.38000000000102</v>
      </c>
      <c r="AP291" s="428">
        <f t="shared" si="137"/>
        <v>113.38000000000102</v>
      </c>
      <c r="AQ291" s="428">
        <f t="shared" si="138"/>
        <v>91.169999999998254</v>
      </c>
      <c r="AR291" s="428">
        <f t="shared" si="139"/>
        <v>124.61999999999898</v>
      </c>
      <c r="AS291" s="428">
        <f t="shared" si="140"/>
        <v>113.38000000000102</v>
      </c>
      <c r="AT291" s="428">
        <f t="shared" si="141"/>
        <v>113.38000000000102</v>
      </c>
      <c r="AU291" s="428">
        <f t="shared" si="142"/>
        <v>91.169999999998254</v>
      </c>
      <c r="AV291" s="428">
        <f t="shared" si="143"/>
        <v>124.61999999999898</v>
      </c>
      <c r="AW291" s="428">
        <f t="shared" si="144"/>
        <v>113.38000000000102</v>
      </c>
      <c r="AX291" s="428">
        <f t="shared" si="145"/>
        <v>113.38000000000102</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29536.440000000002</v>
      </c>
      <c r="M292" s="290">
        <f t="shared" si="125"/>
        <v>102.91442508710803</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30874.059999999998</v>
      </c>
      <c r="O292" s="290">
        <f t="shared" si="149"/>
        <v>107.5751219512195</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31707.059999999998</v>
      </c>
      <c r="Q292" s="290">
        <f t="shared" si="150"/>
        <v>110.47756097560975</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29536.440000000002</v>
      </c>
      <c r="U292" s="290">
        <f t="shared" si="127"/>
        <v>102.91442508710803</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30874.059999999998</v>
      </c>
      <c r="W292" s="290">
        <f t="shared" si="151"/>
        <v>107.5751219512195</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31707.059999999998</v>
      </c>
      <c r="Y292" s="290">
        <f t="shared" si="152"/>
        <v>110.47756097560975</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29536.440000000002</v>
      </c>
      <c r="AC292" s="290">
        <f t="shared" si="129"/>
        <v>102.91442508710803</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30874.059999999998</v>
      </c>
      <c r="AE292" s="290">
        <f t="shared" si="153"/>
        <v>107.5751219512195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31707.059999999998</v>
      </c>
      <c r="AG292" s="290">
        <f t="shared" si="154"/>
        <v>110.47756097560975</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124.62000000000262</v>
      </c>
      <c r="AO292" s="428">
        <f t="shared" si="136"/>
        <v>113.37999999999738</v>
      </c>
      <c r="AP292" s="428">
        <f t="shared" si="137"/>
        <v>113.37999999999738</v>
      </c>
      <c r="AQ292" s="428">
        <f t="shared" si="138"/>
        <v>91.170000000001892</v>
      </c>
      <c r="AR292" s="428">
        <f t="shared" si="139"/>
        <v>124.62000000000262</v>
      </c>
      <c r="AS292" s="428">
        <f t="shared" si="140"/>
        <v>113.37999999999738</v>
      </c>
      <c r="AT292" s="428">
        <f t="shared" si="141"/>
        <v>113.37999999999738</v>
      </c>
      <c r="AU292" s="428">
        <f t="shared" si="142"/>
        <v>91.170000000001892</v>
      </c>
      <c r="AV292" s="428">
        <f t="shared" si="143"/>
        <v>124.62000000000262</v>
      </c>
      <c r="AW292" s="428">
        <f t="shared" si="144"/>
        <v>113.37999999999738</v>
      </c>
      <c r="AX292" s="428">
        <f t="shared" si="145"/>
        <v>113.37999999999738</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29661.06</v>
      </c>
      <c r="M293" s="290">
        <f t="shared" si="125"/>
        <v>102.98979166666668</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30987.439999999999</v>
      </c>
      <c r="O293" s="290">
        <f t="shared" si="149"/>
        <v>107.59527777777777</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31820.44</v>
      </c>
      <c r="Q293" s="290">
        <f t="shared" si="150"/>
        <v>110.48763888888888</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29661.06</v>
      </c>
      <c r="U293" s="290">
        <f t="shared" si="127"/>
        <v>102.98979166666668</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30987.439999999999</v>
      </c>
      <c r="W293" s="290">
        <f t="shared" si="151"/>
        <v>107.59527777777777</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31820.44</v>
      </c>
      <c r="Y293" s="290">
        <f t="shared" si="152"/>
        <v>110.48763888888888</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29661.06</v>
      </c>
      <c r="AC293" s="290">
        <f t="shared" si="129"/>
        <v>102.98979166666668</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30987.439999999999</v>
      </c>
      <c r="AE293" s="290">
        <f t="shared" si="153"/>
        <v>107.59527777777777</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31820.44</v>
      </c>
      <c r="AG293" s="290">
        <f t="shared" si="154"/>
        <v>110.48763888888888</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124.61999999999898</v>
      </c>
      <c r="AO293" s="428">
        <f t="shared" si="136"/>
        <v>113.38000000000102</v>
      </c>
      <c r="AP293" s="428">
        <f t="shared" si="137"/>
        <v>113.38000000000102</v>
      </c>
      <c r="AQ293" s="428">
        <f t="shared" si="138"/>
        <v>91.169999999998254</v>
      </c>
      <c r="AR293" s="428">
        <f t="shared" si="139"/>
        <v>124.61999999999898</v>
      </c>
      <c r="AS293" s="428">
        <f t="shared" si="140"/>
        <v>113.38000000000102</v>
      </c>
      <c r="AT293" s="428">
        <f t="shared" si="141"/>
        <v>113.38000000000102</v>
      </c>
      <c r="AU293" s="428">
        <f t="shared" si="142"/>
        <v>91.169999999998254</v>
      </c>
      <c r="AV293" s="428">
        <f t="shared" si="143"/>
        <v>124.61999999999898</v>
      </c>
      <c r="AW293" s="428">
        <f t="shared" si="144"/>
        <v>113.38000000000102</v>
      </c>
      <c r="AX293" s="428">
        <f t="shared" si="145"/>
        <v>113.38000000000102</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29785.68</v>
      </c>
      <c r="M294" s="290">
        <f t="shared" si="125"/>
        <v>103.0646366782007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31100.82</v>
      </c>
      <c r="O294" s="290">
        <f t="shared" si="149"/>
        <v>107.61529411764705</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31933.82</v>
      </c>
      <c r="Q294" s="290">
        <f t="shared" si="150"/>
        <v>110.49764705882353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29785.68</v>
      </c>
      <c r="U294" s="290">
        <f t="shared" si="127"/>
        <v>103.0646366782007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31100.82</v>
      </c>
      <c r="W294" s="290">
        <f t="shared" si="151"/>
        <v>107.61529411764705</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31933.82</v>
      </c>
      <c r="Y294" s="290">
        <f t="shared" si="152"/>
        <v>110.49764705882353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29785.68</v>
      </c>
      <c r="AC294" s="290">
        <f t="shared" si="129"/>
        <v>103.0646366782007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31100.82</v>
      </c>
      <c r="AE294" s="290">
        <f t="shared" si="153"/>
        <v>107.61529411764705</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31933.82</v>
      </c>
      <c r="AG294" s="290">
        <f t="shared" si="154"/>
        <v>110.49764705882353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124.61999999999898</v>
      </c>
      <c r="AO294" s="428">
        <f t="shared" si="136"/>
        <v>113.38000000000102</v>
      </c>
      <c r="AP294" s="428">
        <f t="shared" si="137"/>
        <v>113.38000000000102</v>
      </c>
      <c r="AQ294" s="428">
        <f t="shared" si="138"/>
        <v>91.170000000001892</v>
      </c>
      <c r="AR294" s="428">
        <f t="shared" si="139"/>
        <v>124.61999999999898</v>
      </c>
      <c r="AS294" s="428">
        <f t="shared" si="140"/>
        <v>113.38000000000102</v>
      </c>
      <c r="AT294" s="428">
        <f t="shared" si="141"/>
        <v>113.38000000000102</v>
      </c>
      <c r="AU294" s="428">
        <f t="shared" si="142"/>
        <v>91.170000000001892</v>
      </c>
      <c r="AV294" s="428">
        <f t="shared" si="143"/>
        <v>124.61999999999898</v>
      </c>
      <c r="AW294" s="428">
        <f t="shared" si="144"/>
        <v>113.38000000000102</v>
      </c>
      <c r="AX294" s="428">
        <f t="shared" si="145"/>
        <v>113.38000000000102</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29910.3</v>
      </c>
      <c r="M295" s="290">
        <f t="shared" si="125"/>
        <v>103.13896551724137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31214.2</v>
      </c>
      <c r="O295" s="290">
        <f t="shared" si="149"/>
        <v>107.6351724137931</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32047.199999999997</v>
      </c>
      <c r="Q295" s="290">
        <f t="shared" si="150"/>
        <v>110.50758620689655</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29910.3</v>
      </c>
      <c r="U295" s="290">
        <f t="shared" si="127"/>
        <v>103.13896551724137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31214.2</v>
      </c>
      <c r="W295" s="290">
        <f t="shared" si="151"/>
        <v>107.6351724137931</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32047.199999999997</v>
      </c>
      <c r="Y295" s="290">
        <f t="shared" si="152"/>
        <v>110.50758620689655</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29910.3</v>
      </c>
      <c r="AC295" s="290">
        <f t="shared" si="129"/>
        <v>103.13896551724137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31214.2</v>
      </c>
      <c r="AE295" s="290">
        <f t="shared" si="153"/>
        <v>107.6351724137931</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32047.199999999997</v>
      </c>
      <c r="AG295" s="290">
        <f t="shared" si="154"/>
        <v>110.50758620689655</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124.61999999999898</v>
      </c>
      <c r="AO295" s="428">
        <f t="shared" si="136"/>
        <v>113.38000000000102</v>
      </c>
      <c r="AP295" s="428">
        <f t="shared" si="137"/>
        <v>113.37999999999738</v>
      </c>
      <c r="AQ295" s="428">
        <f t="shared" si="138"/>
        <v>91.169999999998254</v>
      </c>
      <c r="AR295" s="428">
        <f t="shared" si="139"/>
        <v>124.61999999999898</v>
      </c>
      <c r="AS295" s="428">
        <f t="shared" si="140"/>
        <v>113.38000000000102</v>
      </c>
      <c r="AT295" s="428">
        <f t="shared" si="141"/>
        <v>113.37999999999738</v>
      </c>
      <c r="AU295" s="428">
        <f t="shared" si="142"/>
        <v>91.169999999998254</v>
      </c>
      <c r="AV295" s="428">
        <f t="shared" si="143"/>
        <v>124.61999999999898</v>
      </c>
      <c r="AW295" s="428">
        <f t="shared" si="144"/>
        <v>113.38000000000102</v>
      </c>
      <c r="AX295" s="428">
        <f t="shared" si="145"/>
        <v>113.37999999999738</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30034.92</v>
      </c>
      <c r="M296" s="290">
        <f t="shared" si="125"/>
        <v>103.21278350515463</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31327.579999999998</v>
      </c>
      <c r="O296" s="290">
        <f t="shared" si="149"/>
        <v>107.65491408934707</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32160.579999999998</v>
      </c>
      <c r="Q296" s="290">
        <f t="shared" si="150"/>
        <v>110.51745704467353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30034.92</v>
      </c>
      <c r="U296" s="290">
        <f t="shared" si="127"/>
        <v>103.21278350515463</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31327.579999999998</v>
      </c>
      <c r="W296" s="290">
        <f t="shared" si="151"/>
        <v>107.65491408934707</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32160.579999999998</v>
      </c>
      <c r="Y296" s="290">
        <f t="shared" si="152"/>
        <v>110.51745704467353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30034.92</v>
      </c>
      <c r="AC296" s="290">
        <f t="shared" si="129"/>
        <v>103.21278350515463</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31327.579999999998</v>
      </c>
      <c r="AE296" s="290">
        <f t="shared" si="153"/>
        <v>107.65491408934707</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32160.579999999998</v>
      </c>
      <c r="AG296" s="290">
        <f t="shared" si="154"/>
        <v>110.51745704467353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124.61999999999898</v>
      </c>
      <c r="AO296" s="428">
        <f t="shared" si="136"/>
        <v>113.37999999999738</v>
      </c>
      <c r="AP296" s="428">
        <f t="shared" si="137"/>
        <v>113.38000000000102</v>
      </c>
      <c r="AQ296" s="428">
        <f t="shared" si="138"/>
        <v>91.170000000001892</v>
      </c>
      <c r="AR296" s="428">
        <f t="shared" si="139"/>
        <v>124.61999999999898</v>
      </c>
      <c r="AS296" s="428">
        <f t="shared" si="140"/>
        <v>113.37999999999738</v>
      </c>
      <c r="AT296" s="428">
        <f t="shared" si="141"/>
        <v>113.38000000000102</v>
      </c>
      <c r="AU296" s="428">
        <f t="shared" si="142"/>
        <v>91.170000000001892</v>
      </c>
      <c r="AV296" s="428">
        <f t="shared" si="143"/>
        <v>124.61999999999898</v>
      </c>
      <c r="AW296" s="428">
        <f t="shared" si="144"/>
        <v>113.37999999999738</v>
      </c>
      <c r="AX296" s="428">
        <f t="shared" si="145"/>
        <v>113.38000000000102</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30159.54</v>
      </c>
      <c r="M297" s="290">
        <f t="shared" si="125"/>
        <v>103.28609589041096</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31440.959999999999</v>
      </c>
      <c r="O297" s="290">
        <f t="shared" si="149"/>
        <v>107.67452054794521</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32273.96</v>
      </c>
      <c r="Q297" s="290">
        <f t="shared" si="150"/>
        <v>110.5272602739726</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30159.54</v>
      </c>
      <c r="U297" s="290">
        <f t="shared" si="127"/>
        <v>103.28609589041096</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31440.959999999999</v>
      </c>
      <c r="W297" s="290">
        <f t="shared" si="151"/>
        <v>107.67452054794521</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32273.96</v>
      </c>
      <c r="Y297" s="290">
        <f t="shared" si="152"/>
        <v>110.5272602739726</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30159.54</v>
      </c>
      <c r="AC297" s="290">
        <f t="shared" si="129"/>
        <v>103.28609589041096</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31440.959999999999</v>
      </c>
      <c r="AE297" s="290">
        <f t="shared" si="153"/>
        <v>107.67452054794521</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32273.96</v>
      </c>
      <c r="AG297" s="290">
        <f t="shared" si="154"/>
        <v>110.5272602739726</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124.62000000000262</v>
      </c>
      <c r="AO297" s="428">
        <f t="shared" si="136"/>
        <v>113.38000000000102</v>
      </c>
      <c r="AP297" s="428">
        <f t="shared" si="137"/>
        <v>113.38000000000102</v>
      </c>
      <c r="AQ297" s="428">
        <f t="shared" si="138"/>
        <v>91.169999999998254</v>
      </c>
      <c r="AR297" s="428">
        <f t="shared" si="139"/>
        <v>124.62000000000262</v>
      </c>
      <c r="AS297" s="428">
        <f t="shared" si="140"/>
        <v>113.38000000000102</v>
      </c>
      <c r="AT297" s="428">
        <f t="shared" si="141"/>
        <v>113.38000000000102</v>
      </c>
      <c r="AU297" s="428">
        <f t="shared" si="142"/>
        <v>91.169999999998254</v>
      </c>
      <c r="AV297" s="428">
        <f t="shared" si="143"/>
        <v>124.62000000000262</v>
      </c>
      <c r="AW297" s="428">
        <f t="shared" si="144"/>
        <v>113.38000000000102</v>
      </c>
      <c r="AX297" s="428">
        <f t="shared" si="145"/>
        <v>113.38000000000102</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30284.16</v>
      </c>
      <c r="M298" s="290">
        <f t="shared" si="125"/>
        <v>103.35890784982935</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31554.34</v>
      </c>
      <c r="O298" s="290">
        <f t="shared" si="149"/>
        <v>107.69399317406143</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32387.34</v>
      </c>
      <c r="Q298" s="290">
        <f t="shared" si="150"/>
        <v>110.53699658703071</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30284.16</v>
      </c>
      <c r="U298" s="290">
        <f t="shared" si="127"/>
        <v>103.35890784982935</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31554.34</v>
      </c>
      <c r="W298" s="290">
        <f t="shared" si="151"/>
        <v>107.69399317406143</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32387.34</v>
      </c>
      <c r="Y298" s="290">
        <f t="shared" si="152"/>
        <v>110.53699658703071</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30284.16</v>
      </c>
      <c r="AC298" s="290">
        <f t="shared" si="129"/>
        <v>103.35890784982935</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31554.34</v>
      </c>
      <c r="AE298" s="290">
        <f t="shared" si="153"/>
        <v>107.69399317406143</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32387.34</v>
      </c>
      <c r="AG298" s="290">
        <f t="shared" si="154"/>
        <v>110.53699658703071</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124.61999999999898</v>
      </c>
      <c r="AO298" s="428">
        <f t="shared" si="136"/>
        <v>113.38000000000102</v>
      </c>
      <c r="AP298" s="428">
        <f t="shared" si="137"/>
        <v>113.38000000000102</v>
      </c>
      <c r="AQ298" s="428">
        <f t="shared" si="138"/>
        <v>91.170000000001892</v>
      </c>
      <c r="AR298" s="428">
        <f t="shared" si="139"/>
        <v>124.61999999999898</v>
      </c>
      <c r="AS298" s="428">
        <f t="shared" si="140"/>
        <v>113.38000000000102</v>
      </c>
      <c r="AT298" s="428">
        <f t="shared" si="141"/>
        <v>113.38000000000102</v>
      </c>
      <c r="AU298" s="428">
        <f t="shared" si="142"/>
        <v>91.170000000001892</v>
      </c>
      <c r="AV298" s="428">
        <f t="shared" si="143"/>
        <v>124.61999999999898</v>
      </c>
      <c r="AW298" s="428">
        <f t="shared" si="144"/>
        <v>113.38000000000102</v>
      </c>
      <c r="AX298" s="428">
        <f t="shared" si="145"/>
        <v>113.38000000000102</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30408.78</v>
      </c>
      <c r="M299" s="290">
        <f t="shared" si="125"/>
        <v>103.43122448979591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31667.719999999998</v>
      </c>
      <c r="O299" s="290">
        <f t="shared" si="149"/>
        <v>107.71333333333332</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32500.719999999998</v>
      </c>
      <c r="Q299" s="290">
        <f t="shared" si="150"/>
        <v>110.54666666666665</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30408.78</v>
      </c>
      <c r="U299" s="290">
        <f t="shared" si="127"/>
        <v>103.43122448979591</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31667.719999999998</v>
      </c>
      <c r="W299" s="290">
        <f t="shared" si="151"/>
        <v>107.71333333333332</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32500.719999999998</v>
      </c>
      <c r="Y299" s="290">
        <f t="shared" si="152"/>
        <v>110.54666666666665</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30408.78</v>
      </c>
      <c r="AC299" s="290">
        <f t="shared" si="129"/>
        <v>103.43122448979591</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31667.719999999998</v>
      </c>
      <c r="AE299" s="290">
        <f t="shared" si="153"/>
        <v>107.71333333333332</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32500.719999999998</v>
      </c>
      <c r="AG299" s="290">
        <f t="shared" si="154"/>
        <v>110.54666666666665</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124.61999999999898</v>
      </c>
      <c r="AO299" s="428">
        <f t="shared" si="136"/>
        <v>113.37999999999738</v>
      </c>
      <c r="AP299" s="428">
        <f t="shared" si="137"/>
        <v>113.37999999999738</v>
      </c>
      <c r="AQ299" s="428">
        <f t="shared" si="138"/>
        <v>91.169999999998254</v>
      </c>
      <c r="AR299" s="428">
        <f t="shared" si="139"/>
        <v>124.61999999999898</v>
      </c>
      <c r="AS299" s="428">
        <f t="shared" si="140"/>
        <v>113.37999999999738</v>
      </c>
      <c r="AT299" s="428">
        <f t="shared" si="141"/>
        <v>113.37999999999738</v>
      </c>
      <c r="AU299" s="428">
        <f t="shared" si="142"/>
        <v>91.169999999998254</v>
      </c>
      <c r="AV299" s="428">
        <f t="shared" si="143"/>
        <v>124.61999999999898</v>
      </c>
      <c r="AW299" s="428">
        <f t="shared" si="144"/>
        <v>113.37999999999738</v>
      </c>
      <c r="AX299" s="428">
        <f t="shared" si="145"/>
        <v>113.37999999999738</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30533.4</v>
      </c>
      <c r="M300" s="290">
        <f t="shared" si="125"/>
        <v>103.50305084745763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31781.1</v>
      </c>
      <c r="O300" s="290">
        <f t="shared" si="149"/>
        <v>107.73254237288135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32614.1</v>
      </c>
      <c r="Q300" s="290">
        <f t="shared" si="150"/>
        <v>110.55627118644067</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30533.4</v>
      </c>
      <c r="U300" s="290">
        <f t="shared" si="127"/>
        <v>103.50305084745763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31781.1</v>
      </c>
      <c r="W300" s="290">
        <f t="shared" si="151"/>
        <v>107.73254237288135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32614.1</v>
      </c>
      <c r="Y300" s="290">
        <f t="shared" si="152"/>
        <v>110.55627118644067</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30533.4</v>
      </c>
      <c r="AC300" s="290">
        <f t="shared" si="129"/>
        <v>103.50305084745763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31781.1</v>
      </c>
      <c r="AE300" s="290">
        <f t="shared" si="153"/>
        <v>107.73254237288135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32614.1</v>
      </c>
      <c r="AG300" s="290">
        <f t="shared" si="154"/>
        <v>110.55627118644067</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124.62000000000262</v>
      </c>
      <c r="AO300" s="428">
        <f t="shared" si="136"/>
        <v>113.38000000000102</v>
      </c>
      <c r="AP300" s="428">
        <f t="shared" si="137"/>
        <v>113.38000000000102</v>
      </c>
      <c r="AQ300" s="428">
        <f t="shared" si="138"/>
        <v>91.170000000001892</v>
      </c>
      <c r="AR300" s="428">
        <f t="shared" si="139"/>
        <v>124.62000000000262</v>
      </c>
      <c r="AS300" s="428">
        <f t="shared" si="140"/>
        <v>113.38000000000102</v>
      </c>
      <c r="AT300" s="428">
        <f t="shared" si="141"/>
        <v>113.38000000000102</v>
      </c>
      <c r="AU300" s="428">
        <f t="shared" si="142"/>
        <v>91.170000000001892</v>
      </c>
      <c r="AV300" s="428">
        <f t="shared" si="143"/>
        <v>124.62000000000262</v>
      </c>
      <c r="AW300" s="428">
        <f t="shared" si="144"/>
        <v>113.38000000000102</v>
      </c>
      <c r="AX300" s="428">
        <f t="shared" si="145"/>
        <v>113.38000000000102</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30658.02</v>
      </c>
      <c r="M301" s="290">
        <f t="shared" si="125"/>
        <v>103.57439189189189</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31894.48</v>
      </c>
      <c r="O301" s="290">
        <f t="shared" si="149"/>
        <v>107.75162162162162</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32727.48</v>
      </c>
      <c r="Q301" s="290">
        <f t="shared" si="150"/>
        <v>110.5658108108108</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30658.02</v>
      </c>
      <c r="U301" s="290">
        <f t="shared" si="127"/>
        <v>103.57439189189189</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31894.48</v>
      </c>
      <c r="W301" s="290">
        <f t="shared" si="151"/>
        <v>107.75162162162162</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32727.48</v>
      </c>
      <c r="Y301" s="290">
        <f t="shared" si="152"/>
        <v>110.5658108108108</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30658.02</v>
      </c>
      <c r="AC301" s="290">
        <f t="shared" si="129"/>
        <v>103.57439189189189</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31894.48</v>
      </c>
      <c r="AE301" s="290">
        <f t="shared" si="153"/>
        <v>107.75162162162162</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32727.48</v>
      </c>
      <c r="AG301" s="290">
        <f t="shared" si="154"/>
        <v>110.5658108108108</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124.61999999999898</v>
      </c>
      <c r="AO301" s="428">
        <f t="shared" si="136"/>
        <v>113.38000000000102</v>
      </c>
      <c r="AP301" s="428">
        <f t="shared" si="137"/>
        <v>113.38000000000102</v>
      </c>
      <c r="AQ301" s="428">
        <f t="shared" si="138"/>
        <v>91.169999999998254</v>
      </c>
      <c r="AR301" s="428">
        <f t="shared" si="139"/>
        <v>124.61999999999898</v>
      </c>
      <c r="AS301" s="428">
        <f t="shared" si="140"/>
        <v>113.38000000000102</v>
      </c>
      <c r="AT301" s="428">
        <f t="shared" si="141"/>
        <v>113.38000000000102</v>
      </c>
      <c r="AU301" s="428">
        <f t="shared" si="142"/>
        <v>91.169999999998254</v>
      </c>
      <c r="AV301" s="428">
        <f t="shared" si="143"/>
        <v>124.61999999999898</v>
      </c>
      <c r="AW301" s="428">
        <f t="shared" si="144"/>
        <v>113.38000000000102</v>
      </c>
      <c r="AX301" s="428">
        <f t="shared" si="145"/>
        <v>113.38000000000102</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30782.639999999999</v>
      </c>
      <c r="M302" s="290">
        <f t="shared" si="125"/>
        <v>103.64525252525252</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32007.86</v>
      </c>
      <c r="O302" s="290">
        <f t="shared" si="149"/>
        <v>107.7705723905724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32840.86</v>
      </c>
      <c r="Q302" s="290">
        <f t="shared" si="150"/>
        <v>110.5752861952862</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30782.639999999999</v>
      </c>
      <c r="U302" s="290">
        <f t="shared" si="127"/>
        <v>103.64525252525252</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32007.86</v>
      </c>
      <c r="W302" s="290">
        <f t="shared" si="151"/>
        <v>107.7705723905724</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32840.86</v>
      </c>
      <c r="Y302" s="290">
        <f t="shared" si="152"/>
        <v>110.5752861952862</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30782.639999999999</v>
      </c>
      <c r="AC302" s="290">
        <f t="shared" si="129"/>
        <v>103.64525252525252</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32007.86</v>
      </c>
      <c r="AE302" s="290">
        <f t="shared" si="153"/>
        <v>107.7705723905724</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32840.86</v>
      </c>
      <c r="AG302" s="290">
        <f t="shared" si="154"/>
        <v>110.5752861952862</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124.61999999999898</v>
      </c>
      <c r="AO302" s="428">
        <f t="shared" si="136"/>
        <v>113.38000000000102</v>
      </c>
      <c r="AP302" s="428">
        <f t="shared" si="137"/>
        <v>113.38000000000102</v>
      </c>
      <c r="AQ302" s="428">
        <f t="shared" si="138"/>
        <v>91.170000000001892</v>
      </c>
      <c r="AR302" s="428">
        <f t="shared" si="139"/>
        <v>124.61999999999898</v>
      </c>
      <c r="AS302" s="428">
        <f t="shared" si="140"/>
        <v>113.38000000000102</v>
      </c>
      <c r="AT302" s="428">
        <f t="shared" si="141"/>
        <v>113.38000000000102</v>
      </c>
      <c r="AU302" s="428">
        <f t="shared" si="142"/>
        <v>91.170000000001892</v>
      </c>
      <c r="AV302" s="428">
        <f t="shared" si="143"/>
        <v>124.61999999999898</v>
      </c>
      <c r="AW302" s="428">
        <f t="shared" si="144"/>
        <v>113.38000000000102</v>
      </c>
      <c r="AX302" s="428">
        <f t="shared" si="145"/>
        <v>113.38000000000102</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30907.260000000002</v>
      </c>
      <c r="M303" s="290">
        <f t="shared" si="125"/>
        <v>103.71563758389263</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32121.239999999998</v>
      </c>
      <c r="O303" s="290">
        <f t="shared" si="149"/>
        <v>107.78939597315436</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32954.239999999998</v>
      </c>
      <c r="Q303" s="290">
        <f t="shared" si="150"/>
        <v>110.58469798657717</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30907.260000000002</v>
      </c>
      <c r="U303" s="290">
        <f t="shared" si="127"/>
        <v>103.71563758389263</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32121.239999999998</v>
      </c>
      <c r="W303" s="290">
        <f t="shared" si="151"/>
        <v>107.78939597315436</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32954.239999999998</v>
      </c>
      <c r="Y303" s="290">
        <f t="shared" si="152"/>
        <v>110.58469798657717</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30907.260000000002</v>
      </c>
      <c r="AC303" s="290">
        <f t="shared" si="129"/>
        <v>103.71563758389263</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32121.239999999998</v>
      </c>
      <c r="AE303" s="290">
        <f t="shared" si="153"/>
        <v>107.78939597315436</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32954.239999999998</v>
      </c>
      <c r="AG303" s="290">
        <f t="shared" si="154"/>
        <v>110.58469798657717</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124.62000000000262</v>
      </c>
      <c r="AO303" s="428">
        <f t="shared" si="136"/>
        <v>113.37999999999738</v>
      </c>
      <c r="AP303" s="428">
        <f t="shared" si="137"/>
        <v>113.37999999999738</v>
      </c>
      <c r="AQ303" s="428">
        <f t="shared" si="138"/>
        <v>91.169999999998254</v>
      </c>
      <c r="AR303" s="428">
        <f t="shared" si="139"/>
        <v>124.62000000000262</v>
      </c>
      <c r="AS303" s="428">
        <f t="shared" si="140"/>
        <v>113.37999999999738</v>
      </c>
      <c r="AT303" s="428">
        <f t="shared" si="141"/>
        <v>113.37999999999738</v>
      </c>
      <c r="AU303" s="428">
        <f t="shared" si="142"/>
        <v>91.169999999998254</v>
      </c>
      <c r="AV303" s="428">
        <f t="shared" si="143"/>
        <v>124.62000000000262</v>
      </c>
      <c r="AW303" s="428">
        <f t="shared" si="144"/>
        <v>113.37999999999738</v>
      </c>
      <c r="AX303" s="428">
        <f t="shared" si="145"/>
        <v>113.37999999999738</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31031.88</v>
      </c>
      <c r="M304" s="290">
        <f t="shared" si="125"/>
        <v>103.78555183946489</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32234.62</v>
      </c>
      <c r="O304" s="290">
        <f t="shared" si="149"/>
        <v>107.80809364548495</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33067.619999999995</v>
      </c>
      <c r="Q304" s="290">
        <f t="shared" si="150"/>
        <v>110.59404682274246</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31031.88</v>
      </c>
      <c r="U304" s="290">
        <f t="shared" si="127"/>
        <v>103.78555183946489</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32234.62</v>
      </c>
      <c r="W304" s="290">
        <f t="shared" si="151"/>
        <v>107.80809364548495</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33067.619999999995</v>
      </c>
      <c r="Y304" s="290">
        <f t="shared" si="152"/>
        <v>110.59404682274246</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31031.88</v>
      </c>
      <c r="AC304" s="290">
        <f t="shared" si="129"/>
        <v>103.78555183946489</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32234.62</v>
      </c>
      <c r="AE304" s="290">
        <f t="shared" si="153"/>
        <v>107.80809364548495</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33067.619999999995</v>
      </c>
      <c r="AG304" s="290">
        <f t="shared" si="154"/>
        <v>110.59404682274246</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124.61999999999898</v>
      </c>
      <c r="AO304" s="428">
        <f t="shared" si="136"/>
        <v>113.38000000000102</v>
      </c>
      <c r="AP304" s="428">
        <f t="shared" si="137"/>
        <v>113.37999999999738</v>
      </c>
      <c r="AQ304" s="428">
        <f t="shared" si="138"/>
        <v>91.170000000001892</v>
      </c>
      <c r="AR304" s="428">
        <f t="shared" si="139"/>
        <v>124.61999999999898</v>
      </c>
      <c r="AS304" s="428">
        <f t="shared" si="140"/>
        <v>113.38000000000102</v>
      </c>
      <c r="AT304" s="428">
        <f t="shared" si="141"/>
        <v>113.37999999999738</v>
      </c>
      <c r="AU304" s="428">
        <f t="shared" si="142"/>
        <v>91.170000000001892</v>
      </c>
      <c r="AV304" s="428">
        <f t="shared" si="143"/>
        <v>124.61999999999898</v>
      </c>
      <c r="AW304" s="428">
        <f t="shared" si="144"/>
        <v>113.38000000000102</v>
      </c>
      <c r="AX304" s="428">
        <f t="shared" si="145"/>
        <v>113.37999999999738</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31156.5</v>
      </c>
      <c r="M305" s="290">
        <f t="shared" si="125"/>
        <v>103.855</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32348</v>
      </c>
      <c r="O305" s="290">
        <f t="shared" si="149"/>
        <v>107.82666666666667</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33181</v>
      </c>
      <c r="Q305" s="290">
        <f t="shared" si="150"/>
        <v>110.60333333333334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31156.5</v>
      </c>
      <c r="U305" s="290">
        <f t="shared" si="127"/>
        <v>103.855</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32348</v>
      </c>
      <c r="W305" s="290">
        <f t="shared" si="151"/>
        <v>107.82666666666667</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33181</v>
      </c>
      <c r="Y305" s="290">
        <f t="shared" si="152"/>
        <v>110.60333333333334</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31156.5</v>
      </c>
      <c r="AC305" s="290">
        <f t="shared" si="129"/>
        <v>103.855</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32348</v>
      </c>
      <c r="AE305" s="290">
        <f t="shared" si="153"/>
        <v>107.82666666666667</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33181</v>
      </c>
      <c r="AG305" s="290">
        <f t="shared" si="154"/>
        <v>110.60333333333334</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124.61999999999898</v>
      </c>
      <c r="AO305" s="428">
        <f t="shared" si="136"/>
        <v>113.38000000000102</v>
      </c>
      <c r="AP305" s="428">
        <f t="shared" si="137"/>
        <v>113.38000000000466</v>
      </c>
      <c r="AQ305" s="428">
        <f t="shared" si="138"/>
        <v>91.169999999998254</v>
      </c>
      <c r="AR305" s="428">
        <f t="shared" si="139"/>
        <v>124.61999999999898</v>
      </c>
      <c r="AS305" s="428">
        <f t="shared" si="140"/>
        <v>113.38000000000102</v>
      </c>
      <c r="AT305" s="428">
        <f t="shared" si="141"/>
        <v>113.38000000000466</v>
      </c>
      <c r="AU305" s="428">
        <f t="shared" si="142"/>
        <v>91.169999999998254</v>
      </c>
      <c r="AV305" s="428">
        <f t="shared" si="143"/>
        <v>124.61999999999898</v>
      </c>
      <c r="AW305" s="428">
        <f t="shared" si="144"/>
        <v>113.38000000000102</v>
      </c>
      <c r="AX305" s="428">
        <f t="shared" si="145"/>
        <v>113.38000000000466</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27463.5</v>
      </c>
      <c r="K306" s="290">
        <f t="shared" si="124"/>
        <v>91.240863787375417</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31281.119999999999</v>
      </c>
      <c r="M306" s="290">
        <f t="shared" si="125"/>
        <v>103.92398671096345</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32461.379999999997</v>
      </c>
      <c r="O306" s="290">
        <f t="shared" si="149"/>
        <v>107.84511627906976</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33304.92</v>
      </c>
      <c r="Q306" s="290">
        <f t="shared" si="150"/>
        <v>110.64757475083056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27463.5</v>
      </c>
      <c r="S306" s="290">
        <f t="shared" si="126"/>
        <v>91.240863787375417</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31281.119999999999</v>
      </c>
      <c r="U306" s="290">
        <f t="shared" si="127"/>
        <v>103.92398671096345</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32461.379999999997</v>
      </c>
      <c r="W306" s="290">
        <f t="shared" si="151"/>
        <v>107.84511627906976</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33304.92</v>
      </c>
      <c r="Y306" s="290">
        <f t="shared" si="152"/>
        <v>110.64757475083056</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27463.5</v>
      </c>
      <c r="AA306" s="290">
        <f t="shared" si="128"/>
        <v>91.240863787375417</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31281.119999999999</v>
      </c>
      <c r="AC306" s="290">
        <f t="shared" si="129"/>
        <v>103.92398671096345</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32461.379999999997</v>
      </c>
      <c r="AE306" s="290">
        <f t="shared" si="153"/>
        <v>107.84511627906976</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33304.92</v>
      </c>
      <c r="AG306" s="290">
        <f t="shared" si="154"/>
        <v>110.64757475083056</v>
      </c>
      <c r="AI306" s="428">
        <f t="shared" si="130"/>
        <v>112.5</v>
      </c>
      <c r="AJ306" s="428">
        <f t="shared" si="131"/>
        <v>124.61999999999898</v>
      </c>
      <c r="AK306" s="428">
        <f t="shared" si="132"/>
        <v>113.37999999999738</v>
      </c>
      <c r="AL306" s="428">
        <f t="shared" si="133"/>
        <v>123.91999999999825</v>
      </c>
      <c r="AM306" s="428">
        <f t="shared" si="134"/>
        <v>112.5</v>
      </c>
      <c r="AN306" s="428">
        <f t="shared" si="135"/>
        <v>124.61999999999898</v>
      </c>
      <c r="AO306" s="428">
        <f t="shared" si="136"/>
        <v>113.37999999999738</v>
      </c>
      <c r="AP306" s="428">
        <f t="shared" si="137"/>
        <v>123.91999999999825</v>
      </c>
      <c r="AQ306" s="428">
        <f t="shared" si="138"/>
        <v>112.5</v>
      </c>
      <c r="AR306" s="428">
        <f t="shared" si="139"/>
        <v>124.61999999999898</v>
      </c>
      <c r="AS306" s="428">
        <f t="shared" si="140"/>
        <v>113.37999999999738</v>
      </c>
      <c r="AT306" s="428">
        <f t="shared" si="141"/>
        <v>123.91999999999825</v>
      </c>
      <c r="AU306" s="428">
        <f t="shared" si="142"/>
        <v>112.5</v>
      </c>
      <c r="AV306" s="428">
        <f t="shared" si="143"/>
        <v>124.61999999999898</v>
      </c>
      <c r="AW306" s="428">
        <f t="shared" si="144"/>
        <v>113.37999999999738</v>
      </c>
      <c r="AX306" s="428">
        <f t="shared" si="145"/>
        <v>123.91999999999825</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27576</v>
      </c>
      <c r="K307" s="290">
        <f t="shared" si="124"/>
        <v>91.311258278145701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31405.739999999998</v>
      </c>
      <c r="M307" s="290">
        <f t="shared" si="125"/>
        <v>103.99251655629138</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32574.76</v>
      </c>
      <c r="O307" s="290">
        <f t="shared" si="149"/>
        <v>107.86344370860927</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33428.839999999997</v>
      </c>
      <c r="Q307" s="290">
        <f t="shared" si="150"/>
        <v>110.69152317880794</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27576</v>
      </c>
      <c r="S307" s="290">
        <f t="shared" si="126"/>
        <v>91.311258278145701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31405.739999999998</v>
      </c>
      <c r="U307" s="290">
        <f t="shared" si="127"/>
        <v>103.99251655629138</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32574.76</v>
      </c>
      <c r="W307" s="290">
        <f t="shared" si="151"/>
        <v>107.86344370860927</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33428.839999999997</v>
      </c>
      <c r="Y307" s="290">
        <f t="shared" si="152"/>
        <v>110.69152317880794</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27576</v>
      </c>
      <c r="AA307" s="290">
        <f t="shared" si="128"/>
        <v>91.311258278145701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31405.739999999998</v>
      </c>
      <c r="AC307" s="290">
        <f t="shared" si="129"/>
        <v>103.99251655629138</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32574.76</v>
      </c>
      <c r="AE307" s="290">
        <f t="shared" si="153"/>
        <v>107.86344370860927</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33428.839999999997</v>
      </c>
      <c r="AG307" s="290">
        <f t="shared" si="154"/>
        <v>110.69152317880794</v>
      </c>
      <c r="AI307" s="428">
        <f t="shared" si="130"/>
        <v>112.5</v>
      </c>
      <c r="AJ307" s="428">
        <f t="shared" si="131"/>
        <v>124.61999999999898</v>
      </c>
      <c r="AK307" s="428">
        <f t="shared" si="132"/>
        <v>113.38000000000102</v>
      </c>
      <c r="AL307" s="428">
        <f t="shared" si="133"/>
        <v>123.91999999999825</v>
      </c>
      <c r="AM307" s="428">
        <f t="shared" si="134"/>
        <v>112.5</v>
      </c>
      <c r="AN307" s="428">
        <f t="shared" si="135"/>
        <v>124.61999999999898</v>
      </c>
      <c r="AO307" s="428">
        <f t="shared" si="136"/>
        <v>113.38000000000102</v>
      </c>
      <c r="AP307" s="428">
        <f t="shared" si="137"/>
        <v>123.91999999999825</v>
      </c>
      <c r="AQ307" s="428">
        <f t="shared" si="138"/>
        <v>112.5</v>
      </c>
      <c r="AR307" s="428">
        <f t="shared" si="139"/>
        <v>124.61999999999898</v>
      </c>
      <c r="AS307" s="428">
        <f t="shared" si="140"/>
        <v>113.38000000000102</v>
      </c>
      <c r="AT307" s="428">
        <f t="shared" si="141"/>
        <v>123.91999999999825</v>
      </c>
      <c r="AU307" s="428">
        <f t="shared" si="142"/>
        <v>112.5</v>
      </c>
      <c r="AV307" s="428">
        <f t="shared" si="143"/>
        <v>124.61999999999898</v>
      </c>
      <c r="AW307" s="428">
        <f t="shared" si="144"/>
        <v>113.38000000000102</v>
      </c>
      <c r="AX307" s="428">
        <f t="shared" si="145"/>
        <v>123.91999999999825</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27688.5</v>
      </c>
      <c r="K308" s="290">
        <f t="shared" si="124"/>
        <v>91.381188118811878</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31530.36</v>
      </c>
      <c r="M308" s="290">
        <f t="shared" si="125"/>
        <v>104.06059405940594</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32688.14</v>
      </c>
      <c r="O308" s="290">
        <f t="shared" si="149"/>
        <v>107.8816501650165</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33552.76</v>
      </c>
      <c r="Q308" s="290">
        <f t="shared" si="150"/>
        <v>110.73518151815182</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27688.5</v>
      </c>
      <c r="S308" s="290">
        <f t="shared" si="126"/>
        <v>91.381188118811878</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31530.36</v>
      </c>
      <c r="U308" s="290">
        <f t="shared" si="127"/>
        <v>104.06059405940594</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32688.14</v>
      </c>
      <c r="W308" s="290">
        <f t="shared" si="151"/>
        <v>107.8816501650165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33552.76</v>
      </c>
      <c r="Y308" s="290">
        <f t="shared" si="152"/>
        <v>110.73518151815182</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27688.5</v>
      </c>
      <c r="AA308" s="290">
        <f t="shared" si="128"/>
        <v>91.381188118811878</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31530.36</v>
      </c>
      <c r="AC308" s="290">
        <f t="shared" si="129"/>
        <v>104.06059405940594</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32688.14</v>
      </c>
      <c r="AE308" s="290">
        <f t="shared" si="153"/>
        <v>107.8816501650165</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33552.76</v>
      </c>
      <c r="AG308" s="290">
        <f t="shared" si="154"/>
        <v>110.73518151815182</v>
      </c>
      <c r="AI308" s="428">
        <f t="shared" si="130"/>
        <v>112.5</v>
      </c>
      <c r="AJ308" s="428">
        <f t="shared" si="131"/>
        <v>124.62000000000262</v>
      </c>
      <c r="AK308" s="428">
        <f t="shared" si="132"/>
        <v>113.38000000000102</v>
      </c>
      <c r="AL308" s="428">
        <f t="shared" si="133"/>
        <v>123.92000000000553</v>
      </c>
      <c r="AM308" s="428">
        <f t="shared" si="134"/>
        <v>112.5</v>
      </c>
      <c r="AN308" s="428">
        <f t="shared" si="135"/>
        <v>124.62000000000262</v>
      </c>
      <c r="AO308" s="428">
        <f t="shared" si="136"/>
        <v>113.38000000000102</v>
      </c>
      <c r="AP308" s="428">
        <f t="shared" si="137"/>
        <v>123.92000000000553</v>
      </c>
      <c r="AQ308" s="428">
        <f t="shared" si="138"/>
        <v>112.5</v>
      </c>
      <c r="AR308" s="428">
        <f t="shared" si="139"/>
        <v>124.62000000000262</v>
      </c>
      <c r="AS308" s="428">
        <f t="shared" si="140"/>
        <v>113.38000000000102</v>
      </c>
      <c r="AT308" s="428">
        <f t="shared" si="141"/>
        <v>123.92000000000553</v>
      </c>
      <c r="AU308" s="428">
        <f t="shared" si="142"/>
        <v>112.5</v>
      </c>
      <c r="AV308" s="428">
        <f t="shared" si="143"/>
        <v>124.62000000000262</v>
      </c>
      <c r="AW308" s="428">
        <f t="shared" si="144"/>
        <v>113.38000000000102</v>
      </c>
      <c r="AX308" s="428">
        <f t="shared" si="145"/>
        <v>123.92000000000553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27801</v>
      </c>
      <c r="K309" s="290">
        <f t="shared" si="124"/>
        <v>91.450657894736835</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31654.98</v>
      </c>
      <c r="M309" s="290">
        <f t="shared" si="125"/>
        <v>104.12822368421052</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32801.520000000004</v>
      </c>
      <c r="O309" s="290">
        <f t="shared" si="149"/>
        <v>107.89973684210527</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33676.68</v>
      </c>
      <c r="Q309" s="290">
        <f t="shared" si="150"/>
        <v>110.77855263157895</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27801</v>
      </c>
      <c r="S309" s="290">
        <f t="shared" si="126"/>
        <v>91.450657894736835</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31654.98</v>
      </c>
      <c r="U309" s="290">
        <f t="shared" si="127"/>
        <v>104.12822368421052</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32801.520000000004</v>
      </c>
      <c r="W309" s="290">
        <f t="shared" si="151"/>
        <v>107.89973684210527</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33676.68</v>
      </c>
      <c r="Y309" s="290">
        <f t="shared" si="152"/>
        <v>110.77855263157895</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27801</v>
      </c>
      <c r="AA309" s="290">
        <f t="shared" si="128"/>
        <v>91.450657894736835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31654.98</v>
      </c>
      <c r="AC309" s="290">
        <f t="shared" si="129"/>
        <v>104.12822368421052</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32801.520000000004</v>
      </c>
      <c r="AE309" s="290">
        <f t="shared" si="153"/>
        <v>107.89973684210527</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33676.68</v>
      </c>
      <c r="AG309" s="290">
        <f t="shared" si="154"/>
        <v>110.77855263157895</v>
      </c>
      <c r="AI309" s="428">
        <f t="shared" si="130"/>
        <v>112.5</v>
      </c>
      <c r="AJ309" s="428">
        <f t="shared" si="131"/>
        <v>124.61999999999898</v>
      </c>
      <c r="AK309" s="428">
        <f t="shared" si="132"/>
        <v>113.38000000000466</v>
      </c>
      <c r="AL309" s="428">
        <f t="shared" si="133"/>
        <v>123.91999999999825</v>
      </c>
      <c r="AM309" s="428">
        <f t="shared" si="134"/>
        <v>112.5</v>
      </c>
      <c r="AN309" s="428">
        <f t="shared" si="135"/>
        <v>124.61999999999898</v>
      </c>
      <c r="AO309" s="428">
        <f t="shared" si="136"/>
        <v>113.38000000000466</v>
      </c>
      <c r="AP309" s="428">
        <f t="shared" si="137"/>
        <v>123.91999999999825</v>
      </c>
      <c r="AQ309" s="428">
        <f t="shared" si="138"/>
        <v>112.5</v>
      </c>
      <c r="AR309" s="428">
        <f t="shared" si="139"/>
        <v>124.61999999999898</v>
      </c>
      <c r="AS309" s="428">
        <f t="shared" si="140"/>
        <v>113.38000000000466</v>
      </c>
      <c r="AT309" s="428">
        <f t="shared" si="141"/>
        <v>123.91999999999825</v>
      </c>
      <c r="AU309" s="428">
        <f t="shared" si="142"/>
        <v>112.5</v>
      </c>
      <c r="AV309" s="428">
        <f t="shared" si="143"/>
        <v>124.61999999999898</v>
      </c>
      <c r="AW309" s="428">
        <f t="shared" si="144"/>
        <v>113.38000000000466</v>
      </c>
      <c r="AX309" s="428">
        <f t="shared" si="145"/>
        <v>123.91999999999825</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27913.5</v>
      </c>
      <c r="K310" s="290">
        <f t="shared" si="124"/>
        <v>91.519672131147544</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31779.599999999999</v>
      </c>
      <c r="M310" s="290">
        <f t="shared" si="125"/>
        <v>104.19540983606556</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32914.899999999994</v>
      </c>
      <c r="O310" s="290">
        <f t="shared" si="149"/>
        <v>107.91770491803277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33800.6</v>
      </c>
      <c r="Q310" s="290">
        <f t="shared" si="150"/>
        <v>110.82163934426229</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27913.5</v>
      </c>
      <c r="S310" s="290">
        <f t="shared" si="126"/>
        <v>91.519672131147544</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31779.599999999999</v>
      </c>
      <c r="U310" s="290">
        <f t="shared" si="127"/>
        <v>104.19540983606556</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32914.899999999994</v>
      </c>
      <c r="W310" s="290">
        <f t="shared" si="151"/>
        <v>107.91770491803277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33800.6</v>
      </c>
      <c r="Y310" s="290">
        <f t="shared" si="152"/>
        <v>110.82163934426229</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27913.5</v>
      </c>
      <c r="AA310" s="290">
        <f t="shared" si="128"/>
        <v>91.519672131147544</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31779.599999999999</v>
      </c>
      <c r="AC310" s="290">
        <f t="shared" si="129"/>
        <v>104.19540983606556</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32914.899999999994</v>
      </c>
      <c r="AE310" s="290">
        <f t="shared" si="153"/>
        <v>107.91770491803277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33800.6</v>
      </c>
      <c r="AG310" s="290">
        <f t="shared" si="154"/>
        <v>110.82163934426229</v>
      </c>
      <c r="AI310" s="428">
        <f t="shared" si="130"/>
        <v>112.5</v>
      </c>
      <c r="AJ310" s="428">
        <f t="shared" si="131"/>
        <v>124.61999999999898</v>
      </c>
      <c r="AK310" s="428">
        <f t="shared" si="132"/>
        <v>113.3799999999901</v>
      </c>
      <c r="AL310" s="428">
        <f t="shared" si="133"/>
        <v>123.91999999999825</v>
      </c>
      <c r="AM310" s="428">
        <f t="shared" si="134"/>
        <v>112.5</v>
      </c>
      <c r="AN310" s="428">
        <f t="shared" si="135"/>
        <v>124.61999999999898</v>
      </c>
      <c r="AO310" s="428">
        <f t="shared" si="136"/>
        <v>113.3799999999901</v>
      </c>
      <c r="AP310" s="428">
        <f t="shared" si="137"/>
        <v>123.91999999999825</v>
      </c>
      <c r="AQ310" s="428">
        <f t="shared" si="138"/>
        <v>112.5</v>
      </c>
      <c r="AR310" s="428">
        <f t="shared" si="139"/>
        <v>124.61999999999898</v>
      </c>
      <c r="AS310" s="428">
        <f t="shared" si="140"/>
        <v>113.3799999999901</v>
      </c>
      <c r="AT310" s="428">
        <f t="shared" si="141"/>
        <v>123.91999999999825</v>
      </c>
      <c r="AU310" s="428">
        <f t="shared" si="142"/>
        <v>112.5</v>
      </c>
      <c r="AV310" s="428">
        <f t="shared" si="143"/>
        <v>124.61999999999898</v>
      </c>
      <c r="AW310" s="428">
        <f t="shared" si="144"/>
        <v>113.3799999999901</v>
      </c>
      <c r="AX310" s="428">
        <f t="shared" si="145"/>
        <v>123.91999999999825</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28026</v>
      </c>
      <c r="K311" s="290">
        <f t="shared" si="124"/>
        <v>91.588235294117652</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31904.22</v>
      </c>
      <c r="M311" s="290">
        <f t="shared" si="125"/>
        <v>104.2621568627451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33028.28</v>
      </c>
      <c r="O311" s="290">
        <f t="shared" si="149"/>
        <v>107.93555555555555</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33924.519999999997</v>
      </c>
      <c r="Q311" s="290">
        <f t="shared" si="150"/>
        <v>110.86444444444443</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28026</v>
      </c>
      <c r="S311" s="290">
        <f t="shared" si="126"/>
        <v>91.588235294117652</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31904.22</v>
      </c>
      <c r="U311" s="290">
        <f t="shared" si="127"/>
        <v>104.2621568627451</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33028.28</v>
      </c>
      <c r="W311" s="290">
        <f t="shared" si="151"/>
        <v>107.93555555555555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33924.519999999997</v>
      </c>
      <c r="Y311" s="290">
        <f t="shared" si="152"/>
        <v>110.86444444444443</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28026</v>
      </c>
      <c r="AA311" s="290">
        <f t="shared" si="128"/>
        <v>91.588235294117652</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31904.22</v>
      </c>
      <c r="AC311" s="290">
        <f t="shared" si="129"/>
        <v>104.2621568627451</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33028.28</v>
      </c>
      <c r="AE311" s="290">
        <f t="shared" si="153"/>
        <v>107.93555555555555</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33924.519999999997</v>
      </c>
      <c r="AG311" s="290">
        <f t="shared" si="154"/>
        <v>110.86444444444443</v>
      </c>
      <c r="AI311" s="428">
        <f t="shared" si="130"/>
        <v>112.5</v>
      </c>
      <c r="AJ311" s="428">
        <f t="shared" si="131"/>
        <v>124.62000000000262</v>
      </c>
      <c r="AK311" s="428">
        <f t="shared" si="132"/>
        <v>113.38000000000466</v>
      </c>
      <c r="AL311" s="428">
        <f t="shared" si="133"/>
        <v>123.91999999999825</v>
      </c>
      <c r="AM311" s="428">
        <f t="shared" si="134"/>
        <v>112.5</v>
      </c>
      <c r="AN311" s="428">
        <f t="shared" si="135"/>
        <v>124.62000000000262</v>
      </c>
      <c r="AO311" s="428">
        <f t="shared" si="136"/>
        <v>113.38000000000466</v>
      </c>
      <c r="AP311" s="428">
        <f t="shared" si="137"/>
        <v>123.91999999999825</v>
      </c>
      <c r="AQ311" s="428">
        <f t="shared" si="138"/>
        <v>112.5</v>
      </c>
      <c r="AR311" s="428">
        <f t="shared" si="139"/>
        <v>124.62000000000262</v>
      </c>
      <c r="AS311" s="428">
        <f t="shared" si="140"/>
        <v>113.38000000000466</v>
      </c>
      <c r="AT311" s="428">
        <f t="shared" si="141"/>
        <v>123.91999999999825</v>
      </c>
      <c r="AU311" s="428">
        <f t="shared" si="142"/>
        <v>112.5</v>
      </c>
      <c r="AV311" s="428">
        <f t="shared" si="143"/>
        <v>124.62000000000262</v>
      </c>
      <c r="AW311" s="428">
        <f t="shared" si="144"/>
        <v>113.38000000000466</v>
      </c>
      <c r="AX311" s="428">
        <f t="shared" si="145"/>
        <v>123.91999999999825</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28138.5</v>
      </c>
      <c r="K312" s="290">
        <f t="shared" si="124"/>
        <v>91.656351791530938</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32028.84</v>
      </c>
      <c r="M312" s="290">
        <f t="shared" si="125"/>
        <v>104.3284690553746</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33141.660000000003</v>
      </c>
      <c r="O312" s="290">
        <f t="shared" si="149"/>
        <v>107.95328990228015</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34048.44</v>
      </c>
      <c r="Q312" s="290">
        <f t="shared" si="150"/>
        <v>110.90697068403909</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28138.5</v>
      </c>
      <c r="S312" s="290">
        <f t="shared" si="126"/>
        <v>91.656351791530938</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32028.84</v>
      </c>
      <c r="U312" s="290">
        <f t="shared" si="127"/>
        <v>104.3284690553746</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33141.660000000003</v>
      </c>
      <c r="W312" s="290">
        <f t="shared" si="151"/>
        <v>107.95328990228015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34048.44</v>
      </c>
      <c r="Y312" s="290">
        <f t="shared" si="152"/>
        <v>110.90697068403909</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28138.5</v>
      </c>
      <c r="AA312" s="290">
        <f t="shared" si="128"/>
        <v>91.656351791530938</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32028.84</v>
      </c>
      <c r="AC312" s="290">
        <f t="shared" si="129"/>
        <v>104.3284690553746</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33141.660000000003</v>
      </c>
      <c r="AE312" s="290">
        <f t="shared" si="153"/>
        <v>107.95328990228015</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34048.44</v>
      </c>
      <c r="AG312" s="290">
        <f t="shared" si="154"/>
        <v>110.90697068403909</v>
      </c>
      <c r="AI312" s="428">
        <f t="shared" si="130"/>
        <v>112.5</v>
      </c>
      <c r="AJ312" s="428">
        <f t="shared" si="131"/>
        <v>124.61999999999898</v>
      </c>
      <c r="AK312" s="428">
        <f t="shared" si="132"/>
        <v>113.38000000000466</v>
      </c>
      <c r="AL312" s="428">
        <f t="shared" si="133"/>
        <v>123.92000000000553</v>
      </c>
      <c r="AM312" s="428">
        <f t="shared" si="134"/>
        <v>112.5</v>
      </c>
      <c r="AN312" s="428">
        <f t="shared" si="135"/>
        <v>124.61999999999898</v>
      </c>
      <c r="AO312" s="428">
        <f t="shared" si="136"/>
        <v>113.38000000000466</v>
      </c>
      <c r="AP312" s="428">
        <f t="shared" si="137"/>
        <v>123.92000000000553</v>
      </c>
      <c r="AQ312" s="428">
        <f t="shared" si="138"/>
        <v>112.5</v>
      </c>
      <c r="AR312" s="428">
        <f t="shared" si="139"/>
        <v>124.61999999999898</v>
      </c>
      <c r="AS312" s="428">
        <f t="shared" si="140"/>
        <v>113.38000000000466</v>
      </c>
      <c r="AT312" s="428">
        <f t="shared" si="141"/>
        <v>123.92000000000553</v>
      </c>
      <c r="AU312" s="428">
        <f t="shared" si="142"/>
        <v>112.5</v>
      </c>
      <c r="AV312" s="428">
        <f t="shared" si="143"/>
        <v>124.61999999999898</v>
      </c>
      <c r="AW312" s="428">
        <f t="shared" si="144"/>
        <v>113.38000000000466</v>
      </c>
      <c r="AX312" s="428">
        <f t="shared" si="145"/>
        <v>123.92000000000553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28251</v>
      </c>
      <c r="K313" s="290">
        <f t="shared" si="124"/>
        <v>91.724025974025977</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32153.46</v>
      </c>
      <c r="M313" s="290">
        <f t="shared" si="125"/>
        <v>104.39435064935064</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33255.040000000001</v>
      </c>
      <c r="O313" s="290">
        <f t="shared" si="149"/>
        <v>107.97090909090909</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34172.36</v>
      </c>
      <c r="Q313" s="290">
        <f t="shared" si="150"/>
        <v>110.94922077922078</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28251</v>
      </c>
      <c r="S313" s="290">
        <f t="shared" si="126"/>
        <v>91.724025974025977</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32153.46</v>
      </c>
      <c r="U313" s="290">
        <f t="shared" si="127"/>
        <v>104.39435064935064</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33255.040000000001</v>
      </c>
      <c r="W313" s="290">
        <f t="shared" si="151"/>
        <v>107.97090909090909</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34172.36</v>
      </c>
      <c r="Y313" s="290">
        <f t="shared" si="152"/>
        <v>110.94922077922078</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28251</v>
      </c>
      <c r="AA313" s="290">
        <f t="shared" si="128"/>
        <v>91.724025974025977</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32153.46</v>
      </c>
      <c r="AC313" s="290">
        <f t="shared" si="129"/>
        <v>104.39435064935064</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33255.040000000001</v>
      </c>
      <c r="AE313" s="290">
        <f t="shared" si="153"/>
        <v>107.97090909090909</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34172.36</v>
      </c>
      <c r="AG313" s="290">
        <f t="shared" si="154"/>
        <v>110.94922077922078</v>
      </c>
      <c r="AI313" s="428">
        <f t="shared" si="130"/>
        <v>112.5</v>
      </c>
      <c r="AJ313" s="428">
        <f t="shared" si="131"/>
        <v>124.61999999999898</v>
      </c>
      <c r="AK313" s="428">
        <f t="shared" si="132"/>
        <v>113.37999999999738</v>
      </c>
      <c r="AL313" s="428">
        <f t="shared" si="133"/>
        <v>123.91999999999825</v>
      </c>
      <c r="AM313" s="428">
        <f t="shared" si="134"/>
        <v>112.5</v>
      </c>
      <c r="AN313" s="428">
        <f t="shared" si="135"/>
        <v>124.61999999999898</v>
      </c>
      <c r="AO313" s="428">
        <f t="shared" si="136"/>
        <v>113.37999999999738</v>
      </c>
      <c r="AP313" s="428">
        <f t="shared" si="137"/>
        <v>123.91999999999825</v>
      </c>
      <c r="AQ313" s="428">
        <f t="shared" si="138"/>
        <v>112.5</v>
      </c>
      <c r="AR313" s="428">
        <f t="shared" si="139"/>
        <v>124.61999999999898</v>
      </c>
      <c r="AS313" s="428">
        <f t="shared" si="140"/>
        <v>113.37999999999738</v>
      </c>
      <c r="AT313" s="428">
        <f t="shared" si="141"/>
        <v>123.91999999999825</v>
      </c>
      <c r="AU313" s="428">
        <f t="shared" si="142"/>
        <v>112.5</v>
      </c>
      <c r="AV313" s="428">
        <f t="shared" si="143"/>
        <v>124.61999999999898</v>
      </c>
      <c r="AW313" s="428">
        <f t="shared" si="144"/>
        <v>113.37999999999738</v>
      </c>
      <c r="AX313" s="428">
        <f t="shared" si="145"/>
        <v>123.91999999999825</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28363.5</v>
      </c>
      <c r="K314" s="290">
        <f t="shared" si="124"/>
        <v>91.791262135922324</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32278.080000000002</v>
      </c>
      <c r="M314" s="290">
        <f t="shared" si="125"/>
        <v>104.45980582524273</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33368.42</v>
      </c>
      <c r="O314" s="290">
        <f t="shared" si="149"/>
        <v>107.9884142394822</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34296.28</v>
      </c>
      <c r="Q314" s="290">
        <f t="shared" si="150"/>
        <v>110.99119741100323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28363.5</v>
      </c>
      <c r="S314" s="290">
        <f t="shared" si="126"/>
        <v>91.791262135922324</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32278.080000000002</v>
      </c>
      <c r="U314" s="290">
        <f t="shared" si="127"/>
        <v>104.45980582524273</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33368.42</v>
      </c>
      <c r="W314" s="290">
        <f t="shared" si="151"/>
        <v>107.9884142394822</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34296.28</v>
      </c>
      <c r="Y314" s="290">
        <f t="shared" si="152"/>
        <v>110.99119741100323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28363.5</v>
      </c>
      <c r="AA314" s="290">
        <f t="shared" si="128"/>
        <v>91.791262135922324</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32278.080000000002</v>
      </c>
      <c r="AC314" s="290">
        <f t="shared" si="129"/>
        <v>104.45980582524273</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33368.42</v>
      </c>
      <c r="AE314" s="290">
        <f t="shared" si="153"/>
        <v>107.9884142394822</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34296.28</v>
      </c>
      <c r="AG314" s="290">
        <f t="shared" si="154"/>
        <v>110.99119741100323</v>
      </c>
      <c r="AI314" s="428">
        <f t="shared" si="130"/>
        <v>112.5</v>
      </c>
      <c r="AJ314" s="428">
        <f t="shared" si="131"/>
        <v>124.62000000000262</v>
      </c>
      <c r="AK314" s="428">
        <f t="shared" si="132"/>
        <v>113.37999999999738</v>
      </c>
      <c r="AL314" s="428">
        <f t="shared" si="133"/>
        <v>123.91999999999825</v>
      </c>
      <c r="AM314" s="428">
        <f t="shared" si="134"/>
        <v>112.5</v>
      </c>
      <c r="AN314" s="428">
        <f t="shared" si="135"/>
        <v>124.62000000000262</v>
      </c>
      <c r="AO314" s="428">
        <f t="shared" si="136"/>
        <v>113.37999999999738</v>
      </c>
      <c r="AP314" s="428">
        <f t="shared" si="137"/>
        <v>123.91999999999825</v>
      </c>
      <c r="AQ314" s="428">
        <f t="shared" si="138"/>
        <v>112.5</v>
      </c>
      <c r="AR314" s="428">
        <f t="shared" si="139"/>
        <v>124.62000000000262</v>
      </c>
      <c r="AS314" s="428">
        <f t="shared" si="140"/>
        <v>113.37999999999738</v>
      </c>
      <c r="AT314" s="428">
        <f t="shared" si="141"/>
        <v>123.91999999999825</v>
      </c>
      <c r="AU314" s="428">
        <f t="shared" si="142"/>
        <v>112.5</v>
      </c>
      <c r="AV314" s="428">
        <f t="shared" si="143"/>
        <v>124.62000000000262</v>
      </c>
      <c r="AW314" s="428">
        <f t="shared" si="144"/>
        <v>113.37999999999738</v>
      </c>
      <c r="AX314" s="428">
        <f t="shared" si="145"/>
        <v>123.91999999999825</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28476</v>
      </c>
      <c r="K315" s="290">
        <f t="shared" si="124"/>
        <v>91.858064516129033</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32402.7</v>
      </c>
      <c r="M315" s="290">
        <f t="shared" si="125"/>
        <v>104.52483870967743</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33481.800000000003</v>
      </c>
      <c r="O315" s="290">
        <f t="shared" si="149"/>
        <v>108.00580645161291</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34420.199999999997</v>
      </c>
      <c r="Q315" s="290">
        <f t="shared" si="150"/>
        <v>111.03290322580644</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28476</v>
      </c>
      <c r="S315" s="290">
        <f t="shared" si="126"/>
        <v>91.858064516129033</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32402.7</v>
      </c>
      <c r="U315" s="290">
        <f t="shared" si="127"/>
        <v>104.52483870967743</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33481.800000000003</v>
      </c>
      <c r="W315" s="290">
        <f t="shared" si="151"/>
        <v>108.00580645161291</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34420.199999999997</v>
      </c>
      <c r="Y315" s="290">
        <f t="shared" si="152"/>
        <v>111.03290322580644</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28476</v>
      </c>
      <c r="AA315" s="290">
        <f t="shared" si="128"/>
        <v>91.858064516129033</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32402.7</v>
      </c>
      <c r="AC315" s="290">
        <f t="shared" si="129"/>
        <v>104.52483870967743</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33481.800000000003</v>
      </c>
      <c r="AE315" s="290">
        <f t="shared" si="153"/>
        <v>108.00580645161291</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34420.199999999997</v>
      </c>
      <c r="AG315" s="290">
        <f t="shared" si="154"/>
        <v>111.03290322580644</v>
      </c>
      <c r="AI315" s="428">
        <f t="shared" si="130"/>
        <v>112.5</v>
      </c>
      <c r="AJ315" s="428">
        <f t="shared" si="131"/>
        <v>124.61999999999898</v>
      </c>
      <c r="AK315" s="428">
        <f t="shared" si="132"/>
        <v>113.38000000000466</v>
      </c>
      <c r="AL315" s="428">
        <f t="shared" si="133"/>
        <v>123.91999999999825</v>
      </c>
      <c r="AM315" s="428">
        <f t="shared" si="134"/>
        <v>112.5</v>
      </c>
      <c r="AN315" s="428">
        <f t="shared" si="135"/>
        <v>124.61999999999898</v>
      </c>
      <c r="AO315" s="428">
        <f t="shared" si="136"/>
        <v>113.38000000000466</v>
      </c>
      <c r="AP315" s="428">
        <f t="shared" si="137"/>
        <v>123.91999999999825</v>
      </c>
      <c r="AQ315" s="428">
        <f t="shared" si="138"/>
        <v>112.5</v>
      </c>
      <c r="AR315" s="428">
        <f t="shared" si="139"/>
        <v>124.61999999999898</v>
      </c>
      <c r="AS315" s="428">
        <f t="shared" si="140"/>
        <v>113.38000000000466</v>
      </c>
      <c r="AT315" s="428">
        <f t="shared" si="141"/>
        <v>123.91999999999825</v>
      </c>
      <c r="AU315" s="428">
        <f t="shared" si="142"/>
        <v>112.5</v>
      </c>
      <c r="AV315" s="428">
        <f t="shared" si="143"/>
        <v>124.61999999999898</v>
      </c>
      <c r="AW315" s="428">
        <f t="shared" si="144"/>
        <v>113.38000000000466</v>
      </c>
      <c r="AX315" s="428">
        <f t="shared" si="145"/>
        <v>123.91999999999825</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28588.5</v>
      </c>
      <c r="K316" s="290">
        <f t="shared" si="124"/>
        <v>91.924437299035375</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32527.32</v>
      </c>
      <c r="M316" s="290">
        <f t="shared" si="125"/>
        <v>104.58945337620578</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33595.18</v>
      </c>
      <c r="O316" s="290">
        <f t="shared" si="149"/>
        <v>108.02308681672025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34544.120000000003</v>
      </c>
      <c r="Q316" s="290">
        <f t="shared" si="150"/>
        <v>111.07434083601287</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28588.5</v>
      </c>
      <c r="S316" s="290">
        <f t="shared" si="126"/>
        <v>91.924437299035375</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32527.32</v>
      </c>
      <c r="U316" s="290">
        <f t="shared" si="127"/>
        <v>104.58945337620578</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33595.18</v>
      </c>
      <c r="W316" s="290">
        <f t="shared" si="151"/>
        <v>108.02308681672025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34544.120000000003</v>
      </c>
      <c r="Y316" s="290">
        <f t="shared" si="152"/>
        <v>111.07434083601287</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28588.5</v>
      </c>
      <c r="AA316" s="290">
        <f t="shared" si="128"/>
        <v>91.924437299035375</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32527.32</v>
      </c>
      <c r="AC316" s="290">
        <f t="shared" si="129"/>
        <v>104.58945337620578</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33595.18</v>
      </c>
      <c r="AE316" s="290">
        <f t="shared" si="153"/>
        <v>108.02308681672025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34544.120000000003</v>
      </c>
      <c r="AG316" s="290">
        <f t="shared" si="154"/>
        <v>111.07434083601287</v>
      </c>
      <c r="AI316" s="428">
        <f t="shared" si="130"/>
        <v>112.5</v>
      </c>
      <c r="AJ316" s="428">
        <f t="shared" si="131"/>
        <v>124.61999999999898</v>
      </c>
      <c r="AK316" s="428">
        <f t="shared" si="132"/>
        <v>113.37999999999738</v>
      </c>
      <c r="AL316" s="428">
        <f t="shared" si="133"/>
        <v>123.92000000000553</v>
      </c>
      <c r="AM316" s="428">
        <f t="shared" si="134"/>
        <v>112.5</v>
      </c>
      <c r="AN316" s="428">
        <f t="shared" si="135"/>
        <v>124.61999999999898</v>
      </c>
      <c r="AO316" s="428">
        <f t="shared" si="136"/>
        <v>113.37999999999738</v>
      </c>
      <c r="AP316" s="428">
        <f t="shared" si="137"/>
        <v>123.92000000000553</v>
      </c>
      <c r="AQ316" s="428">
        <f t="shared" si="138"/>
        <v>112.5</v>
      </c>
      <c r="AR316" s="428">
        <f t="shared" si="139"/>
        <v>124.61999999999898</v>
      </c>
      <c r="AS316" s="428">
        <f t="shared" si="140"/>
        <v>113.37999999999738</v>
      </c>
      <c r="AT316" s="428">
        <f t="shared" si="141"/>
        <v>123.92000000000553</v>
      </c>
      <c r="AU316" s="428">
        <f t="shared" si="142"/>
        <v>112.5</v>
      </c>
      <c r="AV316" s="428">
        <f t="shared" si="143"/>
        <v>124.61999999999898</v>
      </c>
      <c r="AW316" s="428">
        <f t="shared" si="144"/>
        <v>113.37999999999738</v>
      </c>
      <c r="AX316" s="428">
        <f t="shared" si="145"/>
        <v>123.92000000000553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28701</v>
      </c>
      <c r="K317" s="290">
        <f t="shared" si="124"/>
        <v>91.990384615384613</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32651.940000000002</v>
      </c>
      <c r="M317" s="290">
        <f t="shared" si="125"/>
        <v>104.65365384615386</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33708.559999999998</v>
      </c>
      <c r="O317" s="290">
        <f t="shared" si="149"/>
        <v>108.0402564102564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34668.04</v>
      </c>
      <c r="Q317" s="290">
        <f t="shared" si="150"/>
        <v>111.11551282051282</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28701</v>
      </c>
      <c r="S317" s="290">
        <f t="shared" si="126"/>
        <v>91.990384615384613</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32651.940000000002</v>
      </c>
      <c r="U317" s="290">
        <f t="shared" si="127"/>
        <v>104.65365384615386</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33708.559999999998</v>
      </c>
      <c r="W317" s="290">
        <f t="shared" si="151"/>
        <v>108.0402564102564</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34668.04</v>
      </c>
      <c r="Y317" s="290">
        <f t="shared" si="152"/>
        <v>111.11551282051282</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28701</v>
      </c>
      <c r="AA317" s="290">
        <f t="shared" si="128"/>
        <v>91.990384615384613</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32651.940000000002</v>
      </c>
      <c r="AC317" s="290">
        <f t="shared" si="129"/>
        <v>104.65365384615386</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33708.559999999998</v>
      </c>
      <c r="AE317" s="290">
        <f t="shared" si="153"/>
        <v>108.0402564102564</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34668.04</v>
      </c>
      <c r="AG317" s="290">
        <f t="shared" si="154"/>
        <v>111.11551282051282</v>
      </c>
      <c r="AI317" s="428">
        <f t="shared" si="130"/>
        <v>112.5</v>
      </c>
      <c r="AJ317" s="428">
        <f t="shared" si="131"/>
        <v>124.62000000000262</v>
      </c>
      <c r="AK317" s="428">
        <f t="shared" si="132"/>
        <v>113.37999999999738</v>
      </c>
      <c r="AL317" s="428">
        <f t="shared" si="133"/>
        <v>123.91999999999825</v>
      </c>
      <c r="AM317" s="428">
        <f t="shared" si="134"/>
        <v>112.5</v>
      </c>
      <c r="AN317" s="428">
        <f t="shared" si="135"/>
        <v>124.62000000000262</v>
      </c>
      <c r="AO317" s="428">
        <f t="shared" si="136"/>
        <v>113.37999999999738</v>
      </c>
      <c r="AP317" s="428">
        <f t="shared" si="137"/>
        <v>123.91999999999825</v>
      </c>
      <c r="AQ317" s="428">
        <f t="shared" si="138"/>
        <v>112.5</v>
      </c>
      <c r="AR317" s="428">
        <f t="shared" si="139"/>
        <v>124.62000000000262</v>
      </c>
      <c r="AS317" s="428">
        <f t="shared" si="140"/>
        <v>113.37999999999738</v>
      </c>
      <c r="AT317" s="428">
        <f t="shared" si="141"/>
        <v>123.91999999999825</v>
      </c>
      <c r="AU317" s="428">
        <f t="shared" si="142"/>
        <v>112.5</v>
      </c>
      <c r="AV317" s="428">
        <f t="shared" si="143"/>
        <v>124.62000000000262</v>
      </c>
      <c r="AW317" s="428">
        <f t="shared" si="144"/>
        <v>113.37999999999738</v>
      </c>
      <c r="AX317" s="428">
        <f t="shared" si="145"/>
        <v>123.91999999999825</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28813.5</v>
      </c>
      <c r="K318" s="290">
        <f t="shared" si="124"/>
        <v>92.055910543130992</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32776.559999999998</v>
      </c>
      <c r="M318" s="290">
        <f t="shared" si="125"/>
        <v>104.71744408945686</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33821.94</v>
      </c>
      <c r="O318" s="290">
        <f t="shared" si="149"/>
        <v>108.05731629392972</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34791.96</v>
      </c>
      <c r="Q318" s="290">
        <f t="shared" si="150"/>
        <v>111.15642172523961</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28813.5</v>
      </c>
      <c r="S318" s="290">
        <f t="shared" si="126"/>
        <v>92.055910543130992</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32776.559999999998</v>
      </c>
      <c r="U318" s="290">
        <f t="shared" si="127"/>
        <v>104.71744408945686</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33821.94</v>
      </c>
      <c r="W318" s="290">
        <f t="shared" si="151"/>
        <v>108.05731629392972</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34791.96</v>
      </c>
      <c r="Y318" s="290">
        <f t="shared" si="152"/>
        <v>111.15642172523961</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28813.5</v>
      </c>
      <c r="AA318" s="290">
        <f t="shared" si="128"/>
        <v>92.055910543130992</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32776.559999999998</v>
      </c>
      <c r="AC318" s="290">
        <f t="shared" si="129"/>
        <v>104.71744408945686</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33821.94</v>
      </c>
      <c r="AE318" s="290">
        <f t="shared" si="153"/>
        <v>108.05731629392972</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34791.96</v>
      </c>
      <c r="AG318" s="290">
        <f t="shared" si="154"/>
        <v>111.15642172523961</v>
      </c>
      <c r="AI318" s="428">
        <f t="shared" si="130"/>
        <v>112.5</v>
      </c>
      <c r="AJ318" s="428">
        <f t="shared" si="131"/>
        <v>124.61999999999534</v>
      </c>
      <c r="AK318" s="428">
        <f t="shared" si="132"/>
        <v>113.38000000000466</v>
      </c>
      <c r="AL318" s="428">
        <f t="shared" si="133"/>
        <v>123.91999999999825</v>
      </c>
      <c r="AM318" s="428">
        <f t="shared" si="134"/>
        <v>112.5</v>
      </c>
      <c r="AN318" s="428">
        <f t="shared" si="135"/>
        <v>124.61999999999534</v>
      </c>
      <c r="AO318" s="428">
        <f t="shared" si="136"/>
        <v>113.38000000000466</v>
      </c>
      <c r="AP318" s="428">
        <f t="shared" si="137"/>
        <v>123.91999999999825</v>
      </c>
      <c r="AQ318" s="428">
        <f t="shared" si="138"/>
        <v>112.5</v>
      </c>
      <c r="AR318" s="428">
        <f t="shared" si="139"/>
        <v>124.61999999999534</v>
      </c>
      <c r="AS318" s="428">
        <f t="shared" si="140"/>
        <v>113.38000000000466</v>
      </c>
      <c r="AT318" s="428">
        <f t="shared" si="141"/>
        <v>123.91999999999825</v>
      </c>
      <c r="AU318" s="428">
        <f t="shared" si="142"/>
        <v>112.5</v>
      </c>
      <c r="AV318" s="428">
        <f t="shared" si="143"/>
        <v>124.61999999999534</v>
      </c>
      <c r="AW318" s="428">
        <f t="shared" si="144"/>
        <v>113.38000000000466</v>
      </c>
      <c r="AX318" s="428">
        <f t="shared" si="145"/>
        <v>123.91999999999825</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28926</v>
      </c>
      <c r="K319" s="290">
        <f t="shared" si="124"/>
        <v>92.121019108280251</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32901.18</v>
      </c>
      <c r="M319" s="290">
        <f t="shared" si="125"/>
        <v>104.7808280254777</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33935.32</v>
      </c>
      <c r="O319" s="290">
        <f t="shared" si="149"/>
        <v>108.07426751592357</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34915.879999999997</v>
      </c>
      <c r="Q319" s="290">
        <f t="shared" si="150"/>
        <v>111.19707006369426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28926</v>
      </c>
      <c r="S319" s="290">
        <f t="shared" si="126"/>
        <v>92.121019108280251</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32901.18</v>
      </c>
      <c r="U319" s="290">
        <f t="shared" si="127"/>
        <v>104.7808280254777</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33935.32</v>
      </c>
      <c r="W319" s="290">
        <f t="shared" si="151"/>
        <v>108.07426751592357</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34915.879999999997</v>
      </c>
      <c r="Y319" s="290">
        <f t="shared" si="152"/>
        <v>111.19707006369426</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28926</v>
      </c>
      <c r="AA319" s="290">
        <f t="shared" si="128"/>
        <v>92.121019108280251</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32901.18</v>
      </c>
      <c r="AC319" s="290">
        <f t="shared" si="129"/>
        <v>104.7808280254777</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33935.32</v>
      </c>
      <c r="AE319" s="290">
        <f t="shared" si="153"/>
        <v>108.07426751592357</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34915.879999999997</v>
      </c>
      <c r="AG319" s="290">
        <f t="shared" si="154"/>
        <v>111.19707006369426</v>
      </c>
      <c r="AI319" s="428">
        <f t="shared" si="130"/>
        <v>112.5</v>
      </c>
      <c r="AJ319" s="428">
        <f t="shared" si="131"/>
        <v>124.62000000000262</v>
      </c>
      <c r="AK319" s="428">
        <f t="shared" si="132"/>
        <v>113.37999999999738</v>
      </c>
      <c r="AL319" s="428">
        <f t="shared" si="133"/>
        <v>123.91999999999825</v>
      </c>
      <c r="AM319" s="428">
        <f t="shared" si="134"/>
        <v>112.5</v>
      </c>
      <c r="AN319" s="428">
        <f t="shared" si="135"/>
        <v>124.62000000000262</v>
      </c>
      <c r="AO319" s="428">
        <f t="shared" si="136"/>
        <v>113.37999999999738</v>
      </c>
      <c r="AP319" s="428">
        <f t="shared" si="137"/>
        <v>123.91999999999825</v>
      </c>
      <c r="AQ319" s="428">
        <f t="shared" si="138"/>
        <v>112.5</v>
      </c>
      <c r="AR319" s="428">
        <f t="shared" si="139"/>
        <v>124.62000000000262</v>
      </c>
      <c r="AS319" s="428">
        <f t="shared" si="140"/>
        <v>113.37999999999738</v>
      </c>
      <c r="AT319" s="428">
        <f t="shared" si="141"/>
        <v>123.91999999999825</v>
      </c>
      <c r="AU319" s="428">
        <f t="shared" si="142"/>
        <v>112.5</v>
      </c>
      <c r="AV319" s="428">
        <f t="shared" si="143"/>
        <v>124.62000000000262</v>
      </c>
      <c r="AW319" s="428">
        <f t="shared" si="144"/>
        <v>113.37999999999738</v>
      </c>
      <c r="AX319" s="428">
        <f t="shared" si="145"/>
        <v>123.91999999999825</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29038.5</v>
      </c>
      <c r="K320" s="290">
        <f t="shared" si="124"/>
        <v>92.185714285714283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33025.800000000003</v>
      </c>
      <c r="M320" s="290">
        <f t="shared" si="125"/>
        <v>104.84380952380954</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34048.699999999997</v>
      </c>
      <c r="O320" s="290">
        <f t="shared" si="149"/>
        <v>108.0911111111111</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35039.800000000003</v>
      </c>
      <c r="Q320" s="290">
        <f t="shared" si="150"/>
        <v>111.23746031746033</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29038.5</v>
      </c>
      <c r="S320" s="290">
        <f t="shared" si="126"/>
        <v>92.185714285714283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33025.800000000003</v>
      </c>
      <c r="U320" s="290">
        <f t="shared" si="127"/>
        <v>104.84380952380954</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34048.699999999997</v>
      </c>
      <c r="W320" s="290">
        <f t="shared" si="151"/>
        <v>108.0911111111111</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35039.800000000003</v>
      </c>
      <c r="Y320" s="290">
        <f t="shared" si="152"/>
        <v>111.23746031746033</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29038.5</v>
      </c>
      <c r="AA320" s="290">
        <f t="shared" si="128"/>
        <v>92.185714285714283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33025.800000000003</v>
      </c>
      <c r="AC320" s="290">
        <f t="shared" si="129"/>
        <v>104.84380952380954</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34048.699999999997</v>
      </c>
      <c r="AE320" s="290">
        <f t="shared" si="153"/>
        <v>108.0911111111111</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35039.800000000003</v>
      </c>
      <c r="AG320" s="290">
        <f t="shared" si="154"/>
        <v>111.23746031746033</v>
      </c>
      <c r="AI320" s="428">
        <f t="shared" si="130"/>
        <v>112.5</v>
      </c>
      <c r="AJ320" s="428">
        <f t="shared" si="131"/>
        <v>124.62000000000262</v>
      </c>
      <c r="AK320" s="428">
        <f t="shared" si="132"/>
        <v>113.37999999999738</v>
      </c>
      <c r="AL320" s="428">
        <f t="shared" si="133"/>
        <v>123.92000000000553</v>
      </c>
      <c r="AM320" s="428">
        <f t="shared" si="134"/>
        <v>112.5</v>
      </c>
      <c r="AN320" s="428">
        <f t="shared" si="135"/>
        <v>124.62000000000262</v>
      </c>
      <c r="AO320" s="428">
        <f t="shared" si="136"/>
        <v>113.37999999999738</v>
      </c>
      <c r="AP320" s="428">
        <f t="shared" si="137"/>
        <v>123.92000000000553</v>
      </c>
      <c r="AQ320" s="428">
        <f t="shared" si="138"/>
        <v>112.5</v>
      </c>
      <c r="AR320" s="428">
        <f t="shared" si="139"/>
        <v>124.62000000000262</v>
      </c>
      <c r="AS320" s="428">
        <f t="shared" si="140"/>
        <v>113.37999999999738</v>
      </c>
      <c r="AT320" s="428">
        <f t="shared" si="141"/>
        <v>123.92000000000553</v>
      </c>
      <c r="AU320" s="428">
        <f t="shared" si="142"/>
        <v>112.5</v>
      </c>
      <c r="AV320" s="428">
        <f t="shared" si="143"/>
        <v>124.62000000000262</v>
      </c>
      <c r="AW320" s="428">
        <f t="shared" si="144"/>
        <v>113.37999999999738</v>
      </c>
      <c r="AX320" s="428">
        <f t="shared" si="145"/>
        <v>123.92000000000553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29151</v>
      </c>
      <c r="K321" s="290">
        <f t="shared" si="124"/>
        <v>92.25</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33150.42</v>
      </c>
      <c r="M321" s="290">
        <f t="shared" si="125"/>
        <v>104.90639240506329</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34162.080000000002</v>
      </c>
      <c r="O321" s="290">
        <f t="shared" si="149"/>
        <v>108.10784810126583</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35163.72</v>
      </c>
      <c r="Q321" s="290">
        <f t="shared" si="150"/>
        <v>111.27759493670887</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29151</v>
      </c>
      <c r="S321" s="290">
        <f t="shared" si="126"/>
        <v>92.25</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33150.42</v>
      </c>
      <c r="U321" s="290">
        <f t="shared" si="127"/>
        <v>104.90639240506329</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34162.080000000002</v>
      </c>
      <c r="W321" s="290">
        <f t="shared" si="151"/>
        <v>108.10784810126583</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35163.72</v>
      </c>
      <c r="Y321" s="290">
        <f t="shared" si="152"/>
        <v>111.27759493670887</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29151</v>
      </c>
      <c r="AA321" s="290">
        <f t="shared" si="128"/>
        <v>92.25</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33150.42</v>
      </c>
      <c r="AC321" s="290">
        <f t="shared" si="129"/>
        <v>104.90639240506329</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34162.080000000002</v>
      </c>
      <c r="AE321" s="290">
        <f t="shared" si="153"/>
        <v>108.10784810126583</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35163.72</v>
      </c>
      <c r="AG321" s="290">
        <f t="shared" si="154"/>
        <v>111.27759493670887</v>
      </c>
      <c r="AI321" s="428">
        <f t="shared" si="130"/>
        <v>112.5</v>
      </c>
      <c r="AJ321" s="428">
        <f t="shared" si="131"/>
        <v>124.61999999999534</v>
      </c>
      <c r="AK321" s="428">
        <f t="shared" si="132"/>
        <v>113.38000000000466</v>
      </c>
      <c r="AL321" s="428">
        <f t="shared" si="133"/>
        <v>123.91999999999825</v>
      </c>
      <c r="AM321" s="428">
        <f t="shared" si="134"/>
        <v>112.5</v>
      </c>
      <c r="AN321" s="428">
        <f t="shared" si="135"/>
        <v>124.61999999999534</v>
      </c>
      <c r="AO321" s="428">
        <f t="shared" si="136"/>
        <v>113.38000000000466</v>
      </c>
      <c r="AP321" s="428">
        <f t="shared" si="137"/>
        <v>123.91999999999825</v>
      </c>
      <c r="AQ321" s="428">
        <f t="shared" si="138"/>
        <v>112.5</v>
      </c>
      <c r="AR321" s="428">
        <f t="shared" si="139"/>
        <v>124.61999999999534</v>
      </c>
      <c r="AS321" s="428">
        <f t="shared" si="140"/>
        <v>113.38000000000466</v>
      </c>
      <c r="AT321" s="428">
        <f t="shared" si="141"/>
        <v>123.91999999999825</v>
      </c>
      <c r="AU321" s="428">
        <f t="shared" si="142"/>
        <v>112.5</v>
      </c>
      <c r="AV321" s="428">
        <f t="shared" si="143"/>
        <v>124.61999999999534</v>
      </c>
      <c r="AW321" s="428">
        <f t="shared" si="144"/>
        <v>113.38000000000466</v>
      </c>
      <c r="AX321" s="428">
        <f t="shared" si="145"/>
        <v>123.91999999999825</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29263.5</v>
      </c>
      <c r="K322" s="290">
        <f t="shared" si="124"/>
        <v>92.313880126182966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33275.040000000001</v>
      </c>
      <c r="M322" s="290">
        <f t="shared" si="125"/>
        <v>104.96858044164038</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34275.46</v>
      </c>
      <c r="O322" s="290">
        <f t="shared" si="149"/>
        <v>108.12447949526813</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35287.64</v>
      </c>
      <c r="Q322" s="290">
        <f t="shared" si="150"/>
        <v>111.317476340694</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29263.5</v>
      </c>
      <c r="S322" s="290">
        <f t="shared" si="126"/>
        <v>92.313880126182966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33275.040000000001</v>
      </c>
      <c r="U322" s="290">
        <f t="shared" si="127"/>
        <v>104.96858044164038</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34275.46</v>
      </c>
      <c r="W322" s="290">
        <f t="shared" si="151"/>
        <v>108.12447949526813</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35287.64</v>
      </c>
      <c r="Y322" s="290">
        <f t="shared" si="152"/>
        <v>111.317476340694</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29263.5</v>
      </c>
      <c r="AA322" s="290">
        <f t="shared" si="128"/>
        <v>92.313880126182966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33275.040000000001</v>
      </c>
      <c r="AC322" s="290">
        <f t="shared" si="129"/>
        <v>104.96858044164038</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34275.46</v>
      </c>
      <c r="AE322" s="290">
        <f t="shared" si="153"/>
        <v>108.12447949526813</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35287.64</v>
      </c>
      <c r="AG322" s="290">
        <f t="shared" si="154"/>
        <v>111.317476340694</v>
      </c>
      <c r="AI322" s="428">
        <f t="shared" si="130"/>
        <v>112.5</v>
      </c>
      <c r="AJ322" s="428">
        <f t="shared" si="131"/>
        <v>124.62000000000262</v>
      </c>
      <c r="AK322" s="428">
        <f t="shared" si="132"/>
        <v>113.37999999999738</v>
      </c>
      <c r="AL322" s="428">
        <f t="shared" si="133"/>
        <v>123.91999999999825</v>
      </c>
      <c r="AM322" s="428">
        <f t="shared" si="134"/>
        <v>112.5</v>
      </c>
      <c r="AN322" s="428">
        <f t="shared" si="135"/>
        <v>124.62000000000262</v>
      </c>
      <c r="AO322" s="428">
        <f t="shared" si="136"/>
        <v>113.37999999999738</v>
      </c>
      <c r="AP322" s="428">
        <f t="shared" si="137"/>
        <v>123.91999999999825</v>
      </c>
      <c r="AQ322" s="428">
        <f t="shared" si="138"/>
        <v>112.5</v>
      </c>
      <c r="AR322" s="428">
        <f t="shared" si="139"/>
        <v>124.62000000000262</v>
      </c>
      <c r="AS322" s="428">
        <f t="shared" si="140"/>
        <v>113.37999999999738</v>
      </c>
      <c r="AT322" s="428">
        <f t="shared" si="141"/>
        <v>123.91999999999825</v>
      </c>
      <c r="AU322" s="428">
        <f t="shared" si="142"/>
        <v>112.5</v>
      </c>
      <c r="AV322" s="428">
        <f t="shared" si="143"/>
        <v>124.62000000000262</v>
      </c>
      <c r="AW322" s="428">
        <f t="shared" si="144"/>
        <v>113.37999999999738</v>
      </c>
      <c r="AX322" s="428">
        <f t="shared" si="145"/>
        <v>123.91999999999825</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29376</v>
      </c>
      <c r="K323" s="290">
        <f t="shared" si="124"/>
        <v>92.377358490566039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33399.660000000003</v>
      </c>
      <c r="M323" s="290">
        <f t="shared" si="125"/>
        <v>105.03037735849058</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34388.839999999997</v>
      </c>
      <c r="O323" s="290">
        <f t="shared" si="149"/>
        <v>108.14100628930817</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35411.56</v>
      </c>
      <c r="Q323" s="290">
        <f t="shared" si="150"/>
        <v>111.35710691823898</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29376</v>
      </c>
      <c r="S323" s="290">
        <f t="shared" si="126"/>
        <v>92.377358490566039</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33399.660000000003</v>
      </c>
      <c r="U323" s="290">
        <f t="shared" si="127"/>
        <v>105.03037735849058</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34388.839999999997</v>
      </c>
      <c r="W323" s="290">
        <f t="shared" si="151"/>
        <v>108.14100628930817</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35411.56</v>
      </c>
      <c r="Y323" s="290">
        <f t="shared" si="152"/>
        <v>111.35710691823898</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29376</v>
      </c>
      <c r="AA323" s="290">
        <f t="shared" si="128"/>
        <v>92.377358490566039</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33399.660000000003</v>
      </c>
      <c r="AC323" s="290">
        <f t="shared" si="129"/>
        <v>105.03037735849058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34388.839999999997</v>
      </c>
      <c r="AE323" s="290">
        <f t="shared" si="153"/>
        <v>108.14100628930817</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35411.56</v>
      </c>
      <c r="AG323" s="290">
        <f t="shared" si="154"/>
        <v>111.35710691823898</v>
      </c>
      <c r="AI323" s="428">
        <f t="shared" si="130"/>
        <v>112.5</v>
      </c>
      <c r="AJ323" s="428">
        <f t="shared" si="131"/>
        <v>124.62000000000262</v>
      </c>
      <c r="AK323" s="428">
        <f t="shared" si="132"/>
        <v>113.37999999999738</v>
      </c>
      <c r="AL323" s="428">
        <f t="shared" si="133"/>
        <v>123.91999999999825</v>
      </c>
      <c r="AM323" s="428">
        <f t="shared" si="134"/>
        <v>112.5</v>
      </c>
      <c r="AN323" s="428">
        <f t="shared" si="135"/>
        <v>124.62000000000262</v>
      </c>
      <c r="AO323" s="428">
        <f t="shared" si="136"/>
        <v>113.37999999999738</v>
      </c>
      <c r="AP323" s="428">
        <f t="shared" si="137"/>
        <v>123.91999999999825</v>
      </c>
      <c r="AQ323" s="428">
        <f t="shared" si="138"/>
        <v>112.5</v>
      </c>
      <c r="AR323" s="428">
        <f t="shared" si="139"/>
        <v>124.62000000000262</v>
      </c>
      <c r="AS323" s="428">
        <f t="shared" si="140"/>
        <v>113.37999999999738</v>
      </c>
      <c r="AT323" s="428">
        <f t="shared" si="141"/>
        <v>123.91999999999825</v>
      </c>
      <c r="AU323" s="428">
        <f t="shared" si="142"/>
        <v>112.5</v>
      </c>
      <c r="AV323" s="428">
        <f t="shared" si="143"/>
        <v>124.62000000000262</v>
      </c>
      <c r="AW323" s="428">
        <f t="shared" si="144"/>
        <v>113.37999999999738</v>
      </c>
      <c r="AX323" s="428">
        <f t="shared" si="145"/>
        <v>123.91999999999825</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29488.5</v>
      </c>
      <c r="K324" s="290">
        <f t="shared" si="124"/>
        <v>92.440438871473347</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33524.28</v>
      </c>
      <c r="M324" s="290">
        <f t="shared" si="125"/>
        <v>105.09178683385579</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34502.22</v>
      </c>
      <c r="O324" s="290">
        <f t="shared" si="149"/>
        <v>108.15742946708464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35535.480000000003</v>
      </c>
      <c r="Q324" s="290">
        <f t="shared" si="150"/>
        <v>111.39648902821318</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29488.5</v>
      </c>
      <c r="S324" s="290">
        <f t="shared" si="126"/>
        <v>92.440438871473347</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33524.28</v>
      </c>
      <c r="U324" s="290">
        <f t="shared" si="127"/>
        <v>105.09178683385579</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34502.22</v>
      </c>
      <c r="W324" s="290">
        <f t="shared" si="151"/>
        <v>108.15742946708464</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35535.480000000003</v>
      </c>
      <c r="Y324" s="290">
        <f t="shared" si="152"/>
        <v>111.39648902821318</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29488.5</v>
      </c>
      <c r="AA324" s="290">
        <f t="shared" si="128"/>
        <v>92.440438871473347</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33524.28</v>
      </c>
      <c r="AC324" s="290">
        <f t="shared" si="129"/>
        <v>105.09178683385579</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34502.22</v>
      </c>
      <c r="AE324" s="290">
        <f t="shared" si="153"/>
        <v>108.15742946708464</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35535.480000000003</v>
      </c>
      <c r="AG324" s="290">
        <f t="shared" si="154"/>
        <v>111.39648902821318</v>
      </c>
      <c r="AI324" s="428">
        <f t="shared" si="130"/>
        <v>112.5</v>
      </c>
      <c r="AJ324" s="428">
        <f t="shared" si="131"/>
        <v>124.61999999999534</v>
      </c>
      <c r="AK324" s="428">
        <f t="shared" si="132"/>
        <v>113.38000000000466</v>
      </c>
      <c r="AL324" s="428">
        <f t="shared" si="133"/>
        <v>123.92000000000553</v>
      </c>
      <c r="AM324" s="428">
        <f t="shared" si="134"/>
        <v>112.5</v>
      </c>
      <c r="AN324" s="428">
        <f t="shared" si="135"/>
        <v>124.61999999999534</v>
      </c>
      <c r="AO324" s="428">
        <f t="shared" si="136"/>
        <v>113.38000000000466</v>
      </c>
      <c r="AP324" s="428">
        <f t="shared" si="137"/>
        <v>123.92000000000553</v>
      </c>
      <c r="AQ324" s="428">
        <f t="shared" si="138"/>
        <v>112.5</v>
      </c>
      <c r="AR324" s="428">
        <f t="shared" si="139"/>
        <v>124.61999999999534</v>
      </c>
      <c r="AS324" s="428">
        <f t="shared" si="140"/>
        <v>113.38000000000466</v>
      </c>
      <c r="AT324" s="428">
        <f t="shared" si="141"/>
        <v>123.92000000000553</v>
      </c>
      <c r="AU324" s="428">
        <f t="shared" si="142"/>
        <v>112.5</v>
      </c>
      <c r="AV324" s="428">
        <f t="shared" si="143"/>
        <v>124.61999999999534</v>
      </c>
      <c r="AW324" s="428">
        <f t="shared" si="144"/>
        <v>113.38000000000466</v>
      </c>
      <c r="AX324" s="428">
        <f t="shared" si="145"/>
        <v>123.92000000000553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29601</v>
      </c>
      <c r="K325" s="290">
        <f t="shared" si="124"/>
        <v>92.503124999999997</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33648.9</v>
      </c>
      <c r="M325" s="290">
        <f t="shared" si="125"/>
        <v>105.15281250000001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34615.599999999999</v>
      </c>
      <c r="O325" s="290">
        <f t="shared" si="149"/>
        <v>108.17375</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35659.4</v>
      </c>
      <c r="Q325" s="290">
        <f t="shared" si="150"/>
        <v>111.435625</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29601</v>
      </c>
      <c r="S325" s="290">
        <f t="shared" si="126"/>
        <v>92.503124999999997</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33648.9</v>
      </c>
      <c r="U325" s="290">
        <f t="shared" si="127"/>
        <v>105.15281250000001</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34615.599999999999</v>
      </c>
      <c r="W325" s="290">
        <f t="shared" si="151"/>
        <v>108.17375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35659.4</v>
      </c>
      <c r="Y325" s="290">
        <f t="shared" si="152"/>
        <v>111.435625</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29601</v>
      </c>
      <c r="AA325" s="290">
        <f t="shared" si="128"/>
        <v>92.503124999999997</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33648.9</v>
      </c>
      <c r="AC325" s="290">
        <f t="shared" si="129"/>
        <v>105.15281250000001</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34615.599999999999</v>
      </c>
      <c r="AE325" s="290">
        <f t="shared" si="153"/>
        <v>108.17375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35659.4</v>
      </c>
      <c r="AG325" s="290">
        <f t="shared" si="154"/>
        <v>111.435625</v>
      </c>
      <c r="AI325" s="428">
        <f t="shared" si="130"/>
        <v>112.5</v>
      </c>
      <c r="AJ325" s="428">
        <f t="shared" si="131"/>
        <v>124.62000000000262</v>
      </c>
      <c r="AK325" s="428">
        <f t="shared" si="132"/>
        <v>113.37999999999738</v>
      </c>
      <c r="AL325" s="428">
        <f t="shared" si="133"/>
        <v>123.91999999999825</v>
      </c>
      <c r="AM325" s="428">
        <f t="shared" si="134"/>
        <v>112.5</v>
      </c>
      <c r="AN325" s="428">
        <f t="shared" si="135"/>
        <v>124.62000000000262</v>
      </c>
      <c r="AO325" s="428">
        <f t="shared" si="136"/>
        <v>113.37999999999738</v>
      </c>
      <c r="AP325" s="428">
        <f t="shared" si="137"/>
        <v>123.91999999999825</v>
      </c>
      <c r="AQ325" s="428">
        <f t="shared" si="138"/>
        <v>112.5</v>
      </c>
      <c r="AR325" s="428">
        <f t="shared" si="139"/>
        <v>124.62000000000262</v>
      </c>
      <c r="AS325" s="428">
        <f t="shared" si="140"/>
        <v>113.37999999999738</v>
      </c>
      <c r="AT325" s="428">
        <f t="shared" si="141"/>
        <v>123.91999999999825</v>
      </c>
      <c r="AU325" s="428">
        <f t="shared" si="142"/>
        <v>112.5</v>
      </c>
      <c r="AV325" s="428">
        <f t="shared" si="143"/>
        <v>124.62000000000262</v>
      </c>
      <c r="AW325" s="428">
        <f t="shared" si="144"/>
        <v>113.37999999999738</v>
      </c>
      <c r="AX325" s="428">
        <f t="shared" si="145"/>
        <v>123.91999999999825</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29713.5</v>
      </c>
      <c r="K326" s="290">
        <f t="shared" ref="K326:K389" si="155">J326/$A326</f>
        <v>92.565420560747668</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33773.520000000004</v>
      </c>
      <c r="M326" s="290">
        <f t="shared" ref="M326:M389" si="156">L326/$A326</f>
        <v>105.21345794392525</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34728.979999999996</v>
      </c>
      <c r="O326" s="290">
        <f t="shared" si="149"/>
        <v>108.18996884735201</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35783.32</v>
      </c>
      <c r="Q326" s="290">
        <f t="shared" si="150"/>
        <v>111.47451713395638</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29713.5</v>
      </c>
      <c r="S326" s="290">
        <f t="shared" ref="S326:S389" si="157">R326/$A326</f>
        <v>92.565420560747668</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33773.520000000004</v>
      </c>
      <c r="U326" s="290">
        <f t="shared" ref="U326:U389" si="158">T326/$A326</f>
        <v>105.21345794392525</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34728.979999999996</v>
      </c>
      <c r="W326" s="290">
        <f t="shared" si="151"/>
        <v>108.18996884735201</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35783.32</v>
      </c>
      <c r="Y326" s="290">
        <f t="shared" si="152"/>
        <v>111.47451713395638</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29713.5</v>
      </c>
      <c r="AA326" s="290">
        <f t="shared" ref="AA326:AA389" si="159">Z326/$A326</f>
        <v>92.565420560747668</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33773.520000000004</v>
      </c>
      <c r="AC326" s="290">
        <f t="shared" ref="AC326:AC389" si="160">AB326/$A326</f>
        <v>105.21345794392525</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34728.979999999996</v>
      </c>
      <c r="AE326" s="290">
        <f t="shared" si="153"/>
        <v>108.18996884735201</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35783.32</v>
      </c>
      <c r="AG326" s="290">
        <f t="shared" si="154"/>
        <v>111.47451713395638</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112.5</v>
      </c>
      <c r="AN326" s="428">
        <f t="shared" ref="AN326:AN389" si="166">L326-L325</f>
        <v>124.62000000000262</v>
      </c>
      <c r="AO326" s="428">
        <f t="shared" ref="AO326:AO389" si="167">N326-N325</f>
        <v>113.37999999999738</v>
      </c>
      <c r="AP326" s="428">
        <f t="shared" ref="AP326:AP389" si="168">P326-P325</f>
        <v>123.91999999999825</v>
      </c>
      <c r="AQ326" s="428">
        <f t="shared" ref="AQ326:AQ389" si="169">R326-R325</f>
        <v>112.5</v>
      </c>
      <c r="AR326" s="428">
        <f t="shared" ref="AR326:AR389" si="170">T326-T325</f>
        <v>124.62000000000262</v>
      </c>
      <c r="AS326" s="428">
        <f t="shared" ref="AS326:AS389" si="171">V326-V325</f>
        <v>113.37999999999738</v>
      </c>
      <c r="AT326" s="428">
        <f t="shared" ref="AT326:AT389" si="172">X326-X325</f>
        <v>123.91999999999825</v>
      </c>
      <c r="AU326" s="428">
        <f t="shared" ref="AU326:AU389" si="173">Z326-Z325</f>
        <v>112.5</v>
      </c>
      <c r="AV326" s="428">
        <f t="shared" ref="AV326:AV389" si="174">AB326-AB325</f>
        <v>124.62000000000262</v>
      </c>
      <c r="AW326" s="428">
        <f t="shared" ref="AW326:AW389" si="175">AD326-AD325</f>
        <v>113.37999999999738</v>
      </c>
      <c r="AX326" s="428">
        <f t="shared" ref="AX326:AX389" si="176">AF326-AF325</f>
        <v>123.91999999999825</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29826</v>
      </c>
      <c r="K327" s="290">
        <f t="shared" si="155"/>
        <v>92.627329192546583</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33898.14</v>
      </c>
      <c r="M327" s="290">
        <f t="shared" si="156"/>
        <v>105.27372670807453</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34842.36</v>
      </c>
      <c r="O327" s="290">
        <f t="shared" ref="O327:O390" si="180">N327/$A327</f>
        <v>108.20608695652174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35907.24</v>
      </c>
      <c r="Q327" s="290">
        <f t="shared" ref="Q327:Q390" si="181">P327/$A327</f>
        <v>111.51316770186335</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29826</v>
      </c>
      <c r="S327" s="290">
        <f t="shared" si="157"/>
        <v>92.627329192546583</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33898.14</v>
      </c>
      <c r="U327" s="290">
        <f t="shared" si="158"/>
        <v>105.27372670807453</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34842.36</v>
      </c>
      <c r="W327" s="290">
        <f t="shared" ref="W327:W390" si="182">V327/$A327</f>
        <v>108.20608695652174</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35907.24</v>
      </c>
      <c r="Y327" s="290">
        <f t="shared" ref="Y327:Y390" si="183">X327/$A327</f>
        <v>111.51316770186335</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29826</v>
      </c>
      <c r="AA327" s="290">
        <f t="shared" si="159"/>
        <v>92.627329192546583</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33898.14</v>
      </c>
      <c r="AC327" s="290">
        <f t="shared" si="160"/>
        <v>105.27372670807453</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34842.36</v>
      </c>
      <c r="AE327" s="290">
        <f t="shared" ref="AE327:AE390" si="184">AD327/$A327</f>
        <v>108.20608695652174</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35907.24</v>
      </c>
      <c r="AG327" s="290">
        <f t="shared" ref="AG327:AG390" si="185">AF327/$A327</f>
        <v>111.51316770186335</v>
      </c>
      <c r="AI327" s="428">
        <f t="shared" si="161"/>
        <v>112.5</v>
      </c>
      <c r="AJ327" s="428">
        <f t="shared" si="162"/>
        <v>124.61999999999534</v>
      </c>
      <c r="AK327" s="428">
        <f t="shared" si="163"/>
        <v>113.38000000000466</v>
      </c>
      <c r="AL327" s="428">
        <f t="shared" si="164"/>
        <v>123.91999999999825</v>
      </c>
      <c r="AM327" s="428">
        <f t="shared" si="165"/>
        <v>112.5</v>
      </c>
      <c r="AN327" s="428">
        <f t="shared" si="166"/>
        <v>124.61999999999534</v>
      </c>
      <c r="AO327" s="428">
        <f t="shared" si="167"/>
        <v>113.38000000000466</v>
      </c>
      <c r="AP327" s="428">
        <f t="shared" si="168"/>
        <v>123.91999999999825</v>
      </c>
      <c r="AQ327" s="428">
        <f t="shared" si="169"/>
        <v>112.5</v>
      </c>
      <c r="AR327" s="428">
        <f t="shared" si="170"/>
        <v>124.61999999999534</v>
      </c>
      <c r="AS327" s="428">
        <f t="shared" si="171"/>
        <v>113.38000000000466</v>
      </c>
      <c r="AT327" s="428">
        <f t="shared" si="172"/>
        <v>123.91999999999825</v>
      </c>
      <c r="AU327" s="428">
        <f t="shared" si="173"/>
        <v>112.5</v>
      </c>
      <c r="AV327" s="428">
        <f t="shared" si="174"/>
        <v>124.61999999999534</v>
      </c>
      <c r="AW327" s="428">
        <f t="shared" si="175"/>
        <v>113.38000000000466</v>
      </c>
      <c r="AX327" s="428">
        <f t="shared" si="176"/>
        <v>123.91999999999825</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29938.5</v>
      </c>
      <c r="K328" s="290">
        <f t="shared" si="155"/>
        <v>92.688854489164086</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34022.76</v>
      </c>
      <c r="M328" s="290">
        <f t="shared" si="156"/>
        <v>105.33362229102168</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34955.74</v>
      </c>
      <c r="O328" s="290">
        <f t="shared" si="180"/>
        <v>108.22210526315789</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36031.160000000003</v>
      </c>
      <c r="Q328" s="290">
        <f t="shared" si="181"/>
        <v>111.55157894736843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29938.5</v>
      </c>
      <c r="S328" s="290">
        <f t="shared" si="157"/>
        <v>92.688854489164086</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34022.76</v>
      </c>
      <c r="U328" s="290">
        <f t="shared" si="158"/>
        <v>105.33362229102168</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34955.74</v>
      </c>
      <c r="W328" s="290">
        <f t="shared" si="182"/>
        <v>108.22210526315789</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36031.160000000003</v>
      </c>
      <c r="Y328" s="290">
        <f t="shared" si="183"/>
        <v>111.55157894736843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29938.5</v>
      </c>
      <c r="AA328" s="290">
        <f t="shared" si="159"/>
        <v>92.688854489164086</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34022.76</v>
      </c>
      <c r="AC328" s="290">
        <f t="shared" si="160"/>
        <v>105.33362229102168</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34955.74</v>
      </c>
      <c r="AE328" s="290">
        <f t="shared" si="184"/>
        <v>108.22210526315789</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36031.160000000003</v>
      </c>
      <c r="AG328" s="290">
        <f t="shared" si="185"/>
        <v>111.55157894736843</v>
      </c>
      <c r="AI328" s="428">
        <f t="shared" si="161"/>
        <v>112.5</v>
      </c>
      <c r="AJ328" s="428">
        <f t="shared" si="162"/>
        <v>124.62000000000262</v>
      </c>
      <c r="AK328" s="428">
        <f t="shared" si="163"/>
        <v>113.37999999999738</v>
      </c>
      <c r="AL328" s="428">
        <f t="shared" si="164"/>
        <v>123.92000000000553</v>
      </c>
      <c r="AM328" s="428">
        <f t="shared" si="165"/>
        <v>112.5</v>
      </c>
      <c r="AN328" s="428">
        <f t="shared" si="166"/>
        <v>124.62000000000262</v>
      </c>
      <c r="AO328" s="428">
        <f t="shared" si="167"/>
        <v>113.37999999999738</v>
      </c>
      <c r="AP328" s="428">
        <f t="shared" si="168"/>
        <v>123.92000000000553</v>
      </c>
      <c r="AQ328" s="428">
        <f t="shared" si="169"/>
        <v>112.5</v>
      </c>
      <c r="AR328" s="428">
        <f t="shared" si="170"/>
        <v>124.62000000000262</v>
      </c>
      <c r="AS328" s="428">
        <f t="shared" si="171"/>
        <v>113.37999999999738</v>
      </c>
      <c r="AT328" s="428">
        <f t="shared" si="172"/>
        <v>123.92000000000553</v>
      </c>
      <c r="AU328" s="428">
        <f t="shared" si="173"/>
        <v>112.5</v>
      </c>
      <c r="AV328" s="428">
        <f t="shared" si="174"/>
        <v>124.62000000000262</v>
      </c>
      <c r="AW328" s="428">
        <f t="shared" si="175"/>
        <v>113.37999999999738</v>
      </c>
      <c r="AX328" s="428">
        <f t="shared" si="176"/>
        <v>123.92000000000553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30051</v>
      </c>
      <c r="K329" s="290">
        <f t="shared" si="155"/>
        <v>92.75</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34147.380000000005</v>
      </c>
      <c r="M329" s="290">
        <f t="shared" si="156"/>
        <v>105.39314814814816</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35069.119999999995</v>
      </c>
      <c r="O329" s="290">
        <f t="shared" si="180"/>
        <v>108.23802469135801</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36155.08</v>
      </c>
      <c r="Q329" s="290">
        <f t="shared" si="181"/>
        <v>111.58975308641976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30051</v>
      </c>
      <c r="S329" s="290">
        <f t="shared" si="157"/>
        <v>92.75</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34147.380000000005</v>
      </c>
      <c r="U329" s="290">
        <f t="shared" si="158"/>
        <v>105.39314814814816</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35069.119999999995</v>
      </c>
      <c r="W329" s="290">
        <f t="shared" si="182"/>
        <v>108.23802469135801</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36155.08</v>
      </c>
      <c r="Y329" s="290">
        <f t="shared" si="183"/>
        <v>111.58975308641976</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30051</v>
      </c>
      <c r="AA329" s="290">
        <f t="shared" si="159"/>
        <v>92.75</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34147.380000000005</v>
      </c>
      <c r="AC329" s="290">
        <f t="shared" si="160"/>
        <v>105.39314814814816</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35069.119999999995</v>
      </c>
      <c r="AE329" s="290">
        <f t="shared" si="184"/>
        <v>108.23802469135801</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36155.08</v>
      </c>
      <c r="AG329" s="290">
        <f t="shared" si="185"/>
        <v>111.58975308641976</v>
      </c>
      <c r="AI329" s="428">
        <f t="shared" si="161"/>
        <v>112.5</v>
      </c>
      <c r="AJ329" s="428">
        <f t="shared" si="162"/>
        <v>124.62000000000262</v>
      </c>
      <c r="AK329" s="428">
        <f t="shared" si="163"/>
        <v>113.37999999999738</v>
      </c>
      <c r="AL329" s="428">
        <f t="shared" si="164"/>
        <v>123.91999999999825</v>
      </c>
      <c r="AM329" s="428">
        <f t="shared" si="165"/>
        <v>112.5</v>
      </c>
      <c r="AN329" s="428">
        <f t="shared" si="166"/>
        <v>124.62000000000262</v>
      </c>
      <c r="AO329" s="428">
        <f t="shared" si="167"/>
        <v>113.37999999999738</v>
      </c>
      <c r="AP329" s="428">
        <f t="shared" si="168"/>
        <v>123.91999999999825</v>
      </c>
      <c r="AQ329" s="428">
        <f t="shared" si="169"/>
        <v>112.5</v>
      </c>
      <c r="AR329" s="428">
        <f t="shared" si="170"/>
        <v>124.62000000000262</v>
      </c>
      <c r="AS329" s="428">
        <f t="shared" si="171"/>
        <v>113.37999999999738</v>
      </c>
      <c r="AT329" s="428">
        <f t="shared" si="172"/>
        <v>123.91999999999825</v>
      </c>
      <c r="AU329" s="428">
        <f t="shared" si="173"/>
        <v>112.5</v>
      </c>
      <c r="AV329" s="428">
        <f t="shared" si="174"/>
        <v>124.62000000000262</v>
      </c>
      <c r="AW329" s="428">
        <f t="shared" si="175"/>
        <v>113.37999999999738</v>
      </c>
      <c r="AX329" s="428">
        <f t="shared" si="176"/>
        <v>123.91999999999825</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30163.5</v>
      </c>
      <c r="K330" s="290">
        <f t="shared" si="155"/>
        <v>92.810769230769225</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34272</v>
      </c>
      <c r="M330" s="290">
        <f t="shared" si="156"/>
        <v>105.4523076923077</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35182.5</v>
      </c>
      <c r="O330" s="290">
        <f t="shared" si="180"/>
        <v>108.25384615384615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36279</v>
      </c>
      <c r="Q330" s="290">
        <f t="shared" si="181"/>
        <v>111.62769230769231</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30163.5</v>
      </c>
      <c r="S330" s="290">
        <f t="shared" si="157"/>
        <v>92.810769230769225</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34272</v>
      </c>
      <c r="U330" s="290">
        <f t="shared" si="158"/>
        <v>105.4523076923077</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35182.5</v>
      </c>
      <c r="W330" s="290">
        <f t="shared" si="182"/>
        <v>108.25384615384615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36279</v>
      </c>
      <c r="Y330" s="290">
        <f t="shared" si="183"/>
        <v>111.62769230769231</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30163.5</v>
      </c>
      <c r="AA330" s="290">
        <f t="shared" si="159"/>
        <v>92.810769230769225</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34272</v>
      </c>
      <c r="AC330" s="290">
        <f t="shared" si="160"/>
        <v>105.4523076923077</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35182.5</v>
      </c>
      <c r="AE330" s="290">
        <f t="shared" si="184"/>
        <v>108.25384615384615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36279</v>
      </c>
      <c r="AG330" s="290">
        <f t="shared" si="185"/>
        <v>111.62769230769231</v>
      </c>
      <c r="AI330" s="428">
        <f t="shared" si="161"/>
        <v>112.5</v>
      </c>
      <c r="AJ330" s="428">
        <f t="shared" si="162"/>
        <v>124.61999999999534</v>
      </c>
      <c r="AK330" s="428">
        <f t="shared" si="163"/>
        <v>113.38000000000466</v>
      </c>
      <c r="AL330" s="428">
        <f t="shared" si="164"/>
        <v>123.91999999999825</v>
      </c>
      <c r="AM330" s="428">
        <f t="shared" si="165"/>
        <v>112.5</v>
      </c>
      <c r="AN330" s="428">
        <f t="shared" si="166"/>
        <v>124.61999999999534</v>
      </c>
      <c r="AO330" s="428">
        <f t="shared" si="167"/>
        <v>113.38000000000466</v>
      </c>
      <c r="AP330" s="428">
        <f t="shared" si="168"/>
        <v>123.91999999999825</v>
      </c>
      <c r="AQ330" s="428">
        <f t="shared" si="169"/>
        <v>112.5</v>
      </c>
      <c r="AR330" s="428">
        <f t="shared" si="170"/>
        <v>124.61999999999534</v>
      </c>
      <c r="AS330" s="428">
        <f t="shared" si="171"/>
        <v>113.38000000000466</v>
      </c>
      <c r="AT330" s="428">
        <f t="shared" si="172"/>
        <v>123.91999999999825</v>
      </c>
      <c r="AU330" s="428">
        <f t="shared" si="173"/>
        <v>112.5</v>
      </c>
      <c r="AV330" s="428">
        <f t="shared" si="174"/>
        <v>124.61999999999534</v>
      </c>
      <c r="AW330" s="428">
        <f t="shared" si="175"/>
        <v>113.38000000000466</v>
      </c>
      <c r="AX330" s="428">
        <f t="shared" si="176"/>
        <v>123.91999999999825</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30276</v>
      </c>
      <c r="K331" s="290">
        <f t="shared" si="155"/>
        <v>92.871165644171782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34396.620000000003</v>
      </c>
      <c r="M331" s="290">
        <f t="shared" si="156"/>
        <v>105.51110429447854</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35295.879999999997</v>
      </c>
      <c r="O331" s="290">
        <f t="shared" si="180"/>
        <v>108.26957055214723</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36402.92</v>
      </c>
      <c r="Q331" s="290">
        <f t="shared" si="181"/>
        <v>111.66539877300613</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30276</v>
      </c>
      <c r="S331" s="290">
        <f t="shared" si="157"/>
        <v>92.871165644171782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34396.620000000003</v>
      </c>
      <c r="U331" s="290">
        <f t="shared" si="158"/>
        <v>105.51110429447854</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35295.879999999997</v>
      </c>
      <c r="W331" s="290">
        <f t="shared" si="182"/>
        <v>108.26957055214723</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36402.92</v>
      </c>
      <c r="Y331" s="290">
        <f t="shared" si="183"/>
        <v>111.66539877300613</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30276</v>
      </c>
      <c r="AA331" s="290">
        <f t="shared" si="159"/>
        <v>92.871165644171782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34396.620000000003</v>
      </c>
      <c r="AC331" s="290">
        <f t="shared" si="160"/>
        <v>105.51110429447854</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35295.879999999997</v>
      </c>
      <c r="AE331" s="290">
        <f t="shared" si="184"/>
        <v>108.26957055214723</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36402.92</v>
      </c>
      <c r="AG331" s="290">
        <f t="shared" si="185"/>
        <v>111.66539877300613</v>
      </c>
      <c r="AI331" s="428">
        <f t="shared" si="161"/>
        <v>112.5</v>
      </c>
      <c r="AJ331" s="428">
        <f t="shared" si="162"/>
        <v>124.62000000000262</v>
      </c>
      <c r="AK331" s="428">
        <f t="shared" si="163"/>
        <v>113.37999999999738</v>
      </c>
      <c r="AL331" s="428">
        <f t="shared" si="164"/>
        <v>123.91999999999825</v>
      </c>
      <c r="AM331" s="428">
        <f t="shared" si="165"/>
        <v>112.5</v>
      </c>
      <c r="AN331" s="428">
        <f t="shared" si="166"/>
        <v>124.62000000000262</v>
      </c>
      <c r="AO331" s="428">
        <f t="shared" si="167"/>
        <v>113.37999999999738</v>
      </c>
      <c r="AP331" s="428">
        <f t="shared" si="168"/>
        <v>123.91999999999825</v>
      </c>
      <c r="AQ331" s="428">
        <f t="shared" si="169"/>
        <v>112.5</v>
      </c>
      <c r="AR331" s="428">
        <f t="shared" si="170"/>
        <v>124.62000000000262</v>
      </c>
      <c r="AS331" s="428">
        <f t="shared" si="171"/>
        <v>113.37999999999738</v>
      </c>
      <c r="AT331" s="428">
        <f t="shared" si="172"/>
        <v>123.91999999999825</v>
      </c>
      <c r="AU331" s="428">
        <f t="shared" si="173"/>
        <v>112.5</v>
      </c>
      <c r="AV331" s="428">
        <f t="shared" si="174"/>
        <v>124.62000000000262</v>
      </c>
      <c r="AW331" s="428">
        <f t="shared" si="175"/>
        <v>113.37999999999738</v>
      </c>
      <c r="AX331" s="428">
        <f t="shared" si="176"/>
        <v>123.91999999999825</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30388.5</v>
      </c>
      <c r="K332" s="290">
        <f t="shared" si="155"/>
        <v>92.931192660550465</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34521.24</v>
      </c>
      <c r="M332" s="290">
        <f t="shared" si="156"/>
        <v>105.56954128440367</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35409.259999999995</v>
      </c>
      <c r="O332" s="290">
        <f t="shared" si="180"/>
        <v>108.28519877675839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36526.839999999997</v>
      </c>
      <c r="Q332" s="290">
        <f t="shared" si="181"/>
        <v>111.702874617737</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30388.5</v>
      </c>
      <c r="S332" s="290">
        <f t="shared" si="157"/>
        <v>92.931192660550465</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34521.24</v>
      </c>
      <c r="U332" s="290">
        <f t="shared" si="158"/>
        <v>105.56954128440367</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35409.259999999995</v>
      </c>
      <c r="W332" s="290">
        <f t="shared" si="182"/>
        <v>108.28519877675839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36526.839999999997</v>
      </c>
      <c r="Y332" s="290">
        <f t="shared" si="183"/>
        <v>111.702874617737</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30388.5</v>
      </c>
      <c r="AA332" s="290">
        <f t="shared" si="159"/>
        <v>92.931192660550465</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34521.24</v>
      </c>
      <c r="AC332" s="290">
        <f t="shared" si="160"/>
        <v>105.56954128440367</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35409.259999999995</v>
      </c>
      <c r="AE332" s="290">
        <f t="shared" si="184"/>
        <v>108.28519877675839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36526.839999999997</v>
      </c>
      <c r="AG332" s="290">
        <f t="shared" si="185"/>
        <v>111.702874617737</v>
      </c>
      <c r="AI332" s="428">
        <f t="shared" si="161"/>
        <v>112.5</v>
      </c>
      <c r="AJ332" s="428">
        <f t="shared" si="162"/>
        <v>124.61999999999534</v>
      </c>
      <c r="AK332" s="428">
        <f t="shared" si="163"/>
        <v>113.37999999999738</v>
      </c>
      <c r="AL332" s="428">
        <f t="shared" si="164"/>
        <v>123.91999999999825</v>
      </c>
      <c r="AM332" s="428">
        <f t="shared" si="165"/>
        <v>112.5</v>
      </c>
      <c r="AN332" s="428">
        <f t="shared" si="166"/>
        <v>124.61999999999534</v>
      </c>
      <c r="AO332" s="428">
        <f t="shared" si="167"/>
        <v>113.37999999999738</v>
      </c>
      <c r="AP332" s="428">
        <f t="shared" si="168"/>
        <v>123.91999999999825</v>
      </c>
      <c r="AQ332" s="428">
        <f t="shared" si="169"/>
        <v>112.5</v>
      </c>
      <c r="AR332" s="428">
        <f t="shared" si="170"/>
        <v>124.61999999999534</v>
      </c>
      <c r="AS332" s="428">
        <f t="shared" si="171"/>
        <v>113.37999999999738</v>
      </c>
      <c r="AT332" s="428">
        <f t="shared" si="172"/>
        <v>123.91999999999825</v>
      </c>
      <c r="AU332" s="428">
        <f t="shared" si="173"/>
        <v>112.5</v>
      </c>
      <c r="AV332" s="428">
        <f t="shared" si="174"/>
        <v>124.61999999999534</v>
      </c>
      <c r="AW332" s="428">
        <f t="shared" si="175"/>
        <v>113.37999999999738</v>
      </c>
      <c r="AX332" s="428">
        <f t="shared" si="176"/>
        <v>123.91999999999825</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30501</v>
      </c>
      <c r="K333" s="290">
        <f t="shared" si="155"/>
        <v>92.990853658536579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34645.86</v>
      </c>
      <c r="M333" s="290">
        <f t="shared" si="156"/>
        <v>105.62762195121951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35522.639999999999</v>
      </c>
      <c r="O333" s="290">
        <f t="shared" si="180"/>
        <v>108.30073170731707</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36650.76</v>
      </c>
      <c r="Q333" s="290">
        <f t="shared" si="181"/>
        <v>111.74012195121952</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30501</v>
      </c>
      <c r="S333" s="290">
        <f t="shared" si="157"/>
        <v>92.990853658536579</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34645.86</v>
      </c>
      <c r="U333" s="290">
        <f t="shared" si="158"/>
        <v>105.62762195121951</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35522.639999999999</v>
      </c>
      <c r="W333" s="290">
        <f t="shared" si="182"/>
        <v>108.30073170731707</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36650.76</v>
      </c>
      <c r="Y333" s="290">
        <f t="shared" si="183"/>
        <v>111.74012195121952</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30501</v>
      </c>
      <c r="AA333" s="290">
        <f t="shared" si="159"/>
        <v>92.990853658536579</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34645.86</v>
      </c>
      <c r="AC333" s="290">
        <f t="shared" si="160"/>
        <v>105.62762195121951</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35522.639999999999</v>
      </c>
      <c r="AE333" s="290">
        <f t="shared" si="184"/>
        <v>108.30073170731707</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36650.76</v>
      </c>
      <c r="AG333" s="290">
        <f t="shared" si="185"/>
        <v>111.74012195121952</v>
      </c>
      <c r="AI333" s="428">
        <f t="shared" si="161"/>
        <v>112.5</v>
      </c>
      <c r="AJ333" s="428">
        <f t="shared" si="162"/>
        <v>124.62000000000262</v>
      </c>
      <c r="AK333" s="428">
        <f t="shared" si="163"/>
        <v>113.38000000000466</v>
      </c>
      <c r="AL333" s="428">
        <f t="shared" si="164"/>
        <v>123.92000000000553</v>
      </c>
      <c r="AM333" s="428">
        <f t="shared" si="165"/>
        <v>112.5</v>
      </c>
      <c r="AN333" s="428">
        <f t="shared" si="166"/>
        <v>124.62000000000262</v>
      </c>
      <c r="AO333" s="428">
        <f t="shared" si="167"/>
        <v>113.38000000000466</v>
      </c>
      <c r="AP333" s="428">
        <f t="shared" si="168"/>
        <v>123.92000000000553</v>
      </c>
      <c r="AQ333" s="428">
        <f t="shared" si="169"/>
        <v>112.5</v>
      </c>
      <c r="AR333" s="428">
        <f t="shared" si="170"/>
        <v>124.62000000000262</v>
      </c>
      <c r="AS333" s="428">
        <f t="shared" si="171"/>
        <v>113.38000000000466</v>
      </c>
      <c r="AT333" s="428">
        <f t="shared" si="172"/>
        <v>123.92000000000553</v>
      </c>
      <c r="AU333" s="428">
        <f t="shared" si="173"/>
        <v>112.5</v>
      </c>
      <c r="AV333" s="428">
        <f t="shared" si="174"/>
        <v>124.62000000000262</v>
      </c>
      <c r="AW333" s="428">
        <f t="shared" si="175"/>
        <v>113.38000000000466</v>
      </c>
      <c r="AX333" s="428">
        <f t="shared" si="176"/>
        <v>123.92000000000553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30613.5</v>
      </c>
      <c r="K334" s="290">
        <f t="shared" si="155"/>
        <v>93.050151975683889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34770.479999999996</v>
      </c>
      <c r="M334" s="290">
        <f t="shared" si="156"/>
        <v>105.68534954407293</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35636.020000000004</v>
      </c>
      <c r="O334" s="290">
        <f t="shared" si="180"/>
        <v>108.31617021276597</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36774.68</v>
      </c>
      <c r="Q334" s="290">
        <f t="shared" si="181"/>
        <v>111.77714285714286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30613.5</v>
      </c>
      <c r="S334" s="290">
        <f t="shared" si="157"/>
        <v>93.050151975683889</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34770.479999999996</v>
      </c>
      <c r="U334" s="290">
        <f t="shared" si="158"/>
        <v>105.68534954407293</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35636.020000000004</v>
      </c>
      <c r="W334" s="290">
        <f t="shared" si="182"/>
        <v>108.31617021276597</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36774.68</v>
      </c>
      <c r="Y334" s="290">
        <f t="shared" si="183"/>
        <v>111.77714285714286</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30613.5</v>
      </c>
      <c r="AA334" s="290">
        <f t="shared" si="159"/>
        <v>93.050151975683889</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34770.479999999996</v>
      </c>
      <c r="AC334" s="290">
        <f t="shared" si="160"/>
        <v>105.68534954407293</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35636.020000000004</v>
      </c>
      <c r="AE334" s="290">
        <f t="shared" si="184"/>
        <v>108.31617021276597</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36774.68</v>
      </c>
      <c r="AG334" s="290">
        <f t="shared" si="185"/>
        <v>111.77714285714286</v>
      </c>
      <c r="AI334" s="428">
        <f t="shared" si="161"/>
        <v>112.5</v>
      </c>
      <c r="AJ334" s="428">
        <f t="shared" si="162"/>
        <v>124.61999999999534</v>
      </c>
      <c r="AK334" s="428">
        <f t="shared" si="163"/>
        <v>113.38000000000466</v>
      </c>
      <c r="AL334" s="428">
        <f t="shared" si="164"/>
        <v>123.91999999999825</v>
      </c>
      <c r="AM334" s="428">
        <f t="shared" si="165"/>
        <v>112.5</v>
      </c>
      <c r="AN334" s="428">
        <f t="shared" si="166"/>
        <v>124.61999999999534</v>
      </c>
      <c r="AO334" s="428">
        <f t="shared" si="167"/>
        <v>113.38000000000466</v>
      </c>
      <c r="AP334" s="428">
        <f t="shared" si="168"/>
        <v>123.91999999999825</v>
      </c>
      <c r="AQ334" s="428">
        <f t="shared" si="169"/>
        <v>112.5</v>
      </c>
      <c r="AR334" s="428">
        <f t="shared" si="170"/>
        <v>124.61999999999534</v>
      </c>
      <c r="AS334" s="428">
        <f t="shared" si="171"/>
        <v>113.38000000000466</v>
      </c>
      <c r="AT334" s="428">
        <f t="shared" si="172"/>
        <v>123.91999999999825</v>
      </c>
      <c r="AU334" s="428">
        <f t="shared" si="173"/>
        <v>112.5</v>
      </c>
      <c r="AV334" s="428">
        <f t="shared" si="174"/>
        <v>124.61999999999534</v>
      </c>
      <c r="AW334" s="428">
        <f t="shared" si="175"/>
        <v>113.38000000000466</v>
      </c>
      <c r="AX334" s="428">
        <f t="shared" si="176"/>
        <v>123.91999999999825</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30726</v>
      </c>
      <c r="K335" s="290">
        <f t="shared" si="155"/>
        <v>93.109090909090909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34895.1</v>
      </c>
      <c r="M335" s="290">
        <f t="shared" si="156"/>
        <v>105.74272727272727</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35749.399999999994</v>
      </c>
      <c r="O335" s="290">
        <f t="shared" si="180"/>
        <v>108.33151515151513</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36898.6</v>
      </c>
      <c r="Q335" s="290">
        <f t="shared" si="181"/>
        <v>111.81393939393939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30726</v>
      </c>
      <c r="S335" s="290">
        <f t="shared" si="157"/>
        <v>93.109090909090909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34895.1</v>
      </c>
      <c r="U335" s="290">
        <f t="shared" si="158"/>
        <v>105.74272727272727</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35749.399999999994</v>
      </c>
      <c r="W335" s="290">
        <f t="shared" si="182"/>
        <v>108.33151515151513</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36898.6</v>
      </c>
      <c r="Y335" s="290">
        <f t="shared" si="183"/>
        <v>111.81393939393939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30726</v>
      </c>
      <c r="AA335" s="290">
        <f t="shared" si="159"/>
        <v>93.109090909090909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34895.1</v>
      </c>
      <c r="AC335" s="290">
        <f t="shared" si="160"/>
        <v>105.74272727272727</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35749.399999999994</v>
      </c>
      <c r="AE335" s="290">
        <f t="shared" si="184"/>
        <v>108.33151515151513</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36898.6</v>
      </c>
      <c r="AG335" s="290">
        <f t="shared" si="185"/>
        <v>111.81393939393939</v>
      </c>
      <c r="AI335" s="428">
        <f t="shared" si="161"/>
        <v>112.5</v>
      </c>
      <c r="AJ335" s="428">
        <f t="shared" si="162"/>
        <v>124.62000000000262</v>
      </c>
      <c r="AK335" s="428">
        <f t="shared" si="163"/>
        <v>113.3799999999901</v>
      </c>
      <c r="AL335" s="428">
        <f t="shared" si="164"/>
        <v>123.91999999999825</v>
      </c>
      <c r="AM335" s="428">
        <f t="shared" si="165"/>
        <v>112.5</v>
      </c>
      <c r="AN335" s="428">
        <f t="shared" si="166"/>
        <v>124.62000000000262</v>
      </c>
      <c r="AO335" s="428">
        <f t="shared" si="167"/>
        <v>113.3799999999901</v>
      </c>
      <c r="AP335" s="428">
        <f t="shared" si="168"/>
        <v>123.91999999999825</v>
      </c>
      <c r="AQ335" s="428">
        <f t="shared" si="169"/>
        <v>112.5</v>
      </c>
      <c r="AR335" s="428">
        <f t="shared" si="170"/>
        <v>124.62000000000262</v>
      </c>
      <c r="AS335" s="428">
        <f t="shared" si="171"/>
        <v>113.3799999999901</v>
      </c>
      <c r="AT335" s="428">
        <f t="shared" si="172"/>
        <v>123.91999999999825</v>
      </c>
      <c r="AU335" s="428">
        <f t="shared" si="173"/>
        <v>112.5</v>
      </c>
      <c r="AV335" s="428">
        <f t="shared" si="174"/>
        <v>124.62000000000262</v>
      </c>
      <c r="AW335" s="428">
        <f t="shared" si="175"/>
        <v>113.3799999999901</v>
      </c>
      <c r="AX335" s="428">
        <f t="shared" si="176"/>
        <v>123.91999999999825</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30838.5</v>
      </c>
      <c r="K336" s="290">
        <f t="shared" si="155"/>
        <v>93.167673716012089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35019.72</v>
      </c>
      <c r="M336" s="290">
        <f t="shared" si="156"/>
        <v>105.79975830815711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35862.78</v>
      </c>
      <c r="O336" s="290">
        <f t="shared" si="180"/>
        <v>108.3467673716012</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37022.519999999997</v>
      </c>
      <c r="Q336" s="290">
        <f t="shared" si="181"/>
        <v>111.85051359516615</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30838.5</v>
      </c>
      <c r="S336" s="290">
        <f t="shared" si="157"/>
        <v>93.167673716012089</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35019.72</v>
      </c>
      <c r="U336" s="290">
        <f t="shared" si="158"/>
        <v>105.79975830815711</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35862.78</v>
      </c>
      <c r="W336" s="290">
        <f t="shared" si="182"/>
        <v>108.3467673716012</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37022.519999999997</v>
      </c>
      <c r="Y336" s="290">
        <f t="shared" si="183"/>
        <v>111.85051359516615</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30838.5</v>
      </c>
      <c r="AA336" s="290">
        <f t="shared" si="159"/>
        <v>93.167673716012089</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35019.72</v>
      </c>
      <c r="AC336" s="290">
        <f t="shared" si="160"/>
        <v>105.79975830815711</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35862.78</v>
      </c>
      <c r="AE336" s="290">
        <f t="shared" si="184"/>
        <v>108.3467673716012</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37022.519999999997</v>
      </c>
      <c r="AG336" s="290">
        <f t="shared" si="185"/>
        <v>111.85051359516615</v>
      </c>
      <c r="AI336" s="428">
        <f t="shared" si="161"/>
        <v>112.5</v>
      </c>
      <c r="AJ336" s="428">
        <f t="shared" si="162"/>
        <v>124.62000000000262</v>
      </c>
      <c r="AK336" s="428">
        <f t="shared" si="163"/>
        <v>113.38000000000466</v>
      </c>
      <c r="AL336" s="428">
        <f t="shared" si="164"/>
        <v>123.91999999999825</v>
      </c>
      <c r="AM336" s="428">
        <f t="shared" si="165"/>
        <v>112.5</v>
      </c>
      <c r="AN336" s="428">
        <f t="shared" si="166"/>
        <v>124.62000000000262</v>
      </c>
      <c r="AO336" s="428">
        <f t="shared" si="167"/>
        <v>113.38000000000466</v>
      </c>
      <c r="AP336" s="428">
        <f t="shared" si="168"/>
        <v>123.91999999999825</v>
      </c>
      <c r="AQ336" s="428">
        <f t="shared" si="169"/>
        <v>112.5</v>
      </c>
      <c r="AR336" s="428">
        <f t="shared" si="170"/>
        <v>124.62000000000262</v>
      </c>
      <c r="AS336" s="428">
        <f t="shared" si="171"/>
        <v>113.38000000000466</v>
      </c>
      <c r="AT336" s="428">
        <f t="shared" si="172"/>
        <v>123.91999999999825</v>
      </c>
      <c r="AU336" s="428">
        <f t="shared" si="173"/>
        <v>112.5</v>
      </c>
      <c r="AV336" s="428">
        <f t="shared" si="174"/>
        <v>124.62000000000262</v>
      </c>
      <c r="AW336" s="428">
        <f t="shared" si="175"/>
        <v>113.38000000000466</v>
      </c>
      <c r="AX336" s="428">
        <f t="shared" si="176"/>
        <v>123.91999999999825</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30951</v>
      </c>
      <c r="K337" s="290">
        <f t="shared" si="155"/>
        <v>93.225903614457835</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35144.339999999997</v>
      </c>
      <c r="M337" s="290">
        <f t="shared" si="156"/>
        <v>105.85644578313251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35976.160000000003</v>
      </c>
      <c r="O337" s="290">
        <f t="shared" si="180"/>
        <v>108.36192771084339</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37146.44</v>
      </c>
      <c r="Q337" s="290">
        <f t="shared" si="181"/>
        <v>111.88686746987952</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30951</v>
      </c>
      <c r="S337" s="290">
        <f t="shared" si="157"/>
        <v>93.225903614457835</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35144.339999999997</v>
      </c>
      <c r="U337" s="290">
        <f t="shared" si="158"/>
        <v>105.85644578313251</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35976.160000000003</v>
      </c>
      <c r="W337" s="290">
        <f t="shared" si="182"/>
        <v>108.36192771084339</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37146.44</v>
      </c>
      <c r="Y337" s="290">
        <f t="shared" si="183"/>
        <v>111.88686746987952</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30951</v>
      </c>
      <c r="AA337" s="290">
        <f t="shared" si="159"/>
        <v>93.225903614457835</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35144.339999999997</v>
      </c>
      <c r="AC337" s="290">
        <f t="shared" si="160"/>
        <v>105.85644578313251</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35976.160000000003</v>
      </c>
      <c r="AE337" s="290">
        <f t="shared" si="184"/>
        <v>108.36192771084339</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37146.44</v>
      </c>
      <c r="AG337" s="290">
        <f t="shared" si="185"/>
        <v>111.88686746987952</v>
      </c>
      <c r="AI337" s="428">
        <f t="shared" si="161"/>
        <v>112.5</v>
      </c>
      <c r="AJ337" s="428">
        <f t="shared" si="162"/>
        <v>124.61999999999534</v>
      </c>
      <c r="AK337" s="428">
        <f t="shared" si="163"/>
        <v>113.38000000000466</v>
      </c>
      <c r="AL337" s="428">
        <f t="shared" si="164"/>
        <v>123.92000000000553</v>
      </c>
      <c r="AM337" s="428">
        <f t="shared" si="165"/>
        <v>112.5</v>
      </c>
      <c r="AN337" s="428">
        <f t="shared" si="166"/>
        <v>124.61999999999534</v>
      </c>
      <c r="AO337" s="428">
        <f t="shared" si="167"/>
        <v>113.38000000000466</v>
      </c>
      <c r="AP337" s="428">
        <f t="shared" si="168"/>
        <v>123.92000000000553</v>
      </c>
      <c r="AQ337" s="428">
        <f t="shared" si="169"/>
        <v>112.5</v>
      </c>
      <c r="AR337" s="428">
        <f t="shared" si="170"/>
        <v>124.61999999999534</v>
      </c>
      <c r="AS337" s="428">
        <f t="shared" si="171"/>
        <v>113.38000000000466</v>
      </c>
      <c r="AT337" s="428">
        <f t="shared" si="172"/>
        <v>123.92000000000553</v>
      </c>
      <c r="AU337" s="428">
        <f t="shared" si="173"/>
        <v>112.5</v>
      </c>
      <c r="AV337" s="428">
        <f t="shared" si="174"/>
        <v>124.61999999999534</v>
      </c>
      <c r="AW337" s="428">
        <f t="shared" si="175"/>
        <v>113.38000000000466</v>
      </c>
      <c r="AX337" s="428">
        <f t="shared" si="176"/>
        <v>123.92000000000553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31063.5</v>
      </c>
      <c r="K338" s="290">
        <f t="shared" si="155"/>
        <v>93.28378378378379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35268.959999999999</v>
      </c>
      <c r="M338" s="290">
        <f t="shared" si="156"/>
        <v>105.91279279279279</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36089.539999999994</v>
      </c>
      <c r="O338" s="290">
        <f t="shared" si="180"/>
        <v>108.37699699699698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37270.36</v>
      </c>
      <c r="Q338" s="290">
        <f t="shared" si="181"/>
        <v>111.923003003003</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31063.5</v>
      </c>
      <c r="S338" s="290">
        <f t="shared" si="157"/>
        <v>93.28378378378379</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35268.959999999999</v>
      </c>
      <c r="U338" s="290">
        <f t="shared" si="158"/>
        <v>105.91279279279279</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36089.539999999994</v>
      </c>
      <c r="W338" s="290">
        <f t="shared" si="182"/>
        <v>108.37699699699698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37270.36</v>
      </c>
      <c r="Y338" s="290">
        <f t="shared" si="183"/>
        <v>111.923003003003</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31063.5</v>
      </c>
      <c r="AA338" s="290">
        <f t="shared" si="159"/>
        <v>93.28378378378379</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35268.959999999999</v>
      </c>
      <c r="AC338" s="290">
        <f t="shared" si="160"/>
        <v>105.91279279279279</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36089.539999999994</v>
      </c>
      <c r="AE338" s="290">
        <f t="shared" si="184"/>
        <v>108.37699699699698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37270.36</v>
      </c>
      <c r="AG338" s="290">
        <f t="shared" si="185"/>
        <v>111.923003003003</v>
      </c>
      <c r="AI338" s="428">
        <f t="shared" si="161"/>
        <v>112.5</v>
      </c>
      <c r="AJ338" s="428">
        <f t="shared" si="162"/>
        <v>124.62000000000262</v>
      </c>
      <c r="AK338" s="428">
        <f t="shared" si="163"/>
        <v>113.3799999999901</v>
      </c>
      <c r="AL338" s="428">
        <f t="shared" si="164"/>
        <v>123.91999999999825</v>
      </c>
      <c r="AM338" s="428">
        <f t="shared" si="165"/>
        <v>112.5</v>
      </c>
      <c r="AN338" s="428">
        <f t="shared" si="166"/>
        <v>124.62000000000262</v>
      </c>
      <c r="AO338" s="428">
        <f t="shared" si="167"/>
        <v>113.3799999999901</v>
      </c>
      <c r="AP338" s="428">
        <f t="shared" si="168"/>
        <v>123.91999999999825</v>
      </c>
      <c r="AQ338" s="428">
        <f t="shared" si="169"/>
        <v>112.5</v>
      </c>
      <c r="AR338" s="428">
        <f t="shared" si="170"/>
        <v>124.62000000000262</v>
      </c>
      <c r="AS338" s="428">
        <f t="shared" si="171"/>
        <v>113.3799999999901</v>
      </c>
      <c r="AT338" s="428">
        <f t="shared" si="172"/>
        <v>123.91999999999825</v>
      </c>
      <c r="AU338" s="428">
        <f t="shared" si="173"/>
        <v>112.5</v>
      </c>
      <c r="AV338" s="428">
        <f t="shared" si="174"/>
        <v>124.62000000000262</v>
      </c>
      <c r="AW338" s="428">
        <f t="shared" si="175"/>
        <v>113.3799999999901</v>
      </c>
      <c r="AX338" s="428">
        <f t="shared" si="176"/>
        <v>123.91999999999825</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31176</v>
      </c>
      <c r="K339" s="290">
        <f t="shared" si="155"/>
        <v>93.341317365269461</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35393.58</v>
      </c>
      <c r="M339" s="290">
        <f t="shared" si="156"/>
        <v>105.96880239520958</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36202.92</v>
      </c>
      <c r="O339" s="290">
        <f t="shared" si="180"/>
        <v>108.39197604790418</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37394.28</v>
      </c>
      <c r="Q339" s="290">
        <f t="shared" si="181"/>
        <v>111.95892215568863</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31176</v>
      </c>
      <c r="S339" s="290">
        <f t="shared" si="157"/>
        <v>93.341317365269461</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35393.58</v>
      </c>
      <c r="U339" s="290">
        <f t="shared" si="158"/>
        <v>105.96880239520958</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36202.92</v>
      </c>
      <c r="W339" s="290">
        <f t="shared" si="182"/>
        <v>108.39197604790418</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37394.28</v>
      </c>
      <c r="Y339" s="290">
        <f t="shared" si="183"/>
        <v>111.95892215568863</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31176</v>
      </c>
      <c r="AA339" s="290">
        <f t="shared" si="159"/>
        <v>93.341317365269461</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35393.58</v>
      </c>
      <c r="AC339" s="290">
        <f t="shared" si="160"/>
        <v>105.96880239520958</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36202.92</v>
      </c>
      <c r="AE339" s="290">
        <f t="shared" si="184"/>
        <v>108.39197604790418</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37394.28</v>
      </c>
      <c r="AG339" s="290">
        <f t="shared" si="185"/>
        <v>111.95892215568863</v>
      </c>
      <c r="AI339" s="428">
        <f t="shared" si="161"/>
        <v>112.5</v>
      </c>
      <c r="AJ339" s="428">
        <f t="shared" si="162"/>
        <v>124.62000000000262</v>
      </c>
      <c r="AK339" s="428">
        <f t="shared" si="163"/>
        <v>113.38000000000466</v>
      </c>
      <c r="AL339" s="428">
        <f t="shared" si="164"/>
        <v>123.91999999999825</v>
      </c>
      <c r="AM339" s="428">
        <f t="shared" si="165"/>
        <v>112.5</v>
      </c>
      <c r="AN339" s="428">
        <f t="shared" si="166"/>
        <v>124.62000000000262</v>
      </c>
      <c r="AO339" s="428">
        <f t="shared" si="167"/>
        <v>113.38000000000466</v>
      </c>
      <c r="AP339" s="428">
        <f t="shared" si="168"/>
        <v>123.91999999999825</v>
      </c>
      <c r="AQ339" s="428">
        <f t="shared" si="169"/>
        <v>112.5</v>
      </c>
      <c r="AR339" s="428">
        <f t="shared" si="170"/>
        <v>124.62000000000262</v>
      </c>
      <c r="AS339" s="428">
        <f t="shared" si="171"/>
        <v>113.38000000000466</v>
      </c>
      <c r="AT339" s="428">
        <f t="shared" si="172"/>
        <v>123.91999999999825</v>
      </c>
      <c r="AU339" s="428">
        <f t="shared" si="173"/>
        <v>112.5</v>
      </c>
      <c r="AV339" s="428">
        <f t="shared" si="174"/>
        <v>124.62000000000262</v>
      </c>
      <c r="AW339" s="428">
        <f t="shared" si="175"/>
        <v>113.38000000000466</v>
      </c>
      <c r="AX339" s="428">
        <f t="shared" si="176"/>
        <v>123.91999999999825</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31288.5</v>
      </c>
      <c r="K340" s="290">
        <f t="shared" si="155"/>
        <v>93.398507462686567</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35518.199999999997</v>
      </c>
      <c r="M340" s="290">
        <f t="shared" si="156"/>
        <v>106.02447761194028</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36316.300000000003</v>
      </c>
      <c r="O340" s="290">
        <f t="shared" si="180"/>
        <v>108.4068656716418</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37518.199999999997</v>
      </c>
      <c r="Q340" s="290">
        <f t="shared" si="181"/>
        <v>111.99462686567163</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31288.5</v>
      </c>
      <c r="S340" s="290">
        <f t="shared" si="157"/>
        <v>93.398507462686567</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35518.199999999997</v>
      </c>
      <c r="U340" s="290">
        <f t="shared" si="158"/>
        <v>106.02447761194028</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36316.300000000003</v>
      </c>
      <c r="W340" s="290">
        <f t="shared" si="182"/>
        <v>108.4068656716418</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37518.199999999997</v>
      </c>
      <c r="Y340" s="290">
        <f t="shared" si="183"/>
        <v>111.99462686567163</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31288.5</v>
      </c>
      <c r="AA340" s="290">
        <f t="shared" si="159"/>
        <v>93.398507462686567</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35518.199999999997</v>
      </c>
      <c r="AC340" s="290">
        <f t="shared" si="160"/>
        <v>106.02447761194028</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36316.300000000003</v>
      </c>
      <c r="AE340" s="290">
        <f t="shared" si="184"/>
        <v>108.4068656716418</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37518.199999999997</v>
      </c>
      <c r="AG340" s="290">
        <f t="shared" si="185"/>
        <v>111.99462686567163</v>
      </c>
      <c r="AI340" s="428">
        <f t="shared" si="161"/>
        <v>112.5</v>
      </c>
      <c r="AJ340" s="428">
        <f t="shared" si="162"/>
        <v>124.61999999999534</v>
      </c>
      <c r="AK340" s="428">
        <f t="shared" si="163"/>
        <v>113.38000000000466</v>
      </c>
      <c r="AL340" s="428">
        <f t="shared" si="164"/>
        <v>123.91999999999825</v>
      </c>
      <c r="AM340" s="428">
        <f t="shared" si="165"/>
        <v>112.5</v>
      </c>
      <c r="AN340" s="428">
        <f t="shared" si="166"/>
        <v>124.61999999999534</v>
      </c>
      <c r="AO340" s="428">
        <f t="shared" si="167"/>
        <v>113.38000000000466</v>
      </c>
      <c r="AP340" s="428">
        <f t="shared" si="168"/>
        <v>123.91999999999825</v>
      </c>
      <c r="AQ340" s="428">
        <f t="shared" si="169"/>
        <v>112.5</v>
      </c>
      <c r="AR340" s="428">
        <f t="shared" si="170"/>
        <v>124.61999999999534</v>
      </c>
      <c r="AS340" s="428">
        <f t="shared" si="171"/>
        <v>113.38000000000466</v>
      </c>
      <c r="AT340" s="428">
        <f t="shared" si="172"/>
        <v>123.91999999999825</v>
      </c>
      <c r="AU340" s="428">
        <f t="shared" si="173"/>
        <v>112.5</v>
      </c>
      <c r="AV340" s="428">
        <f t="shared" si="174"/>
        <v>124.61999999999534</v>
      </c>
      <c r="AW340" s="428">
        <f t="shared" si="175"/>
        <v>113.38000000000466</v>
      </c>
      <c r="AX340" s="428">
        <f t="shared" si="176"/>
        <v>123.91999999999825</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31401</v>
      </c>
      <c r="K341" s="290">
        <f t="shared" si="155"/>
        <v>93.455357142857139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35642.82</v>
      </c>
      <c r="M341" s="290">
        <f t="shared" si="156"/>
        <v>106.07982142857142</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36429.68</v>
      </c>
      <c r="O341" s="290">
        <f t="shared" si="180"/>
        <v>108.42166666666667</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37642.120000000003</v>
      </c>
      <c r="Q341" s="290">
        <f t="shared" si="181"/>
        <v>112.03011904761905</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31401</v>
      </c>
      <c r="S341" s="290">
        <f t="shared" si="157"/>
        <v>93.455357142857139</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35642.82</v>
      </c>
      <c r="U341" s="290">
        <f t="shared" si="158"/>
        <v>106.07982142857142</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36429.68</v>
      </c>
      <c r="W341" s="290">
        <f t="shared" si="182"/>
        <v>108.42166666666667</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37642.120000000003</v>
      </c>
      <c r="Y341" s="290">
        <f t="shared" si="183"/>
        <v>112.03011904761905</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31401</v>
      </c>
      <c r="AA341" s="290">
        <f t="shared" si="159"/>
        <v>93.455357142857139</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35642.82</v>
      </c>
      <c r="AC341" s="290">
        <f t="shared" si="160"/>
        <v>106.07982142857142</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36429.68</v>
      </c>
      <c r="AE341" s="290">
        <f t="shared" si="184"/>
        <v>108.42166666666667</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37642.120000000003</v>
      </c>
      <c r="AG341" s="290">
        <f t="shared" si="185"/>
        <v>112.03011904761905</v>
      </c>
      <c r="AI341" s="428">
        <f t="shared" si="161"/>
        <v>112.5</v>
      </c>
      <c r="AJ341" s="428">
        <f t="shared" si="162"/>
        <v>124.62000000000262</v>
      </c>
      <c r="AK341" s="428">
        <f t="shared" si="163"/>
        <v>113.37999999999738</v>
      </c>
      <c r="AL341" s="428">
        <f t="shared" si="164"/>
        <v>123.92000000000553</v>
      </c>
      <c r="AM341" s="428">
        <f t="shared" si="165"/>
        <v>112.5</v>
      </c>
      <c r="AN341" s="428">
        <f t="shared" si="166"/>
        <v>124.62000000000262</v>
      </c>
      <c r="AO341" s="428">
        <f t="shared" si="167"/>
        <v>113.37999999999738</v>
      </c>
      <c r="AP341" s="428">
        <f t="shared" si="168"/>
        <v>123.92000000000553</v>
      </c>
      <c r="AQ341" s="428">
        <f t="shared" si="169"/>
        <v>112.5</v>
      </c>
      <c r="AR341" s="428">
        <f t="shared" si="170"/>
        <v>124.62000000000262</v>
      </c>
      <c r="AS341" s="428">
        <f t="shared" si="171"/>
        <v>113.37999999999738</v>
      </c>
      <c r="AT341" s="428">
        <f t="shared" si="172"/>
        <v>123.92000000000553</v>
      </c>
      <c r="AU341" s="428">
        <f t="shared" si="173"/>
        <v>112.5</v>
      </c>
      <c r="AV341" s="428">
        <f t="shared" si="174"/>
        <v>124.62000000000262</v>
      </c>
      <c r="AW341" s="428">
        <f t="shared" si="175"/>
        <v>113.37999999999738</v>
      </c>
      <c r="AX341" s="428">
        <f t="shared" si="176"/>
        <v>123.92000000000553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31513.5</v>
      </c>
      <c r="K342" s="290">
        <f t="shared" si="155"/>
        <v>93.511869436201778</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35767.440000000002</v>
      </c>
      <c r="M342" s="290">
        <f t="shared" si="156"/>
        <v>106.13483679525223</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36543.06</v>
      </c>
      <c r="O342" s="290">
        <f t="shared" si="180"/>
        <v>108.43637982195845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37766.04</v>
      </c>
      <c r="Q342" s="290">
        <f t="shared" si="181"/>
        <v>112.06540059347181</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31513.5</v>
      </c>
      <c r="S342" s="290">
        <f t="shared" si="157"/>
        <v>93.511869436201778</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35767.440000000002</v>
      </c>
      <c r="U342" s="290">
        <f t="shared" si="158"/>
        <v>106.13483679525223</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36543.06</v>
      </c>
      <c r="W342" s="290">
        <f t="shared" si="182"/>
        <v>108.43637982195845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37766.04</v>
      </c>
      <c r="Y342" s="290">
        <f t="shared" si="183"/>
        <v>112.06540059347181</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31513.5</v>
      </c>
      <c r="AA342" s="290">
        <f t="shared" si="159"/>
        <v>93.511869436201778</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35767.440000000002</v>
      </c>
      <c r="AC342" s="290">
        <f t="shared" si="160"/>
        <v>106.13483679525223</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36543.06</v>
      </c>
      <c r="AE342" s="290">
        <f t="shared" si="184"/>
        <v>108.43637982195845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37766.04</v>
      </c>
      <c r="AG342" s="290">
        <f t="shared" si="185"/>
        <v>112.06540059347181</v>
      </c>
      <c r="AI342" s="428">
        <f t="shared" si="161"/>
        <v>112.5</v>
      </c>
      <c r="AJ342" s="428">
        <f t="shared" si="162"/>
        <v>124.62000000000262</v>
      </c>
      <c r="AK342" s="428">
        <f t="shared" si="163"/>
        <v>113.37999999999738</v>
      </c>
      <c r="AL342" s="428">
        <f t="shared" si="164"/>
        <v>123.91999999999825</v>
      </c>
      <c r="AM342" s="428">
        <f t="shared" si="165"/>
        <v>112.5</v>
      </c>
      <c r="AN342" s="428">
        <f t="shared" si="166"/>
        <v>124.62000000000262</v>
      </c>
      <c r="AO342" s="428">
        <f t="shared" si="167"/>
        <v>113.37999999999738</v>
      </c>
      <c r="AP342" s="428">
        <f t="shared" si="168"/>
        <v>123.91999999999825</v>
      </c>
      <c r="AQ342" s="428">
        <f t="shared" si="169"/>
        <v>112.5</v>
      </c>
      <c r="AR342" s="428">
        <f t="shared" si="170"/>
        <v>124.62000000000262</v>
      </c>
      <c r="AS342" s="428">
        <f t="shared" si="171"/>
        <v>113.37999999999738</v>
      </c>
      <c r="AT342" s="428">
        <f t="shared" si="172"/>
        <v>123.91999999999825</v>
      </c>
      <c r="AU342" s="428">
        <f t="shared" si="173"/>
        <v>112.5</v>
      </c>
      <c r="AV342" s="428">
        <f t="shared" si="174"/>
        <v>124.62000000000262</v>
      </c>
      <c r="AW342" s="428">
        <f t="shared" si="175"/>
        <v>113.37999999999738</v>
      </c>
      <c r="AX342" s="428">
        <f t="shared" si="176"/>
        <v>123.91999999999825</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31626</v>
      </c>
      <c r="K343" s="290">
        <f t="shared" si="155"/>
        <v>93.568047337278102</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35892.06</v>
      </c>
      <c r="M343" s="290">
        <f t="shared" si="156"/>
        <v>106.18952662721892</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36656.44</v>
      </c>
      <c r="O343" s="290">
        <f t="shared" si="180"/>
        <v>108.45100591715978</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37889.96</v>
      </c>
      <c r="Q343" s="290">
        <f t="shared" si="181"/>
        <v>112.10047337278107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31626</v>
      </c>
      <c r="S343" s="290">
        <f t="shared" si="157"/>
        <v>93.568047337278102</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35892.06</v>
      </c>
      <c r="U343" s="290">
        <f t="shared" si="158"/>
        <v>106.18952662721892</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36656.44</v>
      </c>
      <c r="W343" s="290">
        <f t="shared" si="182"/>
        <v>108.45100591715978</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37889.96</v>
      </c>
      <c r="Y343" s="290">
        <f t="shared" si="183"/>
        <v>112.10047337278107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31626</v>
      </c>
      <c r="AA343" s="290">
        <f t="shared" si="159"/>
        <v>93.568047337278102</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35892.06</v>
      </c>
      <c r="AC343" s="290">
        <f t="shared" si="160"/>
        <v>106.18952662721892</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36656.44</v>
      </c>
      <c r="AE343" s="290">
        <f t="shared" si="184"/>
        <v>108.45100591715978</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37889.96</v>
      </c>
      <c r="AG343" s="290">
        <f t="shared" si="185"/>
        <v>112.10047337278107</v>
      </c>
      <c r="AI343" s="428">
        <f t="shared" si="161"/>
        <v>112.5</v>
      </c>
      <c r="AJ343" s="428">
        <f t="shared" si="162"/>
        <v>124.61999999999534</v>
      </c>
      <c r="AK343" s="428">
        <f t="shared" si="163"/>
        <v>113.38000000000466</v>
      </c>
      <c r="AL343" s="428">
        <f t="shared" si="164"/>
        <v>123.91999999999825</v>
      </c>
      <c r="AM343" s="428">
        <f t="shared" si="165"/>
        <v>112.5</v>
      </c>
      <c r="AN343" s="428">
        <f t="shared" si="166"/>
        <v>124.61999999999534</v>
      </c>
      <c r="AO343" s="428">
        <f t="shared" si="167"/>
        <v>113.38000000000466</v>
      </c>
      <c r="AP343" s="428">
        <f t="shared" si="168"/>
        <v>123.91999999999825</v>
      </c>
      <c r="AQ343" s="428">
        <f t="shared" si="169"/>
        <v>112.5</v>
      </c>
      <c r="AR343" s="428">
        <f t="shared" si="170"/>
        <v>124.61999999999534</v>
      </c>
      <c r="AS343" s="428">
        <f t="shared" si="171"/>
        <v>113.38000000000466</v>
      </c>
      <c r="AT343" s="428">
        <f t="shared" si="172"/>
        <v>123.91999999999825</v>
      </c>
      <c r="AU343" s="428">
        <f t="shared" si="173"/>
        <v>112.5</v>
      </c>
      <c r="AV343" s="428">
        <f t="shared" si="174"/>
        <v>124.61999999999534</v>
      </c>
      <c r="AW343" s="428">
        <f t="shared" si="175"/>
        <v>113.38000000000466</v>
      </c>
      <c r="AX343" s="428">
        <f t="shared" si="176"/>
        <v>123.91999999999825</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31738.5</v>
      </c>
      <c r="K344" s="290">
        <f t="shared" si="155"/>
        <v>93.623893805309734</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36016.68</v>
      </c>
      <c r="M344" s="290">
        <f t="shared" si="156"/>
        <v>106.24389380530974</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36769.82</v>
      </c>
      <c r="O344" s="290">
        <f t="shared" si="180"/>
        <v>108.46554572271387</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38013.879999999997</v>
      </c>
      <c r="Q344" s="290">
        <f t="shared" si="181"/>
        <v>112.13533923303834</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31738.5</v>
      </c>
      <c r="S344" s="290">
        <f t="shared" si="157"/>
        <v>93.623893805309734</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36016.68</v>
      </c>
      <c r="U344" s="290">
        <f t="shared" si="158"/>
        <v>106.24389380530974</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36769.82</v>
      </c>
      <c r="W344" s="290">
        <f t="shared" si="182"/>
        <v>108.46554572271387</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38013.879999999997</v>
      </c>
      <c r="Y344" s="290">
        <f t="shared" si="183"/>
        <v>112.13533923303834</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31738.5</v>
      </c>
      <c r="AA344" s="290">
        <f t="shared" si="159"/>
        <v>93.623893805309734</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36016.68</v>
      </c>
      <c r="AC344" s="290">
        <f t="shared" si="160"/>
        <v>106.24389380530974</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36769.82</v>
      </c>
      <c r="AE344" s="290">
        <f t="shared" si="184"/>
        <v>108.46554572271387</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38013.879999999997</v>
      </c>
      <c r="AG344" s="290">
        <f t="shared" si="185"/>
        <v>112.13533923303834</v>
      </c>
      <c r="AI344" s="428">
        <f t="shared" si="161"/>
        <v>112.5</v>
      </c>
      <c r="AJ344" s="428">
        <f t="shared" si="162"/>
        <v>124.62000000000262</v>
      </c>
      <c r="AK344" s="428">
        <f t="shared" si="163"/>
        <v>113.37999999999738</v>
      </c>
      <c r="AL344" s="428">
        <f t="shared" si="164"/>
        <v>123.91999999999825</v>
      </c>
      <c r="AM344" s="428">
        <f t="shared" si="165"/>
        <v>112.5</v>
      </c>
      <c r="AN344" s="428">
        <f t="shared" si="166"/>
        <v>124.62000000000262</v>
      </c>
      <c r="AO344" s="428">
        <f t="shared" si="167"/>
        <v>113.37999999999738</v>
      </c>
      <c r="AP344" s="428">
        <f t="shared" si="168"/>
        <v>123.91999999999825</v>
      </c>
      <c r="AQ344" s="428">
        <f t="shared" si="169"/>
        <v>112.5</v>
      </c>
      <c r="AR344" s="428">
        <f t="shared" si="170"/>
        <v>124.62000000000262</v>
      </c>
      <c r="AS344" s="428">
        <f t="shared" si="171"/>
        <v>113.37999999999738</v>
      </c>
      <c r="AT344" s="428">
        <f t="shared" si="172"/>
        <v>123.91999999999825</v>
      </c>
      <c r="AU344" s="428">
        <f t="shared" si="173"/>
        <v>112.5</v>
      </c>
      <c r="AV344" s="428">
        <f t="shared" si="174"/>
        <v>124.62000000000262</v>
      </c>
      <c r="AW344" s="428">
        <f t="shared" si="175"/>
        <v>113.37999999999738</v>
      </c>
      <c r="AX344" s="428">
        <f t="shared" si="176"/>
        <v>123.91999999999825</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31851</v>
      </c>
      <c r="K345" s="290">
        <f t="shared" si="155"/>
        <v>93.679411764705875</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36141.300000000003</v>
      </c>
      <c r="M345" s="290">
        <f t="shared" si="156"/>
        <v>106.2979411764706</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36883.199999999997</v>
      </c>
      <c r="O345" s="290">
        <f t="shared" si="180"/>
        <v>108.47999999999999</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38137.800000000003</v>
      </c>
      <c r="Q345" s="290">
        <f t="shared" si="181"/>
        <v>112.17</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31851</v>
      </c>
      <c r="S345" s="290">
        <f t="shared" si="157"/>
        <v>93.679411764705875</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36141.300000000003</v>
      </c>
      <c r="U345" s="290">
        <f t="shared" si="158"/>
        <v>106.2979411764706</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36883.199999999997</v>
      </c>
      <c r="W345" s="290">
        <f t="shared" si="182"/>
        <v>108.47999999999999</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38137.800000000003</v>
      </c>
      <c r="Y345" s="290">
        <f t="shared" si="183"/>
        <v>112.17</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31851</v>
      </c>
      <c r="AA345" s="290">
        <f t="shared" si="159"/>
        <v>93.679411764705875</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36141.300000000003</v>
      </c>
      <c r="AC345" s="290">
        <f t="shared" si="160"/>
        <v>106.2979411764706</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36883.199999999997</v>
      </c>
      <c r="AE345" s="290">
        <f t="shared" si="184"/>
        <v>108.47999999999999</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38137.800000000003</v>
      </c>
      <c r="AG345" s="290">
        <f t="shared" si="185"/>
        <v>112.17</v>
      </c>
      <c r="AI345" s="428">
        <f t="shared" si="161"/>
        <v>112.5</v>
      </c>
      <c r="AJ345" s="428">
        <f t="shared" si="162"/>
        <v>124.62000000000262</v>
      </c>
      <c r="AK345" s="428">
        <f t="shared" si="163"/>
        <v>113.37999999999738</v>
      </c>
      <c r="AL345" s="428">
        <f t="shared" si="164"/>
        <v>123.92000000000553</v>
      </c>
      <c r="AM345" s="428">
        <f t="shared" si="165"/>
        <v>112.5</v>
      </c>
      <c r="AN345" s="428">
        <f t="shared" si="166"/>
        <v>124.62000000000262</v>
      </c>
      <c r="AO345" s="428">
        <f t="shared" si="167"/>
        <v>113.37999999999738</v>
      </c>
      <c r="AP345" s="428">
        <f t="shared" si="168"/>
        <v>123.92000000000553</v>
      </c>
      <c r="AQ345" s="428">
        <f t="shared" si="169"/>
        <v>112.5</v>
      </c>
      <c r="AR345" s="428">
        <f t="shared" si="170"/>
        <v>124.62000000000262</v>
      </c>
      <c r="AS345" s="428">
        <f t="shared" si="171"/>
        <v>113.37999999999738</v>
      </c>
      <c r="AT345" s="428">
        <f t="shared" si="172"/>
        <v>123.92000000000553</v>
      </c>
      <c r="AU345" s="428">
        <f t="shared" si="173"/>
        <v>112.5</v>
      </c>
      <c r="AV345" s="428">
        <f t="shared" si="174"/>
        <v>124.62000000000262</v>
      </c>
      <c r="AW345" s="428">
        <f t="shared" si="175"/>
        <v>113.37999999999738</v>
      </c>
      <c r="AX345" s="428">
        <f t="shared" si="176"/>
        <v>123.92000000000553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31963.5</v>
      </c>
      <c r="K346" s="290">
        <f t="shared" si="155"/>
        <v>93.734604105571847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36265.919999999998</v>
      </c>
      <c r="M346" s="290">
        <f t="shared" si="156"/>
        <v>106.35167155425219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36996.58</v>
      </c>
      <c r="O346" s="290">
        <f t="shared" si="180"/>
        <v>108.49436950146628</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38261.72</v>
      </c>
      <c r="Q346" s="290">
        <f t="shared" si="181"/>
        <v>112.20445747800586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31963.5</v>
      </c>
      <c r="S346" s="290">
        <f t="shared" si="157"/>
        <v>93.734604105571847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36265.919999999998</v>
      </c>
      <c r="U346" s="290">
        <f t="shared" si="158"/>
        <v>106.35167155425219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36996.58</v>
      </c>
      <c r="W346" s="290">
        <f t="shared" si="182"/>
        <v>108.49436950146628</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38261.72</v>
      </c>
      <c r="Y346" s="290">
        <f t="shared" si="183"/>
        <v>112.20445747800586</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31963.5</v>
      </c>
      <c r="AA346" s="290">
        <f t="shared" si="159"/>
        <v>93.734604105571847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36265.919999999998</v>
      </c>
      <c r="AC346" s="290">
        <f t="shared" si="160"/>
        <v>106.35167155425219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36996.58</v>
      </c>
      <c r="AE346" s="290">
        <f t="shared" si="184"/>
        <v>108.49436950146628</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38261.72</v>
      </c>
      <c r="AG346" s="290">
        <f t="shared" si="185"/>
        <v>112.20445747800586</v>
      </c>
      <c r="AI346" s="428">
        <f t="shared" si="161"/>
        <v>112.5</v>
      </c>
      <c r="AJ346" s="428">
        <f t="shared" si="162"/>
        <v>124.61999999999534</v>
      </c>
      <c r="AK346" s="428">
        <f t="shared" si="163"/>
        <v>113.38000000000466</v>
      </c>
      <c r="AL346" s="428">
        <f t="shared" si="164"/>
        <v>123.91999999999825</v>
      </c>
      <c r="AM346" s="428">
        <f t="shared" si="165"/>
        <v>112.5</v>
      </c>
      <c r="AN346" s="428">
        <f t="shared" si="166"/>
        <v>124.61999999999534</v>
      </c>
      <c r="AO346" s="428">
        <f t="shared" si="167"/>
        <v>113.38000000000466</v>
      </c>
      <c r="AP346" s="428">
        <f t="shared" si="168"/>
        <v>123.91999999999825</v>
      </c>
      <c r="AQ346" s="428">
        <f t="shared" si="169"/>
        <v>112.5</v>
      </c>
      <c r="AR346" s="428">
        <f t="shared" si="170"/>
        <v>124.61999999999534</v>
      </c>
      <c r="AS346" s="428">
        <f t="shared" si="171"/>
        <v>113.38000000000466</v>
      </c>
      <c r="AT346" s="428">
        <f t="shared" si="172"/>
        <v>123.91999999999825</v>
      </c>
      <c r="AU346" s="428">
        <f t="shared" si="173"/>
        <v>112.5</v>
      </c>
      <c r="AV346" s="428">
        <f t="shared" si="174"/>
        <v>124.61999999999534</v>
      </c>
      <c r="AW346" s="428">
        <f t="shared" si="175"/>
        <v>113.38000000000466</v>
      </c>
      <c r="AX346" s="428">
        <f t="shared" si="176"/>
        <v>123.91999999999825</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32076</v>
      </c>
      <c r="K347" s="290">
        <f t="shared" si="155"/>
        <v>93.78947368421052</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36390.54</v>
      </c>
      <c r="M347" s="290">
        <f t="shared" si="156"/>
        <v>106.40508771929825</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37109.96</v>
      </c>
      <c r="O347" s="290">
        <f t="shared" si="180"/>
        <v>108.50865497076023</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38385.64</v>
      </c>
      <c r="Q347" s="290">
        <f t="shared" si="181"/>
        <v>112.23871345029239</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32076</v>
      </c>
      <c r="S347" s="290">
        <f t="shared" si="157"/>
        <v>93.78947368421052</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36390.54</v>
      </c>
      <c r="U347" s="290">
        <f t="shared" si="158"/>
        <v>106.40508771929825</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37109.96</v>
      </c>
      <c r="W347" s="290">
        <f t="shared" si="182"/>
        <v>108.50865497076023</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38385.64</v>
      </c>
      <c r="Y347" s="290">
        <f t="shared" si="183"/>
        <v>112.23871345029239</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32076</v>
      </c>
      <c r="AA347" s="290">
        <f t="shared" si="159"/>
        <v>93.78947368421052</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36390.54</v>
      </c>
      <c r="AC347" s="290">
        <f t="shared" si="160"/>
        <v>106.40508771929825</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37109.96</v>
      </c>
      <c r="AE347" s="290">
        <f t="shared" si="184"/>
        <v>108.50865497076023</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38385.64</v>
      </c>
      <c r="AG347" s="290">
        <f t="shared" si="185"/>
        <v>112.23871345029239</v>
      </c>
      <c r="AI347" s="428">
        <f t="shared" si="161"/>
        <v>112.5</v>
      </c>
      <c r="AJ347" s="428">
        <f t="shared" si="162"/>
        <v>124.62000000000262</v>
      </c>
      <c r="AK347" s="428">
        <f t="shared" si="163"/>
        <v>113.37999999999738</v>
      </c>
      <c r="AL347" s="428">
        <f t="shared" si="164"/>
        <v>123.91999999999825</v>
      </c>
      <c r="AM347" s="428">
        <f t="shared" si="165"/>
        <v>112.5</v>
      </c>
      <c r="AN347" s="428">
        <f t="shared" si="166"/>
        <v>124.62000000000262</v>
      </c>
      <c r="AO347" s="428">
        <f t="shared" si="167"/>
        <v>113.37999999999738</v>
      </c>
      <c r="AP347" s="428">
        <f t="shared" si="168"/>
        <v>123.91999999999825</v>
      </c>
      <c r="AQ347" s="428">
        <f t="shared" si="169"/>
        <v>112.5</v>
      </c>
      <c r="AR347" s="428">
        <f t="shared" si="170"/>
        <v>124.62000000000262</v>
      </c>
      <c r="AS347" s="428">
        <f t="shared" si="171"/>
        <v>113.37999999999738</v>
      </c>
      <c r="AT347" s="428">
        <f t="shared" si="172"/>
        <v>123.91999999999825</v>
      </c>
      <c r="AU347" s="428">
        <f t="shared" si="173"/>
        <v>112.5</v>
      </c>
      <c r="AV347" s="428">
        <f t="shared" si="174"/>
        <v>124.62000000000262</v>
      </c>
      <c r="AW347" s="428">
        <f t="shared" si="175"/>
        <v>113.37999999999738</v>
      </c>
      <c r="AX347" s="428">
        <f t="shared" si="176"/>
        <v>123.91999999999825</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32188.5</v>
      </c>
      <c r="K348" s="290">
        <f t="shared" si="155"/>
        <v>93.844023323615161</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36515.160000000003</v>
      </c>
      <c r="M348" s="290">
        <f t="shared" si="156"/>
        <v>106.45819241982508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37223.339999999997</v>
      </c>
      <c r="O348" s="290">
        <f t="shared" si="180"/>
        <v>108.52285714285713</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38509.56</v>
      </c>
      <c r="Q348" s="290">
        <f t="shared" si="181"/>
        <v>112.27276967930028</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32188.5</v>
      </c>
      <c r="S348" s="290">
        <f t="shared" si="157"/>
        <v>93.844023323615161</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36515.160000000003</v>
      </c>
      <c r="U348" s="290">
        <f t="shared" si="158"/>
        <v>106.45819241982508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37223.339999999997</v>
      </c>
      <c r="W348" s="290">
        <f t="shared" si="182"/>
        <v>108.52285714285713</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38509.56</v>
      </c>
      <c r="Y348" s="290">
        <f t="shared" si="183"/>
        <v>112.27276967930028</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32188.5</v>
      </c>
      <c r="AA348" s="290">
        <f t="shared" si="159"/>
        <v>93.844023323615161</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36515.160000000003</v>
      </c>
      <c r="AC348" s="290">
        <f t="shared" si="160"/>
        <v>106.45819241982508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37223.339999999997</v>
      </c>
      <c r="AE348" s="290">
        <f t="shared" si="184"/>
        <v>108.52285714285713</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38509.56</v>
      </c>
      <c r="AG348" s="290">
        <f t="shared" si="185"/>
        <v>112.27276967930028</v>
      </c>
      <c r="AI348" s="428">
        <f t="shared" si="161"/>
        <v>112.5</v>
      </c>
      <c r="AJ348" s="428">
        <f t="shared" si="162"/>
        <v>124.62000000000262</v>
      </c>
      <c r="AK348" s="428">
        <f t="shared" si="163"/>
        <v>113.37999999999738</v>
      </c>
      <c r="AL348" s="428">
        <f t="shared" si="164"/>
        <v>123.91999999999825</v>
      </c>
      <c r="AM348" s="428">
        <f t="shared" si="165"/>
        <v>112.5</v>
      </c>
      <c r="AN348" s="428">
        <f t="shared" si="166"/>
        <v>124.62000000000262</v>
      </c>
      <c r="AO348" s="428">
        <f t="shared" si="167"/>
        <v>113.37999999999738</v>
      </c>
      <c r="AP348" s="428">
        <f t="shared" si="168"/>
        <v>123.91999999999825</v>
      </c>
      <c r="AQ348" s="428">
        <f t="shared" si="169"/>
        <v>112.5</v>
      </c>
      <c r="AR348" s="428">
        <f t="shared" si="170"/>
        <v>124.62000000000262</v>
      </c>
      <c r="AS348" s="428">
        <f t="shared" si="171"/>
        <v>113.37999999999738</v>
      </c>
      <c r="AT348" s="428">
        <f t="shared" si="172"/>
        <v>123.91999999999825</v>
      </c>
      <c r="AU348" s="428">
        <f t="shared" si="173"/>
        <v>112.5</v>
      </c>
      <c r="AV348" s="428">
        <f t="shared" si="174"/>
        <v>124.62000000000262</v>
      </c>
      <c r="AW348" s="428">
        <f t="shared" si="175"/>
        <v>113.37999999999738</v>
      </c>
      <c r="AX348" s="428">
        <f t="shared" si="176"/>
        <v>123.91999999999825</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32301</v>
      </c>
      <c r="K349" s="290">
        <f t="shared" si="155"/>
        <v>93.898255813953483</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36639.78</v>
      </c>
      <c r="M349" s="290">
        <f t="shared" si="156"/>
        <v>106.51098837209302</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37336.720000000001</v>
      </c>
      <c r="O349" s="290">
        <f t="shared" si="180"/>
        <v>108.53697674418605</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38633.480000000003</v>
      </c>
      <c r="Q349" s="290">
        <f t="shared" si="181"/>
        <v>112.30662790697676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32301</v>
      </c>
      <c r="S349" s="290">
        <f t="shared" si="157"/>
        <v>93.898255813953483</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36639.78</v>
      </c>
      <c r="U349" s="290">
        <f t="shared" si="158"/>
        <v>106.51098837209302</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37336.720000000001</v>
      </c>
      <c r="W349" s="290">
        <f t="shared" si="182"/>
        <v>108.53697674418605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38633.480000000003</v>
      </c>
      <c r="Y349" s="290">
        <f t="shared" si="183"/>
        <v>112.30662790697676</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32301</v>
      </c>
      <c r="AA349" s="290">
        <f t="shared" si="159"/>
        <v>93.898255813953483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36639.78</v>
      </c>
      <c r="AC349" s="290">
        <f t="shared" si="160"/>
        <v>106.51098837209302</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37336.720000000001</v>
      </c>
      <c r="AE349" s="290">
        <f t="shared" si="184"/>
        <v>108.53697674418605</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38633.480000000003</v>
      </c>
      <c r="AG349" s="290">
        <f t="shared" si="185"/>
        <v>112.30662790697676</v>
      </c>
      <c r="AI349" s="428">
        <f t="shared" si="161"/>
        <v>112.5</v>
      </c>
      <c r="AJ349" s="428">
        <f t="shared" si="162"/>
        <v>124.61999999999534</v>
      </c>
      <c r="AK349" s="428">
        <f t="shared" si="163"/>
        <v>113.38000000000466</v>
      </c>
      <c r="AL349" s="428">
        <f t="shared" si="164"/>
        <v>123.92000000000553</v>
      </c>
      <c r="AM349" s="428">
        <f t="shared" si="165"/>
        <v>112.5</v>
      </c>
      <c r="AN349" s="428">
        <f t="shared" si="166"/>
        <v>124.61999999999534</v>
      </c>
      <c r="AO349" s="428">
        <f t="shared" si="167"/>
        <v>113.38000000000466</v>
      </c>
      <c r="AP349" s="428">
        <f t="shared" si="168"/>
        <v>123.92000000000553</v>
      </c>
      <c r="AQ349" s="428">
        <f t="shared" si="169"/>
        <v>112.5</v>
      </c>
      <c r="AR349" s="428">
        <f t="shared" si="170"/>
        <v>124.61999999999534</v>
      </c>
      <c r="AS349" s="428">
        <f t="shared" si="171"/>
        <v>113.38000000000466</v>
      </c>
      <c r="AT349" s="428">
        <f t="shared" si="172"/>
        <v>123.92000000000553</v>
      </c>
      <c r="AU349" s="428">
        <f t="shared" si="173"/>
        <v>112.5</v>
      </c>
      <c r="AV349" s="428">
        <f t="shared" si="174"/>
        <v>124.61999999999534</v>
      </c>
      <c r="AW349" s="428">
        <f t="shared" si="175"/>
        <v>113.38000000000466</v>
      </c>
      <c r="AX349" s="428">
        <f t="shared" si="176"/>
        <v>123.92000000000553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32413.5</v>
      </c>
      <c r="K350" s="290">
        <f t="shared" si="155"/>
        <v>93.952173913043481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36764.400000000001</v>
      </c>
      <c r="M350" s="290">
        <f t="shared" si="156"/>
        <v>106.56347826086957</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37450.1</v>
      </c>
      <c r="O350" s="290">
        <f t="shared" si="180"/>
        <v>108.55101449275362</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38757.4</v>
      </c>
      <c r="Q350" s="290">
        <f t="shared" si="181"/>
        <v>112.34028985507247</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32413.5</v>
      </c>
      <c r="S350" s="290">
        <f t="shared" si="157"/>
        <v>93.952173913043481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36764.400000000001</v>
      </c>
      <c r="U350" s="290">
        <f t="shared" si="158"/>
        <v>106.56347826086957</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37450.1</v>
      </c>
      <c r="W350" s="290">
        <f t="shared" si="182"/>
        <v>108.55101449275362</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38757.4</v>
      </c>
      <c r="Y350" s="290">
        <f t="shared" si="183"/>
        <v>112.34028985507247</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32413.5</v>
      </c>
      <c r="AA350" s="290">
        <f t="shared" si="159"/>
        <v>93.952173913043481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36764.400000000001</v>
      </c>
      <c r="AC350" s="290">
        <f t="shared" si="160"/>
        <v>106.56347826086957</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37450.1</v>
      </c>
      <c r="AE350" s="290">
        <f t="shared" si="184"/>
        <v>108.55101449275362</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38757.4</v>
      </c>
      <c r="AG350" s="290">
        <f t="shared" si="185"/>
        <v>112.34028985507247</v>
      </c>
      <c r="AI350" s="428">
        <f t="shared" si="161"/>
        <v>112.5</v>
      </c>
      <c r="AJ350" s="428">
        <f t="shared" si="162"/>
        <v>124.62000000000262</v>
      </c>
      <c r="AK350" s="428">
        <f t="shared" si="163"/>
        <v>113.37999999999738</v>
      </c>
      <c r="AL350" s="428">
        <f t="shared" si="164"/>
        <v>123.91999999999825</v>
      </c>
      <c r="AM350" s="428">
        <f t="shared" si="165"/>
        <v>112.5</v>
      </c>
      <c r="AN350" s="428">
        <f t="shared" si="166"/>
        <v>124.62000000000262</v>
      </c>
      <c r="AO350" s="428">
        <f t="shared" si="167"/>
        <v>113.37999999999738</v>
      </c>
      <c r="AP350" s="428">
        <f t="shared" si="168"/>
        <v>123.91999999999825</v>
      </c>
      <c r="AQ350" s="428">
        <f t="shared" si="169"/>
        <v>112.5</v>
      </c>
      <c r="AR350" s="428">
        <f t="shared" si="170"/>
        <v>124.62000000000262</v>
      </c>
      <c r="AS350" s="428">
        <f t="shared" si="171"/>
        <v>113.37999999999738</v>
      </c>
      <c r="AT350" s="428">
        <f t="shared" si="172"/>
        <v>123.91999999999825</v>
      </c>
      <c r="AU350" s="428">
        <f t="shared" si="173"/>
        <v>112.5</v>
      </c>
      <c r="AV350" s="428">
        <f t="shared" si="174"/>
        <v>124.62000000000262</v>
      </c>
      <c r="AW350" s="428">
        <f t="shared" si="175"/>
        <v>113.37999999999738</v>
      </c>
      <c r="AX350" s="428">
        <f t="shared" si="176"/>
        <v>123.91999999999825</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32526</v>
      </c>
      <c r="K351" s="290">
        <f t="shared" si="155"/>
        <v>94.005780346820814</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36889.020000000004</v>
      </c>
      <c r="M351" s="290">
        <f t="shared" si="156"/>
        <v>106.61566473988441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37563.479999999996</v>
      </c>
      <c r="O351" s="290">
        <f t="shared" si="180"/>
        <v>108.56497109826589</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38881.32</v>
      </c>
      <c r="Q351" s="290">
        <f t="shared" si="181"/>
        <v>112.37375722543352</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32526</v>
      </c>
      <c r="S351" s="290">
        <f t="shared" si="157"/>
        <v>94.005780346820814</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36889.020000000004</v>
      </c>
      <c r="U351" s="290">
        <f t="shared" si="158"/>
        <v>106.61566473988441</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37563.479999999996</v>
      </c>
      <c r="W351" s="290">
        <f t="shared" si="182"/>
        <v>108.56497109826589</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38881.32</v>
      </c>
      <c r="Y351" s="290">
        <f t="shared" si="183"/>
        <v>112.37375722543352</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32526</v>
      </c>
      <c r="AA351" s="290">
        <f t="shared" si="159"/>
        <v>94.005780346820814</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36889.020000000004</v>
      </c>
      <c r="AC351" s="290">
        <f t="shared" si="160"/>
        <v>106.61566473988441</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37563.479999999996</v>
      </c>
      <c r="AE351" s="290">
        <f t="shared" si="184"/>
        <v>108.56497109826589</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38881.32</v>
      </c>
      <c r="AG351" s="290">
        <f t="shared" si="185"/>
        <v>112.37375722543352</v>
      </c>
      <c r="AI351" s="428">
        <f t="shared" si="161"/>
        <v>112.5</v>
      </c>
      <c r="AJ351" s="428">
        <f t="shared" si="162"/>
        <v>124.62000000000262</v>
      </c>
      <c r="AK351" s="428">
        <f t="shared" si="163"/>
        <v>113.37999999999738</v>
      </c>
      <c r="AL351" s="428">
        <f t="shared" si="164"/>
        <v>123.91999999999825</v>
      </c>
      <c r="AM351" s="428">
        <f t="shared" si="165"/>
        <v>112.5</v>
      </c>
      <c r="AN351" s="428">
        <f t="shared" si="166"/>
        <v>124.62000000000262</v>
      </c>
      <c r="AO351" s="428">
        <f t="shared" si="167"/>
        <v>113.37999999999738</v>
      </c>
      <c r="AP351" s="428">
        <f t="shared" si="168"/>
        <v>123.91999999999825</v>
      </c>
      <c r="AQ351" s="428">
        <f t="shared" si="169"/>
        <v>112.5</v>
      </c>
      <c r="AR351" s="428">
        <f t="shared" si="170"/>
        <v>124.62000000000262</v>
      </c>
      <c r="AS351" s="428">
        <f t="shared" si="171"/>
        <v>113.37999999999738</v>
      </c>
      <c r="AT351" s="428">
        <f t="shared" si="172"/>
        <v>123.91999999999825</v>
      </c>
      <c r="AU351" s="428">
        <f t="shared" si="173"/>
        <v>112.5</v>
      </c>
      <c r="AV351" s="428">
        <f t="shared" si="174"/>
        <v>124.62000000000262</v>
      </c>
      <c r="AW351" s="428">
        <f t="shared" si="175"/>
        <v>113.37999999999738</v>
      </c>
      <c r="AX351" s="428">
        <f t="shared" si="176"/>
        <v>123.91999999999825</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32638.5</v>
      </c>
      <c r="K352" s="290">
        <f t="shared" si="155"/>
        <v>94.059077809798268</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37013.64</v>
      </c>
      <c r="M352" s="290">
        <f t="shared" si="156"/>
        <v>106.66755043227666</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37676.86</v>
      </c>
      <c r="O352" s="290">
        <f t="shared" si="180"/>
        <v>108.57884726224783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39005.24</v>
      </c>
      <c r="Q352" s="290">
        <f t="shared" si="181"/>
        <v>112.40703170028817</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32638.5</v>
      </c>
      <c r="S352" s="290">
        <f t="shared" si="157"/>
        <v>94.059077809798268</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37013.64</v>
      </c>
      <c r="U352" s="290">
        <f t="shared" si="158"/>
        <v>106.66755043227666</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37676.86</v>
      </c>
      <c r="W352" s="290">
        <f t="shared" si="182"/>
        <v>108.57884726224783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39005.24</v>
      </c>
      <c r="Y352" s="290">
        <f t="shared" si="183"/>
        <v>112.40703170028817</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32638.5</v>
      </c>
      <c r="AA352" s="290">
        <f t="shared" si="159"/>
        <v>94.059077809798268</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37013.64</v>
      </c>
      <c r="AC352" s="290">
        <f t="shared" si="160"/>
        <v>106.66755043227666</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37676.86</v>
      </c>
      <c r="AE352" s="290">
        <f t="shared" si="184"/>
        <v>108.57884726224783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39005.24</v>
      </c>
      <c r="AG352" s="290">
        <f t="shared" si="185"/>
        <v>112.40703170028817</v>
      </c>
      <c r="AI352" s="428">
        <f t="shared" si="161"/>
        <v>112.5</v>
      </c>
      <c r="AJ352" s="428">
        <f t="shared" si="162"/>
        <v>124.61999999999534</v>
      </c>
      <c r="AK352" s="428">
        <f t="shared" si="163"/>
        <v>113.38000000000466</v>
      </c>
      <c r="AL352" s="428">
        <f t="shared" si="164"/>
        <v>123.91999999999825</v>
      </c>
      <c r="AM352" s="428">
        <f t="shared" si="165"/>
        <v>112.5</v>
      </c>
      <c r="AN352" s="428">
        <f t="shared" si="166"/>
        <v>124.61999999999534</v>
      </c>
      <c r="AO352" s="428">
        <f t="shared" si="167"/>
        <v>113.38000000000466</v>
      </c>
      <c r="AP352" s="428">
        <f t="shared" si="168"/>
        <v>123.91999999999825</v>
      </c>
      <c r="AQ352" s="428">
        <f t="shared" si="169"/>
        <v>112.5</v>
      </c>
      <c r="AR352" s="428">
        <f t="shared" si="170"/>
        <v>124.61999999999534</v>
      </c>
      <c r="AS352" s="428">
        <f t="shared" si="171"/>
        <v>113.38000000000466</v>
      </c>
      <c r="AT352" s="428">
        <f t="shared" si="172"/>
        <v>123.91999999999825</v>
      </c>
      <c r="AU352" s="428">
        <f t="shared" si="173"/>
        <v>112.5</v>
      </c>
      <c r="AV352" s="428">
        <f t="shared" si="174"/>
        <v>124.61999999999534</v>
      </c>
      <c r="AW352" s="428">
        <f t="shared" si="175"/>
        <v>113.38000000000466</v>
      </c>
      <c r="AX352" s="428">
        <f t="shared" si="176"/>
        <v>123.91999999999825</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32751</v>
      </c>
      <c r="K353" s="290">
        <f t="shared" si="155"/>
        <v>94.112068965517238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37138.26</v>
      </c>
      <c r="M353" s="290">
        <f t="shared" si="156"/>
        <v>106.7191379310345</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37790.239999999998</v>
      </c>
      <c r="O353" s="290">
        <f t="shared" si="180"/>
        <v>108.59264367816091</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39129.160000000003</v>
      </c>
      <c r="Q353" s="290">
        <f t="shared" si="181"/>
        <v>112.44011494252875</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32751</v>
      </c>
      <c r="S353" s="290">
        <f t="shared" si="157"/>
        <v>94.112068965517238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37138.26</v>
      </c>
      <c r="U353" s="290">
        <f t="shared" si="158"/>
        <v>106.7191379310345</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37790.239999999998</v>
      </c>
      <c r="W353" s="290">
        <f t="shared" si="182"/>
        <v>108.59264367816091</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39129.160000000003</v>
      </c>
      <c r="Y353" s="290">
        <f t="shared" si="183"/>
        <v>112.44011494252875</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32751</v>
      </c>
      <c r="AA353" s="290">
        <f t="shared" si="159"/>
        <v>94.112068965517238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37138.26</v>
      </c>
      <c r="AC353" s="290">
        <f t="shared" si="160"/>
        <v>106.7191379310345</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37790.239999999998</v>
      </c>
      <c r="AE353" s="290">
        <f t="shared" si="184"/>
        <v>108.59264367816091</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39129.160000000003</v>
      </c>
      <c r="AG353" s="290">
        <f t="shared" si="185"/>
        <v>112.44011494252875</v>
      </c>
      <c r="AI353" s="428">
        <f t="shared" si="161"/>
        <v>112.5</v>
      </c>
      <c r="AJ353" s="428">
        <f t="shared" si="162"/>
        <v>124.62000000000262</v>
      </c>
      <c r="AK353" s="428">
        <f t="shared" si="163"/>
        <v>113.37999999999738</v>
      </c>
      <c r="AL353" s="428">
        <f t="shared" si="164"/>
        <v>123.92000000000553</v>
      </c>
      <c r="AM353" s="428">
        <f t="shared" si="165"/>
        <v>112.5</v>
      </c>
      <c r="AN353" s="428">
        <f t="shared" si="166"/>
        <v>124.62000000000262</v>
      </c>
      <c r="AO353" s="428">
        <f t="shared" si="167"/>
        <v>113.37999999999738</v>
      </c>
      <c r="AP353" s="428">
        <f t="shared" si="168"/>
        <v>123.92000000000553</v>
      </c>
      <c r="AQ353" s="428">
        <f t="shared" si="169"/>
        <v>112.5</v>
      </c>
      <c r="AR353" s="428">
        <f t="shared" si="170"/>
        <v>124.62000000000262</v>
      </c>
      <c r="AS353" s="428">
        <f t="shared" si="171"/>
        <v>113.37999999999738</v>
      </c>
      <c r="AT353" s="428">
        <f t="shared" si="172"/>
        <v>123.92000000000553</v>
      </c>
      <c r="AU353" s="428">
        <f t="shared" si="173"/>
        <v>112.5</v>
      </c>
      <c r="AV353" s="428">
        <f t="shared" si="174"/>
        <v>124.62000000000262</v>
      </c>
      <c r="AW353" s="428">
        <f t="shared" si="175"/>
        <v>113.37999999999738</v>
      </c>
      <c r="AX353" s="428">
        <f t="shared" si="176"/>
        <v>123.92000000000553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32863.5</v>
      </c>
      <c r="K354" s="290">
        <f t="shared" si="155"/>
        <v>94.164756446991404</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37262.880000000005</v>
      </c>
      <c r="M354" s="290">
        <f t="shared" si="156"/>
        <v>106.77042979942695</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37903.619999999995</v>
      </c>
      <c r="O354" s="290">
        <f t="shared" si="180"/>
        <v>108.60636103151862</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39253.08</v>
      </c>
      <c r="Q354" s="290">
        <f t="shared" si="181"/>
        <v>112.47300859598855</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32863.5</v>
      </c>
      <c r="S354" s="290">
        <f t="shared" si="157"/>
        <v>94.164756446991404</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37262.880000000005</v>
      </c>
      <c r="U354" s="290">
        <f t="shared" si="158"/>
        <v>106.77042979942695</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37903.619999999995</v>
      </c>
      <c r="W354" s="290">
        <f t="shared" si="182"/>
        <v>108.60636103151862</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39253.08</v>
      </c>
      <c r="Y354" s="290">
        <f t="shared" si="183"/>
        <v>112.47300859598855</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32863.5</v>
      </c>
      <c r="AA354" s="290">
        <f t="shared" si="159"/>
        <v>94.164756446991404</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37262.880000000005</v>
      </c>
      <c r="AC354" s="290">
        <f t="shared" si="160"/>
        <v>106.77042979942695</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37903.619999999995</v>
      </c>
      <c r="AE354" s="290">
        <f t="shared" si="184"/>
        <v>108.60636103151862</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39253.08</v>
      </c>
      <c r="AG354" s="290">
        <f t="shared" si="185"/>
        <v>112.47300859598855</v>
      </c>
      <c r="AI354" s="428">
        <f t="shared" si="161"/>
        <v>112.5</v>
      </c>
      <c r="AJ354" s="428">
        <f t="shared" si="162"/>
        <v>124.62000000000262</v>
      </c>
      <c r="AK354" s="428">
        <f t="shared" si="163"/>
        <v>113.37999999999738</v>
      </c>
      <c r="AL354" s="428">
        <f t="shared" si="164"/>
        <v>123.91999999999825</v>
      </c>
      <c r="AM354" s="428">
        <f t="shared" si="165"/>
        <v>112.5</v>
      </c>
      <c r="AN354" s="428">
        <f t="shared" si="166"/>
        <v>124.62000000000262</v>
      </c>
      <c r="AO354" s="428">
        <f t="shared" si="167"/>
        <v>113.37999999999738</v>
      </c>
      <c r="AP354" s="428">
        <f t="shared" si="168"/>
        <v>123.91999999999825</v>
      </c>
      <c r="AQ354" s="428">
        <f t="shared" si="169"/>
        <v>112.5</v>
      </c>
      <c r="AR354" s="428">
        <f t="shared" si="170"/>
        <v>124.62000000000262</v>
      </c>
      <c r="AS354" s="428">
        <f t="shared" si="171"/>
        <v>113.37999999999738</v>
      </c>
      <c r="AT354" s="428">
        <f t="shared" si="172"/>
        <v>123.91999999999825</v>
      </c>
      <c r="AU354" s="428">
        <f t="shared" si="173"/>
        <v>112.5</v>
      </c>
      <c r="AV354" s="428">
        <f t="shared" si="174"/>
        <v>124.62000000000262</v>
      </c>
      <c r="AW354" s="428">
        <f t="shared" si="175"/>
        <v>113.37999999999738</v>
      </c>
      <c r="AX354" s="428">
        <f t="shared" si="176"/>
        <v>123.91999999999825</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32976</v>
      </c>
      <c r="K355" s="290">
        <f t="shared" si="155"/>
        <v>94.217142857142861</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37387.5</v>
      </c>
      <c r="M355" s="290">
        <f t="shared" si="156"/>
        <v>106.82142857142857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38017</v>
      </c>
      <c r="O355" s="290">
        <f t="shared" si="180"/>
        <v>108.62</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39377</v>
      </c>
      <c r="Q355" s="290">
        <f t="shared" si="181"/>
        <v>112.50571428571429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32976</v>
      </c>
      <c r="S355" s="290">
        <f t="shared" si="157"/>
        <v>94.217142857142861</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37387.5</v>
      </c>
      <c r="U355" s="290">
        <f t="shared" si="158"/>
        <v>106.82142857142857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38017</v>
      </c>
      <c r="W355" s="290">
        <f t="shared" si="182"/>
        <v>108.62</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39377</v>
      </c>
      <c r="Y355" s="290">
        <f t="shared" si="183"/>
        <v>112.50571428571429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32976</v>
      </c>
      <c r="AA355" s="290">
        <f t="shared" si="159"/>
        <v>94.217142857142861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37387.5</v>
      </c>
      <c r="AC355" s="290">
        <f t="shared" si="160"/>
        <v>106.82142857142857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38017</v>
      </c>
      <c r="AE355" s="290">
        <f t="shared" si="184"/>
        <v>108.62</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39377</v>
      </c>
      <c r="AG355" s="290">
        <f t="shared" si="185"/>
        <v>112.50571428571429</v>
      </c>
      <c r="AI355" s="428">
        <f t="shared" si="161"/>
        <v>112.5</v>
      </c>
      <c r="AJ355" s="428">
        <f t="shared" si="162"/>
        <v>124.61999999999534</v>
      </c>
      <c r="AK355" s="428">
        <f t="shared" si="163"/>
        <v>113.38000000000466</v>
      </c>
      <c r="AL355" s="428">
        <f t="shared" si="164"/>
        <v>123.91999999999825</v>
      </c>
      <c r="AM355" s="428">
        <f t="shared" si="165"/>
        <v>112.5</v>
      </c>
      <c r="AN355" s="428">
        <f t="shared" si="166"/>
        <v>124.61999999999534</v>
      </c>
      <c r="AO355" s="428">
        <f t="shared" si="167"/>
        <v>113.38000000000466</v>
      </c>
      <c r="AP355" s="428">
        <f t="shared" si="168"/>
        <v>123.91999999999825</v>
      </c>
      <c r="AQ355" s="428">
        <f t="shared" si="169"/>
        <v>112.5</v>
      </c>
      <c r="AR355" s="428">
        <f t="shared" si="170"/>
        <v>124.61999999999534</v>
      </c>
      <c r="AS355" s="428">
        <f t="shared" si="171"/>
        <v>113.38000000000466</v>
      </c>
      <c r="AT355" s="428">
        <f t="shared" si="172"/>
        <v>123.91999999999825</v>
      </c>
      <c r="AU355" s="428">
        <f t="shared" si="173"/>
        <v>112.5</v>
      </c>
      <c r="AV355" s="428">
        <f t="shared" si="174"/>
        <v>124.61999999999534</v>
      </c>
      <c r="AW355" s="428">
        <f t="shared" si="175"/>
        <v>113.38000000000466</v>
      </c>
      <c r="AX355" s="428">
        <f t="shared" si="176"/>
        <v>123.91999999999825</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33088.5</v>
      </c>
      <c r="K356" s="290">
        <f t="shared" si="155"/>
        <v>94.269230769230774</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37512.120000000003</v>
      </c>
      <c r="M356" s="290">
        <f t="shared" si="156"/>
        <v>106.87213675213675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38130.379999999997</v>
      </c>
      <c r="O356" s="290">
        <f t="shared" si="180"/>
        <v>108.63356125356124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39500.92</v>
      </c>
      <c r="Q356" s="290">
        <f t="shared" si="181"/>
        <v>112.53823361823362</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33088.5</v>
      </c>
      <c r="S356" s="290">
        <f t="shared" si="157"/>
        <v>94.269230769230774</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37512.120000000003</v>
      </c>
      <c r="U356" s="290">
        <f t="shared" si="158"/>
        <v>106.87213675213675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38130.379999999997</v>
      </c>
      <c r="W356" s="290">
        <f t="shared" si="182"/>
        <v>108.63356125356124</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39500.92</v>
      </c>
      <c r="Y356" s="290">
        <f t="shared" si="183"/>
        <v>112.53823361823362</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33088.5</v>
      </c>
      <c r="AA356" s="290">
        <f t="shared" si="159"/>
        <v>94.269230769230774</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37512.120000000003</v>
      </c>
      <c r="AC356" s="290">
        <f t="shared" si="160"/>
        <v>106.87213675213675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38130.379999999997</v>
      </c>
      <c r="AE356" s="290">
        <f t="shared" si="184"/>
        <v>108.63356125356124</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39500.92</v>
      </c>
      <c r="AG356" s="290">
        <f t="shared" si="185"/>
        <v>112.53823361823362</v>
      </c>
      <c r="AI356" s="428">
        <f t="shared" si="161"/>
        <v>112.5</v>
      </c>
      <c r="AJ356" s="428">
        <f t="shared" si="162"/>
        <v>124.62000000000262</v>
      </c>
      <c r="AK356" s="428">
        <f t="shared" si="163"/>
        <v>113.37999999999738</v>
      </c>
      <c r="AL356" s="428">
        <f t="shared" si="164"/>
        <v>123.91999999999825</v>
      </c>
      <c r="AM356" s="428">
        <f t="shared" si="165"/>
        <v>112.5</v>
      </c>
      <c r="AN356" s="428">
        <f t="shared" si="166"/>
        <v>124.62000000000262</v>
      </c>
      <c r="AO356" s="428">
        <f t="shared" si="167"/>
        <v>113.37999999999738</v>
      </c>
      <c r="AP356" s="428">
        <f t="shared" si="168"/>
        <v>123.91999999999825</v>
      </c>
      <c r="AQ356" s="428">
        <f t="shared" si="169"/>
        <v>112.5</v>
      </c>
      <c r="AR356" s="428">
        <f t="shared" si="170"/>
        <v>124.62000000000262</v>
      </c>
      <c r="AS356" s="428">
        <f t="shared" si="171"/>
        <v>113.37999999999738</v>
      </c>
      <c r="AT356" s="428">
        <f t="shared" si="172"/>
        <v>123.91999999999825</v>
      </c>
      <c r="AU356" s="428">
        <f t="shared" si="173"/>
        <v>112.5</v>
      </c>
      <c r="AV356" s="428">
        <f t="shared" si="174"/>
        <v>124.62000000000262</v>
      </c>
      <c r="AW356" s="428">
        <f t="shared" si="175"/>
        <v>113.37999999999738</v>
      </c>
      <c r="AX356" s="428">
        <f t="shared" si="176"/>
        <v>123.91999999999825</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33201</v>
      </c>
      <c r="K357" s="290">
        <f t="shared" si="155"/>
        <v>94.321022727272734</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37636.74</v>
      </c>
      <c r="M357" s="290">
        <f t="shared" si="156"/>
        <v>106.92255681818182</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38243.759999999995</v>
      </c>
      <c r="O357" s="290">
        <f t="shared" si="180"/>
        <v>108.64704545454543</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39624.839999999997</v>
      </c>
      <c r="Q357" s="290">
        <f t="shared" si="181"/>
        <v>112.57056818181817</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33201</v>
      </c>
      <c r="S357" s="290">
        <f t="shared" si="157"/>
        <v>94.321022727272734</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37636.74</v>
      </c>
      <c r="U357" s="290">
        <f t="shared" si="158"/>
        <v>106.92255681818182</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38243.759999999995</v>
      </c>
      <c r="W357" s="290">
        <f t="shared" si="182"/>
        <v>108.64704545454543</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39624.839999999997</v>
      </c>
      <c r="Y357" s="290">
        <f t="shared" si="183"/>
        <v>112.57056818181817</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33201</v>
      </c>
      <c r="AA357" s="290">
        <f t="shared" si="159"/>
        <v>94.321022727272734</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37636.74</v>
      </c>
      <c r="AC357" s="290">
        <f t="shared" si="160"/>
        <v>106.92255681818182</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38243.759999999995</v>
      </c>
      <c r="AE357" s="290">
        <f t="shared" si="184"/>
        <v>108.64704545454543</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39624.839999999997</v>
      </c>
      <c r="AG357" s="290">
        <f t="shared" si="185"/>
        <v>112.57056818181817</v>
      </c>
      <c r="AI357" s="428">
        <f t="shared" si="161"/>
        <v>112.5</v>
      </c>
      <c r="AJ357" s="428">
        <f t="shared" si="162"/>
        <v>124.61999999999534</v>
      </c>
      <c r="AK357" s="428">
        <f t="shared" si="163"/>
        <v>113.37999999999738</v>
      </c>
      <c r="AL357" s="428">
        <f t="shared" si="164"/>
        <v>123.91999999999825</v>
      </c>
      <c r="AM357" s="428">
        <f t="shared" si="165"/>
        <v>112.5</v>
      </c>
      <c r="AN357" s="428">
        <f t="shared" si="166"/>
        <v>124.61999999999534</v>
      </c>
      <c r="AO357" s="428">
        <f t="shared" si="167"/>
        <v>113.37999999999738</v>
      </c>
      <c r="AP357" s="428">
        <f t="shared" si="168"/>
        <v>123.91999999999825</v>
      </c>
      <c r="AQ357" s="428">
        <f t="shared" si="169"/>
        <v>112.5</v>
      </c>
      <c r="AR357" s="428">
        <f t="shared" si="170"/>
        <v>124.61999999999534</v>
      </c>
      <c r="AS357" s="428">
        <f t="shared" si="171"/>
        <v>113.37999999999738</v>
      </c>
      <c r="AT357" s="428">
        <f t="shared" si="172"/>
        <v>123.91999999999825</v>
      </c>
      <c r="AU357" s="428">
        <f t="shared" si="173"/>
        <v>112.5</v>
      </c>
      <c r="AV357" s="428">
        <f t="shared" si="174"/>
        <v>124.61999999999534</v>
      </c>
      <c r="AW357" s="428">
        <f t="shared" si="175"/>
        <v>113.37999999999738</v>
      </c>
      <c r="AX357" s="428">
        <f t="shared" si="176"/>
        <v>123.91999999999825</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33313.5</v>
      </c>
      <c r="K358" s="290">
        <f t="shared" si="155"/>
        <v>94.37252124645893</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37761.360000000001</v>
      </c>
      <c r="M358" s="290">
        <f t="shared" si="156"/>
        <v>106.97269121813031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38357.14</v>
      </c>
      <c r="O358" s="290">
        <f t="shared" si="180"/>
        <v>108.66045325779037</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39748.76</v>
      </c>
      <c r="Q358" s="290">
        <f t="shared" si="181"/>
        <v>112.60271954674222</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33313.5</v>
      </c>
      <c r="S358" s="290">
        <f t="shared" si="157"/>
        <v>94.37252124645893</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37761.360000000001</v>
      </c>
      <c r="U358" s="290">
        <f t="shared" si="158"/>
        <v>106.97269121813031</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38357.14</v>
      </c>
      <c r="W358" s="290">
        <f t="shared" si="182"/>
        <v>108.66045325779037</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39748.76</v>
      </c>
      <c r="Y358" s="290">
        <f t="shared" si="183"/>
        <v>112.60271954674222</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33313.5</v>
      </c>
      <c r="AA358" s="290">
        <f t="shared" si="159"/>
        <v>94.37252124645893</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37761.360000000001</v>
      </c>
      <c r="AC358" s="290">
        <f t="shared" si="160"/>
        <v>106.97269121813031</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38357.14</v>
      </c>
      <c r="AE358" s="290">
        <f t="shared" si="184"/>
        <v>108.66045325779037</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39748.76</v>
      </c>
      <c r="AG358" s="290">
        <f t="shared" si="185"/>
        <v>112.60271954674222</v>
      </c>
      <c r="AI358" s="428">
        <f t="shared" si="161"/>
        <v>112.5</v>
      </c>
      <c r="AJ358" s="428">
        <f t="shared" si="162"/>
        <v>124.62000000000262</v>
      </c>
      <c r="AK358" s="428">
        <f t="shared" si="163"/>
        <v>113.38000000000466</v>
      </c>
      <c r="AL358" s="428">
        <f t="shared" si="164"/>
        <v>123.92000000000553</v>
      </c>
      <c r="AM358" s="428">
        <f t="shared" si="165"/>
        <v>112.5</v>
      </c>
      <c r="AN358" s="428">
        <f t="shared" si="166"/>
        <v>124.62000000000262</v>
      </c>
      <c r="AO358" s="428">
        <f t="shared" si="167"/>
        <v>113.38000000000466</v>
      </c>
      <c r="AP358" s="428">
        <f t="shared" si="168"/>
        <v>123.92000000000553</v>
      </c>
      <c r="AQ358" s="428">
        <f t="shared" si="169"/>
        <v>112.5</v>
      </c>
      <c r="AR358" s="428">
        <f t="shared" si="170"/>
        <v>124.62000000000262</v>
      </c>
      <c r="AS358" s="428">
        <f t="shared" si="171"/>
        <v>113.38000000000466</v>
      </c>
      <c r="AT358" s="428">
        <f t="shared" si="172"/>
        <v>123.92000000000553</v>
      </c>
      <c r="AU358" s="428">
        <f t="shared" si="173"/>
        <v>112.5</v>
      </c>
      <c r="AV358" s="428">
        <f t="shared" si="174"/>
        <v>124.62000000000262</v>
      </c>
      <c r="AW358" s="428">
        <f t="shared" si="175"/>
        <v>113.38000000000466</v>
      </c>
      <c r="AX358" s="428">
        <f t="shared" si="176"/>
        <v>123.92000000000553</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33426</v>
      </c>
      <c r="K359" s="290">
        <f t="shared" si="155"/>
        <v>94.423728813559322</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37885.979999999996</v>
      </c>
      <c r="M359" s="290">
        <f t="shared" si="156"/>
        <v>107.02254237288135</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38470.520000000004</v>
      </c>
      <c r="O359" s="290">
        <f t="shared" si="180"/>
        <v>108.67378531073447</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39872.68</v>
      </c>
      <c r="Q359" s="290">
        <f t="shared" si="181"/>
        <v>112.63468926553672</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33426</v>
      </c>
      <c r="S359" s="290">
        <f t="shared" si="157"/>
        <v>94.423728813559322</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37885.979999999996</v>
      </c>
      <c r="U359" s="290">
        <f t="shared" si="158"/>
        <v>107.02254237288135</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38470.520000000004</v>
      </c>
      <c r="W359" s="290">
        <f t="shared" si="182"/>
        <v>108.67378531073447</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39872.68</v>
      </c>
      <c r="Y359" s="290">
        <f t="shared" si="183"/>
        <v>112.63468926553672</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33426</v>
      </c>
      <c r="AA359" s="290">
        <f t="shared" si="159"/>
        <v>94.423728813559322</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37885.979999999996</v>
      </c>
      <c r="AC359" s="290">
        <f t="shared" si="160"/>
        <v>107.02254237288135</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38470.520000000004</v>
      </c>
      <c r="AE359" s="290">
        <f t="shared" si="184"/>
        <v>108.67378531073447</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39872.68</v>
      </c>
      <c r="AG359" s="290">
        <f t="shared" si="185"/>
        <v>112.63468926553672</v>
      </c>
      <c r="AI359" s="428">
        <f t="shared" si="161"/>
        <v>112.5</v>
      </c>
      <c r="AJ359" s="428">
        <f t="shared" si="162"/>
        <v>124.61999999999534</v>
      </c>
      <c r="AK359" s="428">
        <f t="shared" si="163"/>
        <v>113.38000000000466</v>
      </c>
      <c r="AL359" s="428">
        <f t="shared" si="164"/>
        <v>123.91999999999825</v>
      </c>
      <c r="AM359" s="428">
        <f t="shared" si="165"/>
        <v>112.5</v>
      </c>
      <c r="AN359" s="428">
        <f t="shared" si="166"/>
        <v>124.61999999999534</v>
      </c>
      <c r="AO359" s="428">
        <f t="shared" si="167"/>
        <v>113.38000000000466</v>
      </c>
      <c r="AP359" s="428">
        <f t="shared" si="168"/>
        <v>123.91999999999825</v>
      </c>
      <c r="AQ359" s="428">
        <f t="shared" si="169"/>
        <v>112.5</v>
      </c>
      <c r="AR359" s="428">
        <f t="shared" si="170"/>
        <v>124.61999999999534</v>
      </c>
      <c r="AS359" s="428">
        <f t="shared" si="171"/>
        <v>113.38000000000466</v>
      </c>
      <c r="AT359" s="428">
        <f t="shared" si="172"/>
        <v>123.91999999999825</v>
      </c>
      <c r="AU359" s="428">
        <f t="shared" si="173"/>
        <v>112.5</v>
      </c>
      <c r="AV359" s="428">
        <f t="shared" si="174"/>
        <v>124.61999999999534</v>
      </c>
      <c r="AW359" s="428">
        <f t="shared" si="175"/>
        <v>113.38000000000466</v>
      </c>
      <c r="AX359" s="428">
        <f t="shared" si="176"/>
        <v>123.91999999999825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33538.5</v>
      </c>
      <c r="K360" s="290">
        <f t="shared" si="155"/>
        <v>94.47464788732394</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38010.6</v>
      </c>
      <c r="M360" s="290">
        <f t="shared" si="156"/>
        <v>107.07211267605634</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38583.899999999994</v>
      </c>
      <c r="O360" s="290">
        <f t="shared" si="180"/>
        <v>108.68704225352111</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39996.6</v>
      </c>
      <c r="Q360" s="290">
        <f t="shared" si="181"/>
        <v>112.66647887323943</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33538.5</v>
      </c>
      <c r="S360" s="290">
        <f t="shared" si="157"/>
        <v>94.47464788732394</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38010.6</v>
      </c>
      <c r="U360" s="290">
        <f t="shared" si="158"/>
        <v>107.07211267605634</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38583.899999999994</v>
      </c>
      <c r="W360" s="290">
        <f t="shared" si="182"/>
        <v>108.68704225352111</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39996.6</v>
      </c>
      <c r="Y360" s="290">
        <f t="shared" si="183"/>
        <v>112.66647887323943</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33538.5</v>
      </c>
      <c r="AA360" s="290">
        <f t="shared" si="159"/>
        <v>94.47464788732394</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38010.6</v>
      </c>
      <c r="AC360" s="290">
        <f t="shared" si="160"/>
        <v>107.07211267605634</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38583.899999999994</v>
      </c>
      <c r="AE360" s="290">
        <f t="shared" si="184"/>
        <v>108.68704225352111</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39996.6</v>
      </c>
      <c r="AG360" s="290">
        <f t="shared" si="185"/>
        <v>112.66647887323943</v>
      </c>
      <c r="AI360" s="428">
        <f t="shared" si="161"/>
        <v>112.5</v>
      </c>
      <c r="AJ360" s="428">
        <f t="shared" si="162"/>
        <v>124.62000000000262</v>
      </c>
      <c r="AK360" s="428">
        <f t="shared" si="163"/>
        <v>113.3799999999901</v>
      </c>
      <c r="AL360" s="428">
        <f t="shared" si="164"/>
        <v>123.91999999999825</v>
      </c>
      <c r="AM360" s="428">
        <f t="shared" si="165"/>
        <v>112.5</v>
      </c>
      <c r="AN360" s="428">
        <f t="shared" si="166"/>
        <v>124.62000000000262</v>
      </c>
      <c r="AO360" s="428">
        <f t="shared" si="167"/>
        <v>113.3799999999901</v>
      </c>
      <c r="AP360" s="428">
        <f t="shared" si="168"/>
        <v>123.91999999999825</v>
      </c>
      <c r="AQ360" s="428">
        <f t="shared" si="169"/>
        <v>112.5</v>
      </c>
      <c r="AR360" s="428">
        <f t="shared" si="170"/>
        <v>124.62000000000262</v>
      </c>
      <c r="AS360" s="428">
        <f t="shared" si="171"/>
        <v>113.3799999999901</v>
      </c>
      <c r="AT360" s="428">
        <f t="shared" si="172"/>
        <v>123.91999999999825</v>
      </c>
      <c r="AU360" s="428">
        <f t="shared" si="173"/>
        <v>112.5</v>
      </c>
      <c r="AV360" s="428">
        <f t="shared" si="174"/>
        <v>124.62000000000262</v>
      </c>
      <c r="AW360" s="428">
        <f t="shared" si="175"/>
        <v>113.3799999999901</v>
      </c>
      <c r="AX360" s="428">
        <f t="shared" si="176"/>
        <v>123.91999999999825</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33651</v>
      </c>
      <c r="K361" s="290">
        <f t="shared" si="155"/>
        <v>94.525280898876403</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38135.22</v>
      </c>
      <c r="M361" s="290">
        <f t="shared" si="156"/>
        <v>107.12140449438202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38697.279999999999</v>
      </c>
      <c r="O361" s="290">
        <f t="shared" si="180"/>
        <v>108.70022471910112</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40120.520000000004</v>
      </c>
      <c r="Q361" s="290">
        <f t="shared" si="181"/>
        <v>112.69808988764046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33651</v>
      </c>
      <c r="S361" s="290">
        <f t="shared" si="157"/>
        <v>94.525280898876403</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38135.22</v>
      </c>
      <c r="U361" s="290">
        <f t="shared" si="158"/>
        <v>107.12140449438202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38697.279999999999</v>
      </c>
      <c r="W361" s="290">
        <f t="shared" si="182"/>
        <v>108.70022471910112</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40120.520000000004</v>
      </c>
      <c r="Y361" s="290">
        <f t="shared" si="183"/>
        <v>112.69808988764046</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33651</v>
      </c>
      <c r="AA361" s="290">
        <f t="shared" si="159"/>
        <v>94.525280898876403</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38135.22</v>
      </c>
      <c r="AC361" s="290">
        <f t="shared" si="160"/>
        <v>107.12140449438202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38697.279999999999</v>
      </c>
      <c r="AE361" s="290">
        <f t="shared" si="184"/>
        <v>108.70022471910112</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40120.520000000004</v>
      </c>
      <c r="AG361" s="290">
        <f t="shared" si="185"/>
        <v>112.69808988764046</v>
      </c>
      <c r="AI361" s="428">
        <f t="shared" si="161"/>
        <v>112.5</v>
      </c>
      <c r="AJ361" s="428">
        <f t="shared" si="162"/>
        <v>124.62000000000262</v>
      </c>
      <c r="AK361" s="428">
        <f t="shared" si="163"/>
        <v>113.38000000000466</v>
      </c>
      <c r="AL361" s="428">
        <f t="shared" si="164"/>
        <v>123.92000000000553</v>
      </c>
      <c r="AM361" s="428">
        <f t="shared" si="165"/>
        <v>112.5</v>
      </c>
      <c r="AN361" s="428">
        <f t="shared" si="166"/>
        <v>124.62000000000262</v>
      </c>
      <c r="AO361" s="428">
        <f t="shared" si="167"/>
        <v>113.38000000000466</v>
      </c>
      <c r="AP361" s="428">
        <f t="shared" si="168"/>
        <v>123.92000000000553</v>
      </c>
      <c r="AQ361" s="428">
        <f t="shared" si="169"/>
        <v>112.5</v>
      </c>
      <c r="AR361" s="428">
        <f t="shared" si="170"/>
        <v>124.62000000000262</v>
      </c>
      <c r="AS361" s="428">
        <f t="shared" si="171"/>
        <v>113.38000000000466</v>
      </c>
      <c r="AT361" s="428">
        <f t="shared" si="172"/>
        <v>123.92000000000553</v>
      </c>
      <c r="AU361" s="428">
        <f t="shared" si="173"/>
        <v>112.5</v>
      </c>
      <c r="AV361" s="428">
        <f t="shared" si="174"/>
        <v>124.62000000000262</v>
      </c>
      <c r="AW361" s="428">
        <f t="shared" si="175"/>
        <v>113.38000000000466</v>
      </c>
      <c r="AX361" s="428">
        <f t="shared" si="176"/>
        <v>123.92000000000553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33763.5</v>
      </c>
      <c r="K362" s="290">
        <f t="shared" si="155"/>
        <v>94.575630252100837</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38259.839999999997</v>
      </c>
      <c r="M362" s="290">
        <f t="shared" si="156"/>
        <v>107.17042016806722</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38810.660000000003</v>
      </c>
      <c r="O362" s="290">
        <f t="shared" si="180"/>
        <v>108.71333333333334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40244.44</v>
      </c>
      <c r="Q362" s="290">
        <f t="shared" si="181"/>
        <v>112.72952380952381</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33763.5</v>
      </c>
      <c r="S362" s="290">
        <f t="shared" si="157"/>
        <v>94.575630252100837</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38259.839999999997</v>
      </c>
      <c r="U362" s="290">
        <f t="shared" si="158"/>
        <v>107.17042016806722</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38810.660000000003</v>
      </c>
      <c r="W362" s="290">
        <f t="shared" si="182"/>
        <v>108.71333333333334</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40244.44</v>
      </c>
      <c r="Y362" s="290">
        <f t="shared" si="183"/>
        <v>112.72952380952381</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33763.5</v>
      </c>
      <c r="AA362" s="290">
        <f t="shared" si="159"/>
        <v>94.575630252100837</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38259.839999999997</v>
      </c>
      <c r="AC362" s="290">
        <f t="shared" si="160"/>
        <v>107.17042016806722</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38810.660000000003</v>
      </c>
      <c r="AE362" s="290">
        <f t="shared" si="184"/>
        <v>108.71333333333334</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40244.44</v>
      </c>
      <c r="AG362" s="290">
        <f t="shared" si="185"/>
        <v>112.72952380952381</v>
      </c>
      <c r="AI362" s="428">
        <f t="shared" si="161"/>
        <v>112.5</v>
      </c>
      <c r="AJ362" s="428">
        <f t="shared" si="162"/>
        <v>124.61999999999534</v>
      </c>
      <c r="AK362" s="428">
        <f t="shared" si="163"/>
        <v>113.38000000000466</v>
      </c>
      <c r="AL362" s="428">
        <f t="shared" si="164"/>
        <v>123.91999999999825</v>
      </c>
      <c r="AM362" s="428">
        <f t="shared" si="165"/>
        <v>112.5</v>
      </c>
      <c r="AN362" s="428">
        <f t="shared" si="166"/>
        <v>124.61999999999534</v>
      </c>
      <c r="AO362" s="428">
        <f t="shared" si="167"/>
        <v>113.38000000000466</v>
      </c>
      <c r="AP362" s="428">
        <f t="shared" si="168"/>
        <v>123.91999999999825</v>
      </c>
      <c r="AQ362" s="428">
        <f t="shared" si="169"/>
        <v>112.5</v>
      </c>
      <c r="AR362" s="428">
        <f t="shared" si="170"/>
        <v>124.61999999999534</v>
      </c>
      <c r="AS362" s="428">
        <f t="shared" si="171"/>
        <v>113.38000000000466</v>
      </c>
      <c r="AT362" s="428">
        <f t="shared" si="172"/>
        <v>123.91999999999825</v>
      </c>
      <c r="AU362" s="428">
        <f t="shared" si="173"/>
        <v>112.5</v>
      </c>
      <c r="AV362" s="428">
        <f t="shared" si="174"/>
        <v>124.61999999999534</v>
      </c>
      <c r="AW362" s="428">
        <f t="shared" si="175"/>
        <v>113.38000000000466</v>
      </c>
      <c r="AX362" s="428">
        <f t="shared" si="176"/>
        <v>123.91999999999825</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33876</v>
      </c>
      <c r="K363" s="290">
        <f t="shared" si="155"/>
        <v>94.625698324022352</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38384.46</v>
      </c>
      <c r="M363" s="290">
        <f t="shared" si="156"/>
        <v>107.21916201117318</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38924.039999999994</v>
      </c>
      <c r="O363" s="290">
        <f t="shared" si="180"/>
        <v>108.72636871508378</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40368.36</v>
      </c>
      <c r="Q363" s="290">
        <f t="shared" si="181"/>
        <v>112.76078212290503</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33876</v>
      </c>
      <c r="S363" s="290">
        <f t="shared" si="157"/>
        <v>94.625698324022352</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38384.46</v>
      </c>
      <c r="U363" s="290">
        <f t="shared" si="158"/>
        <v>107.21916201117318</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38924.039999999994</v>
      </c>
      <c r="W363" s="290">
        <f t="shared" si="182"/>
        <v>108.72636871508378</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40368.36</v>
      </c>
      <c r="Y363" s="290">
        <f t="shared" si="183"/>
        <v>112.76078212290503</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33876</v>
      </c>
      <c r="AA363" s="290">
        <f t="shared" si="159"/>
        <v>94.625698324022352</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38384.46</v>
      </c>
      <c r="AC363" s="290">
        <f t="shared" si="160"/>
        <v>107.21916201117318</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38924.039999999994</v>
      </c>
      <c r="AE363" s="290">
        <f t="shared" si="184"/>
        <v>108.72636871508378</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40368.36</v>
      </c>
      <c r="AG363" s="290">
        <f t="shared" si="185"/>
        <v>112.76078212290503</v>
      </c>
      <c r="AI363" s="428">
        <f t="shared" si="161"/>
        <v>112.5</v>
      </c>
      <c r="AJ363" s="428">
        <f t="shared" si="162"/>
        <v>124.62000000000262</v>
      </c>
      <c r="AK363" s="428">
        <f t="shared" si="163"/>
        <v>113.3799999999901</v>
      </c>
      <c r="AL363" s="428">
        <f t="shared" si="164"/>
        <v>123.91999999999825</v>
      </c>
      <c r="AM363" s="428">
        <f t="shared" si="165"/>
        <v>112.5</v>
      </c>
      <c r="AN363" s="428">
        <f t="shared" si="166"/>
        <v>124.62000000000262</v>
      </c>
      <c r="AO363" s="428">
        <f t="shared" si="167"/>
        <v>113.3799999999901</v>
      </c>
      <c r="AP363" s="428">
        <f t="shared" si="168"/>
        <v>123.91999999999825</v>
      </c>
      <c r="AQ363" s="428">
        <f t="shared" si="169"/>
        <v>112.5</v>
      </c>
      <c r="AR363" s="428">
        <f t="shared" si="170"/>
        <v>124.62000000000262</v>
      </c>
      <c r="AS363" s="428">
        <f t="shared" si="171"/>
        <v>113.3799999999901</v>
      </c>
      <c r="AT363" s="428">
        <f t="shared" si="172"/>
        <v>123.91999999999825</v>
      </c>
      <c r="AU363" s="428">
        <f t="shared" si="173"/>
        <v>112.5</v>
      </c>
      <c r="AV363" s="428">
        <f t="shared" si="174"/>
        <v>124.62000000000262</v>
      </c>
      <c r="AW363" s="428">
        <f t="shared" si="175"/>
        <v>113.3799999999901</v>
      </c>
      <c r="AX363" s="428">
        <f t="shared" si="176"/>
        <v>123.91999999999825</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33988.5</v>
      </c>
      <c r="K364" s="290">
        <f t="shared" si="155"/>
        <v>94.675487465181064</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38509.08</v>
      </c>
      <c r="M364" s="290">
        <f t="shared" si="156"/>
        <v>107.26763231197772</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39037.42</v>
      </c>
      <c r="O364" s="290">
        <f t="shared" si="180"/>
        <v>108.73933147632312</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40492.28</v>
      </c>
      <c r="Q364" s="290">
        <f t="shared" si="181"/>
        <v>112.79186629526463</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33988.5</v>
      </c>
      <c r="S364" s="290">
        <f t="shared" si="157"/>
        <v>94.675487465181064</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38509.08</v>
      </c>
      <c r="U364" s="290">
        <f t="shared" si="158"/>
        <v>107.26763231197772</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39037.42</v>
      </c>
      <c r="W364" s="290">
        <f t="shared" si="182"/>
        <v>108.73933147632312</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40492.28</v>
      </c>
      <c r="Y364" s="290">
        <f t="shared" si="183"/>
        <v>112.79186629526463</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33988.5</v>
      </c>
      <c r="AA364" s="290">
        <f t="shared" si="159"/>
        <v>94.675487465181064</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38509.08</v>
      </c>
      <c r="AC364" s="290">
        <f t="shared" si="160"/>
        <v>107.26763231197772</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39037.42</v>
      </c>
      <c r="AE364" s="290">
        <f t="shared" si="184"/>
        <v>108.73933147632312</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40492.28</v>
      </c>
      <c r="AG364" s="290">
        <f t="shared" si="185"/>
        <v>112.79186629526463</v>
      </c>
      <c r="AI364" s="428">
        <f t="shared" si="161"/>
        <v>112.5</v>
      </c>
      <c r="AJ364" s="428">
        <f t="shared" si="162"/>
        <v>124.62000000000262</v>
      </c>
      <c r="AK364" s="428">
        <f t="shared" si="163"/>
        <v>113.38000000000466</v>
      </c>
      <c r="AL364" s="428">
        <f t="shared" si="164"/>
        <v>123.91999999999825</v>
      </c>
      <c r="AM364" s="428">
        <f t="shared" si="165"/>
        <v>112.5</v>
      </c>
      <c r="AN364" s="428">
        <f t="shared" si="166"/>
        <v>124.62000000000262</v>
      </c>
      <c r="AO364" s="428">
        <f t="shared" si="167"/>
        <v>113.38000000000466</v>
      </c>
      <c r="AP364" s="428">
        <f t="shared" si="168"/>
        <v>123.91999999999825</v>
      </c>
      <c r="AQ364" s="428">
        <f t="shared" si="169"/>
        <v>112.5</v>
      </c>
      <c r="AR364" s="428">
        <f t="shared" si="170"/>
        <v>124.62000000000262</v>
      </c>
      <c r="AS364" s="428">
        <f t="shared" si="171"/>
        <v>113.38000000000466</v>
      </c>
      <c r="AT364" s="428">
        <f t="shared" si="172"/>
        <v>123.91999999999825</v>
      </c>
      <c r="AU364" s="428">
        <f t="shared" si="173"/>
        <v>112.5</v>
      </c>
      <c r="AV364" s="428">
        <f t="shared" si="174"/>
        <v>124.62000000000262</v>
      </c>
      <c r="AW364" s="428">
        <f t="shared" si="175"/>
        <v>113.38000000000466</v>
      </c>
      <c r="AX364" s="428">
        <f t="shared" si="176"/>
        <v>123.91999999999825</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34101</v>
      </c>
      <c r="K365" s="290">
        <f t="shared" si="155"/>
        <v>94.724999999999994</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38633.699999999997</v>
      </c>
      <c r="M365" s="290">
        <f t="shared" si="156"/>
        <v>107.31583333333333</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39150.800000000003</v>
      </c>
      <c r="O365" s="290">
        <f t="shared" si="180"/>
        <v>108.75222222222223</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40616.199999999997</v>
      </c>
      <c r="Q365" s="290">
        <f t="shared" si="181"/>
        <v>112.82277777777777</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34101</v>
      </c>
      <c r="S365" s="290">
        <f t="shared" si="157"/>
        <v>94.724999999999994</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38633.699999999997</v>
      </c>
      <c r="U365" s="290">
        <f t="shared" si="158"/>
        <v>107.31583333333333</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39150.800000000003</v>
      </c>
      <c r="W365" s="290">
        <f t="shared" si="182"/>
        <v>108.75222222222223</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40616.199999999997</v>
      </c>
      <c r="Y365" s="290">
        <f t="shared" si="183"/>
        <v>112.82277777777777</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34101</v>
      </c>
      <c r="AA365" s="290">
        <f t="shared" si="159"/>
        <v>94.724999999999994</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38633.699999999997</v>
      </c>
      <c r="AC365" s="290">
        <f t="shared" si="160"/>
        <v>107.31583333333333</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39150.800000000003</v>
      </c>
      <c r="AE365" s="290">
        <f t="shared" si="184"/>
        <v>108.75222222222223</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40616.199999999997</v>
      </c>
      <c r="AG365" s="290">
        <f t="shared" si="185"/>
        <v>112.82277777777777</v>
      </c>
      <c r="AI365" s="428">
        <f t="shared" si="161"/>
        <v>112.5</v>
      </c>
      <c r="AJ365" s="428">
        <f t="shared" si="162"/>
        <v>124.61999999999534</v>
      </c>
      <c r="AK365" s="428">
        <f t="shared" si="163"/>
        <v>113.38000000000466</v>
      </c>
      <c r="AL365" s="428">
        <f t="shared" si="164"/>
        <v>123.91999999999825</v>
      </c>
      <c r="AM365" s="428">
        <f t="shared" si="165"/>
        <v>112.5</v>
      </c>
      <c r="AN365" s="428">
        <f t="shared" si="166"/>
        <v>124.61999999999534</v>
      </c>
      <c r="AO365" s="428">
        <f t="shared" si="167"/>
        <v>113.38000000000466</v>
      </c>
      <c r="AP365" s="428">
        <f t="shared" si="168"/>
        <v>123.91999999999825</v>
      </c>
      <c r="AQ365" s="428">
        <f t="shared" si="169"/>
        <v>112.5</v>
      </c>
      <c r="AR365" s="428">
        <f t="shared" si="170"/>
        <v>124.61999999999534</v>
      </c>
      <c r="AS365" s="428">
        <f t="shared" si="171"/>
        <v>113.38000000000466</v>
      </c>
      <c r="AT365" s="428">
        <f t="shared" si="172"/>
        <v>123.91999999999825</v>
      </c>
      <c r="AU365" s="428">
        <f t="shared" si="173"/>
        <v>112.5</v>
      </c>
      <c r="AV365" s="428">
        <f t="shared" si="174"/>
        <v>124.61999999999534</v>
      </c>
      <c r="AW365" s="428">
        <f t="shared" si="175"/>
        <v>113.38000000000466</v>
      </c>
      <c r="AX365" s="428">
        <f t="shared" si="176"/>
        <v>123.91999999999825</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34213.5</v>
      </c>
      <c r="K366" s="290">
        <f t="shared" si="155"/>
        <v>94.77423822714681</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38758.32</v>
      </c>
      <c r="M366" s="290">
        <f t="shared" si="156"/>
        <v>107.36376731301939</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39264.18</v>
      </c>
      <c r="O366" s="290">
        <f t="shared" si="180"/>
        <v>108.76504155124654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40740.120000000003</v>
      </c>
      <c r="Q366" s="290">
        <f t="shared" si="181"/>
        <v>112.85351800554017</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34213.5</v>
      </c>
      <c r="S366" s="290">
        <f t="shared" si="157"/>
        <v>94.77423822714681</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38758.32</v>
      </c>
      <c r="U366" s="290">
        <f t="shared" si="158"/>
        <v>107.36376731301939</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39264.18</v>
      </c>
      <c r="W366" s="290">
        <f t="shared" si="182"/>
        <v>108.76504155124654</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40740.120000000003</v>
      </c>
      <c r="Y366" s="290">
        <f t="shared" si="183"/>
        <v>112.85351800554017</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34213.5</v>
      </c>
      <c r="AA366" s="290">
        <f t="shared" si="159"/>
        <v>94.77423822714681</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38758.32</v>
      </c>
      <c r="AC366" s="290">
        <f t="shared" si="160"/>
        <v>107.36376731301939</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39264.18</v>
      </c>
      <c r="AE366" s="290">
        <f t="shared" si="184"/>
        <v>108.76504155124654</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40740.120000000003</v>
      </c>
      <c r="AG366" s="290">
        <f t="shared" si="185"/>
        <v>112.85351800554017</v>
      </c>
      <c r="AI366" s="428">
        <f t="shared" si="161"/>
        <v>112.5</v>
      </c>
      <c r="AJ366" s="428">
        <f t="shared" si="162"/>
        <v>124.62000000000262</v>
      </c>
      <c r="AK366" s="428">
        <f t="shared" si="163"/>
        <v>113.37999999999738</v>
      </c>
      <c r="AL366" s="428">
        <f t="shared" si="164"/>
        <v>123.92000000000553</v>
      </c>
      <c r="AM366" s="428">
        <f t="shared" si="165"/>
        <v>112.5</v>
      </c>
      <c r="AN366" s="428">
        <f t="shared" si="166"/>
        <v>124.62000000000262</v>
      </c>
      <c r="AO366" s="428">
        <f t="shared" si="167"/>
        <v>113.37999999999738</v>
      </c>
      <c r="AP366" s="428">
        <f t="shared" si="168"/>
        <v>123.92000000000553</v>
      </c>
      <c r="AQ366" s="428">
        <f t="shared" si="169"/>
        <v>112.5</v>
      </c>
      <c r="AR366" s="428">
        <f t="shared" si="170"/>
        <v>124.62000000000262</v>
      </c>
      <c r="AS366" s="428">
        <f t="shared" si="171"/>
        <v>113.37999999999738</v>
      </c>
      <c r="AT366" s="428">
        <f t="shared" si="172"/>
        <v>123.92000000000553</v>
      </c>
      <c r="AU366" s="428">
        <f t="shared" si="173"/>
        <v>112.5</v>
      </c>
      <c r="AV366" s="428">
        <f t="shared" si="174"/>
        <v>124.62000000000262</v>
      </c>
      <c r="AW366" s="428">
        <f t="shared" si="175"/>
        <v>113.37999999999738</v>
      </c>
      <c r="AX366" s="428">
        <f t="shared" si="176"/>
        <v>123.92000000000553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34326</v>
      </c>
      <c r="K367" s="290">
        <f t="shared" si="155"/>
        <v>94.823204419889507</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38882.94</v>
      </c>
      <c r="M367" s="290">
        <f t="shared" si="156"/>
        <v>107.41143646408841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39377.56</v>
      </c>
      <c r="O367" s="290">
        <f t="shared" si="180"/>
        <v>108.77779005524862</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40864.04</v>
      </c>
      <c r="Q367" s="290">
        <f t="shared" si="181"/>
        <v>112.88408839779005</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34326</v>
      </c>
      <c r="S367" s="290">
        <f t="shared" si="157"/>
        <v>94.823204419889507</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38882.94</v>
      </c>
      <c r="U367" s="290">
        <f t="shared" si="158"/>
        <v>107.41143646408841</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39377.56</v>
      </c>
      <c r="W367" s="290">
        <f t="shared" si="182"/>
        <v>108.77779005524862</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40864.04</v>
      </c>
      <c r="Y367" s="290">
        <f t="shared" si="183"/>
        <v>112.88408839779005</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34326</v>
      </c>
      <c r="AA367" s="290">
        <f t="shared" si="159"/>
        <v>94.823204419889507</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38882.94</v>
      </c>
      <c r="AC367" s="290">
        <f t="shared" si="160"/>
        <v>107.41143646408841</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39377.56</v>
      </c>
      <c r="AE367" s="290">
        <f t="shared" si="184"/>
        <v>108.77779005524862</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40864.04</v>
      </c>
      <c r="AG367" s="290">
        <f t="shared" si="185"/>
        <v>112.88408839779005</v>
      </c>
      <c r="AI367" s="428">
        <f t="shared" si="161"/>
        <v>112.5</v>
      </c>
      <c r="AJ367" s="428">
        <f t="shared" si="162"/>
        <v>124.62000000000262</v>
      </c>
      <c r="AK367" s="428">
        <f t="shared" si="163"/>
        <v>113.37999999999738</v>
      </c>
      <c r="AL367" s="428">
        <f t="shared" si="164"/>
        <v>123.91999999999825</v>
      </c>
      <c r="AM367" s="428">
        <f t="shared" si="165"/>
        <v>112.5</v>
      </c>
      <c r="AN367" s="428">
        <f t="shared" si="166"/>
        <v>124.62000000000262</v>
      </c>
      <c r="AO367" s="428">
        <f t="shared" si="167"/>
        <v>113.37999999999738</v>
      </c>
      <c r="AP367" s="428">
        <f t="shared" si="168"/>
        <v>123.91999999999825</v>
      </c>
      <c r="AQ367" s="428">
        <f t="shared" si="169"/>
        <v>112.5</v>
      </c>
      <c r="AR367" s="428">
        <f t="shared" si="170"/>
        <v>124.62000000000262</v>
      </c>
      <c r="AS367" s="428">
        <f t="shared" si="171"/>
        <v>113.37999999999738</v>
      </c>
      <c r="AT367" s="428">
        <f t="shared" si="172"/>
        <v>123.91999999999825</v>
      </c>
      <c r="AU367" s="428">
        <f t="shared" si="173"/>
        <v>112.5</v>
      </c>
      <c r="AV367" s="428">
        <f t="shared" si="174"/>
        <v>124.62000000000262</v>
      </c>
      <c r="AW367" s="428">
        <f t="shared" si="175"/>
        <v>113.37999999999738</v>
      </c>
      <c r="AX367" s="428">
        <f t="shared" si="176"/>
        <v>123.91999999999825</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34438.5</v>
      </c>
      <c r="K368" s="290">
        <f t="shared" si="155"/>
        <v>94.871900826446279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39007.56</v>
      </c>
      <c r="M368" s="290">
        <f t="shared" si="156"/>
        <v>107.45884297520661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39490.94</v>
      </c>
      <c r="O368" s="290">
        <f t="shared" si="180"/>
        <v>108.79046831955924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40987.96</v>
      </c>
      <c r="Q368" s="290">
        <f t="shared" si="181"/>
        <v>112.91449035812671</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34438.5</v>
      </c>
      <c r="S368" s="290">
        <f t="shared" si="157"/>
        <v>94.871900826446279</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39007.56</v>
      </c>
      <c r="U368" s="290">
        <f t="shared" si="158"/>
        <v>107.45884297520661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39490.94</v>
      </c>
      <c r="W368" s="290">
        <f t="shared" si="182"/>
        <v>108.79046831955924</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40987.96</v>
      </c>
      <c r="Y368" s="290">
        <f t="shared" si="183"/>
        <v>112.91449035812671</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34438.5</v>
      </c>
      <c r="AA368" s="290">
        <f t="shared" si="159"/>
        <v>94.871900826446279</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39007.56</v>
      </c>
      <c r="AC368" s="290">
        <f t="shared" si="160"/>
        <v>107.45884297520661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39490.94</v>
      </c>
      <c r="AE368" s="290">
        <f t="shared" si="184"/>
        <v>108.79046831955924</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40987.96</v>
      </c>
      <c r="AG368" s="290">
        <f t="shared" si="185"/>
        <v>112.91449035812671</v>
      </c>
      <c r="AI368" s="428">
        <f t="shared" si="161"/>
        <v>112.5</v>
      </c>
      <c r="AJ368" s="428">
        <f t="shared" si="162"/>
        <v>124.61999999999534</v>
      </c>
      <c r="AK368" s="428">
        <f t="shared" si="163"/>
        <v>113.38000000000466</v>
      </c>
      <c r="AL368" s="428">
        <f t="shared" si="164"/>
        <v>123.91999999999825</v>
      </c>
      <c r="AM368" s="428">
        <f t="shared" si="165"/>
        <v>112.5</v>
      </c>
      <c r="AN368" s="428">
        <f t="shared" si="166"/>
        <v>124.61999999999534</v>
      </c>
      <c r="AO368" s="428">
        <f t="shared" si="167"/>
        <v>113.38000000000466</v>
      </c>
      <c r="AP368" s="428">
        <f t="shared" si="168"/>
        <v>123.91999999999825</v>
      </c>
      <c r="AQ368" s="428">
        <f t="shared" si="169"/>
        <v>112.5</v>
      </c>
      <c r="AR368" s="428">
        <f t="shared" si="170"/>
        <v>124.61999999999534</v>
      </c>
      <c r="AS368" s="428">
        <f t="shared" si="171"/>
        <v>113.38000000000466</v>
      </c>
      <c r="AT368" s="428">
        <f t="shared" si="172"/>
        <v>123.91999999999825</v>
      </c>
      <c r="AU368" s="428">
        <f t="shared" si="173"/>
        <v>112.5</v>
      </c>
      <c r="AV368" s="428">
        <f t="shared" si="174"/>
        <v>124.61999999999534</v>
      </c>
      <c r="AW368" s="428">
        <f t="shared" si="175"/>
        <v>113.38000000000466</v>
      </c>
      <c r="AX368" s="428">
        <f t="shared" si="176"/>
        <v>123.91999999999825</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34551</v>
      </c>
      <c r="K369" s="290">
        <f t="shared" si="155"/>
        <v>94.920329670329664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39132.18</v>
      </c>
      <c r="M369" s="290">
        <f t="shared" si="156"/>
        <v>107.50598901098901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39604.32</v>
      </c>
      <c r="O369" s="290">
        <f t="shared" si="180"/>
        <v>108.80307692307692</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41111.879999999997</v>
      </c>
      <c r="Q369" s="290">
        <f t="shared" si="181"/>
        <v>112.94472527472527</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34551</v>
      </c>
      <c r="S369" s="290">
        <f t="shared" si="157"/>
        <v>94.920329670329664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39132.18</v>
      </c>
      <c r="U369" s="290">
        <f t="shared" si="158"/>
        <v>107.50598901098901</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39604.32</v>
      </c>
      <c r="W369" s="290">
        <f t="shared" si="182"/>
        <v>108.80307692307692</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41111.879999999997</v>
      </c>
      <c r="Y369" s="290">
        <f t="shared" si="183"/>
        <v>112.94472527472527</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34551</v>
      </c>
      <c r="AA369" s="290">
        <f t="shared" si="159"/>
        <v>94.920329670329664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39132.18</v>
      </c>
      <c r="AC369" s="290">
        <f t="shared" si="160"/>
        <v>107.50598901098901</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39604.32</v>
      </c>
      <c r="AE369" s="290">
        <f t="shared" si="184"/>
        <v>108.80307692307692</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41111.879999999997</v>
      </c>
      <c r="AG369" s="290">
        <f t="shared" si="185"/>
        <v>112.94472527472527</v>
      </c>
      <c r="AI369" s="428">
        <f t="shared" si="161"/>
        <v>112.5</v>
      </c>
      <c r="AJ369" s="428">
        <f t="shared" si="162"/>
        <v>124.62000000000262</v>
      </c>
      <c r="AK369" s="428">
        <f t="shared" si="163"/>
        <v>113.37999999999738</v>
      </c>
      <c r="AL369" s="428">
        <f t="shared" si="164"/>
        <v>123.91999999999825</v>
      </c>
      <c r="AM369" s="428">
        <f t="shared" si="165"/>
        <v>112.5</v>
      </c>
      <c r="AN369" s="428">
        <f t="shared" si="166"/>
        <v>124.62000000000262</v>
      </c>
      <c r="AO369" s="428">
        <f t="shared" si="167"/>
        <v>113.37999999999738</v>
      </c>
      <c r="AP369" s="428">
        <f t="shared" si="168"/>
        <v>123.91999999999825</v>
      </c>
      <c r="AQ369" s="428">
        <f t="shared" si="169"/>
        <v>112.5</v>
      </c>
      <c r="AR369" s="428">
        <f t="shared" si="170"/>
        <v>124.62000000000262</v>
      </c>
      <c r="AS369" s="428">
        <f t="shared" si="171"/>
        <v>113.37999999999738</v>
      </c>
      <c r="AT369" s="428">
        <f t="shared" si="172"/>
        <v>123.91999999999825</v>
      </c>
      <c r="AU369" s="428">
        <f t="shared" si="173"/>
        <v>112.5</v>
      </c>
      <c r="AV369" s="428">
        <f t="shared" si="174"/>
        <v>124.62000000000262</v>
      </c>
      <c r="AW369" s="428">
        <f t="shared" si="175"/>
        <v>113.37999999999738</v>
      </c>
      <c r="AX369" s="428">
        <f t="shared" si="176"/>
        <v>123.91999999999825</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34663.5</v>
      </c>
      <c r="K370" s="290">
        <f t="shared" si="155"/>
        <v>94.968493150684935</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39256.800000000003</v>
      </c>
      <c r="M370" s="290">
        <f t="shared" si="156"/>
        <v>107.55287671232878</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39717.699999999997</v>
      </c>
      <c r="O370" s="290">
        <f t="shared" si="180"/>
        <v>108.81561643835616</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41235.800000000003</v>
      </c>
      <c r="Q370" s="290">
        <f t="shared" si="181"/>
        <v>112.97479452054796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34663.5</v>
      </c>
      <c r="S370" s="290">
        <f t="shared" si="157"/>
        <v>94.968493150684935</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39256.800000000003</v>
      </c>
      <c r="U370" s="290">
        <f t="shared" si="158"/>
        <v>107.55287671232878</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39717.699999999997</v>
      </c>
      <c r="W370" s="290">
        <f t="shared" si="182"/>
        <v>108.81561643835616</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41235.800000000003</v>
      </c>
      <c r="Y370" s="290">
        <f t="shared" si="183"/>
        <v>112.97479452054796</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34663.5</v>
      </c>
      <c r="AA370" s="290">
        <f t="shared" si="159"/>
        <v>94.968493150684935</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39256.800000000003</v>
      </c>
      <c r="AC370" s="290">
        <f t="shared" si="160"/>
        <v>107.55287671232878</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39717.699999999997</v>
      </c>
      <c r="AE370" s="290">
        <f t="shared" si="184"/>
        <v>108.81561643835616</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41235.800000000003</v>
      </c>
      <c r="AG370" s="290">
        <f t="shared" si="185"/>
        <v>112.97479452054796</v>
      </c>
      <c r="AI370" s="428">
        <f t="shared" si="161"/>
        <v>112.5</v>
      </c>
      <c r="AJ370" s="428">
        <f t="shared" si="162"/>
        <v>124.62000000000262</v>
      </c>
      <c r="AK370" s="428">
        <f t="shared" si="163"/>
        <v>113.37999999999738</v>
      </c>
      <c r="AL370" s="428">
        <f t="shared" si="164"/>
        <v>123.92000000000553</v>
      </c>
      <c r="AM370" s="428">
        <f t="shared" si="165"/>
        <v>112.5</v>
      </c>
      <c r="AN370" s="428">
        <f t="shared" si="166"/>
        <v>124.62000000000262</v>
      </c>
      <c r="AO370" s="428">
        <f t="shared" si="167"/>
        <v>113.37999999999738</v>
      </c>
      <c r="AP370" s="428">
        <f t="shared" si="168"/>
        <v>123.92000000000553</v>
      </c>
      <c r="AQ370" s="428">
        <f t="shared" si="169"/>
        <v>112.5</v>
      </c>
      <c r="AR370" s="428">
        <f t="shared" si="170"/>
        <v>124.62000000000262</v>
      </c>
      <c r="AS370" s="428">
        <f t="shared" si="171"/>
        <v>113.37999999999738</v>
      </c>
      <c r="AT370" s="428">
        <f t="shared" si="172"/>
        <v>123.92000000000553</v>
      </c>
      <c r="AU370" s="428">
        <f t="shared" si="173"/>
        <v>112.5</v>
      </c>
      <c r="AV370" s="428">
        <f t="shared" si="174"/>
        <v>124.62000000000262</v>
      </c>
      <c r="AW370" s="428">
        <f t="shared" si="175"/>
        <v>113.37999999999738</v>
      </c>
      <c r="AX370" s="428">
        <f t="shared" si="176"/>
        <v>123.92000000000553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34776</v>
      </c>
      <c r="K371" s="290">
        <f t="shared" si="155"/>
        <v>95.016393442622956</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39381.42</v>
      </c>
      <c r="M371" s="290">
        <f t="shared" si="156"/>
        <v>107.5995081967213</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39831.08</v>
      </c>
      <c r="O371" s="290">
        <f t="shared" si="180"/>
        <v>108.82808743169399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41359.72</v>
      </c>
      <c r="Q371" s="290">
        <f t="shared" si="181"/>
        <v>113.00469945355192</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34776</v>
      </c>
      <c r="S371" s="290">
        <f t="shared" si="157"/>
        <v>95.016393442622956</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39381.42</v>
      </c>
      <c r="U371" s="290">
        <f t="shared" si="158"/>
        <v>107.5995081967213</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39831.08</v>
      </c>
      <c r="W371" s="290">
        <f t="shared" si="182"/>
        <v>108.82808743169399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41359.72</v>
      </c>
      <c r="Y371" s="290">
        <f t="shared" si="183"/>
        <v>113.00469945355192</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34776</v>
      </c>
      <c r="AA371" s="290">
        <f t="shared" si="159"/>
        <v>95.016393442622956</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39381.42</v>
      </c>
      <c r="AC371" s="290">
        <f t="shared" si="160"/>
        <v>107.5995081967213</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39831.08</v>
      </c>
      <c r="AE371" s="290">
        <f t="shared" si="184"/>
        <v>108.82808743169399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41359.72</v>
      </c>
      <c r="AG371" s="290">
        <f t="shared" si="185"/>
        <v>113.00469945355192</v>
      </c>
      <c r="AI371" s="428">
        <f t="shared" si="161"/>
        <v>112.5</v>
      </c>
      <c r="AJ371" s="428">
        <f t="shared" si="162"/>
        <v>124.61999999999534</v>
      </c>
      <c r="AK371" s="428">
        <f t="shared" si="163"/>
        <v>113.38000000000466</v>
      </c>
      <c r="AL371" s="428">
        <f t="shared" si="164"/>
        <v>123.91999999999825</v>
      </c>
      <c r="AM371" s="428">
        <f t="shared" si="165"/>
        <v>112.5</v>
      </c>
      <c r="AN371" s="428">
        <f t="shared" si="166"/>
        <v>124.61999999999534</v>
      </c>
      <c r="AO371" s="428">
        <f t="shared" si="167"/>
        <v>113.38000000000466</v>
      </c>
      <c r="AP371" s="428">
        <f t="shared" si="168"/>
        <v>123.91999999999825</v>
      </c>
      <c r="AQ371" s="428">
        <f t="shared" si="169"/>
        <v>112.5</v>
      </c>
      <c r="AR371" s="428">
        <f t="shared" si="170"/>
        <v>124.61999999999534</v>
      </c>
      <c r="AS371" s="428">
        <f t="shared" si="171"/>
        <v>113.38000000000466</v>
      </c>
      <c r="AT371" s="428">
        <f t="shared" si="172"/>
        <v>123.91999999999825</v>
      </c>
      <c r="AU371" s="428">
        <f t="shared" si="173"/>
        <v>112.5</v>
      </c>
      <c r="AV371" s="428">
        <f t="shared" si="174"/>
        <v>124.61999999999534</v>
      </c>
      <c r="AW371" s="428">
        <f t="shared" si="175"/>
        <v>113.38000000000466</v>
      </c>
      <c r="AX371" s="428">
        <f t="shared" si="176"/>
        <v>123.91999999999825</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34888.5</v>
      </c>
      <c r="K372" s="290">
        <f t="shared" si="155"/>
        <v>95.064032697547688</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39506.04</v>
      </c>
      <c r="M372" s="290">
        <f t="shared" si="156"/>
        <v>107.6458855585831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39944.46</v>
      </c>
      <c r="O372" s="290">
        <f t="shared" si="180"/>
        <v>108.84049046321526</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41483.64</v>
      </c>
      <c r="Q372" s="290">
        <f t="shared" si="181"/>
        <v>113.03444141689373</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34888.5</v>
      </c>
      <c r="S372" s="290">
        <f t="shared" si="157"/>
        <v>95.064032697547688</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39506.04</v>
      </c>
      <c r="U372" s="290">
        <f t="shared" si="158"/>
        <v>107.6458855585831</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39944.46</v>
      </c>
      <c r="W372" s="290">
        <f t="shared" si="182"/>
        <v>108.84049046321526</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41483.64</v>
      </c>
      <c r="Y372" s="290">
        <f t="shared" si="183"/>
        <v>113.03444141689373</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34888.5</v>
      </c>
      <c r="AA372" s="290">
        <f t="shared" si="159"/>
        <v>95.064032697547688</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39506.04</v>
      </c>
      <c r="AC372" s="290">
        <f t="shared" si="160"/>
        <v>107.6458855585831</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39944.46</v>
      </c>
      <c r="AE372" s="290">
        <f t="shared" si="184"/>
        <v>108.84049046321526</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41483.64</v>
      </c>
      <c r="AG372" s="290">
        <f t="shared" si="185"/>
        <v>113.03444141689373</v>
      </c>
      <c r="AI372" s="428">
        <f t="shared" si="161"/>
        <v>112.5</v>
      </c>
      <c r="AJ372" s="428">
        <f t="shared" si="162"/>
        <v>124.62000000000262</v>
      </c>
      <c r="AK372" s="428">
        <f t="shared" si="163"/>
        <v>113.37999999999738</v>
      </c>
      <c r="AL372" s="428">
        <f t="shared" si="164"/>
        <v>123.91999999999825</v>
      </c>
      <c r="AM372" s="428">
        <f t="shared" si="165"/>
        <v>112.5</v>
      </c>
      <c r="AN372" s="428">
        <f t="shared" si="166"/>
        <v>124.62000000000262</v>
      </c>
      <c r="AO372" s="428">
        <f t="shared" si="167"/>
        <v>113.37999999999738</v>
      </c>
      <c r="AP372" s="428">
        <f t="shared" si="168"/>
        <v>123.91999999999825</v>
      </c>
      <c r="AQ372" s="428">
        <f t="shared" si="169"/>
        <v>112.5</v>
      </c>
      <c r="AR372" s="428">
        <f t="shared" si="170"/>
        <v>124.62000000000262</v>
      </c>
      <c r="AS372" s="428">
        <f t="shared" si="171"/>
        <v>113.37999999999738</v>
      </c>
      <c r="AT372" s="428">
        <f t="shared" si="172"/>
        <v>123.91999999999825</v>
      </c>
      <c r="AU372" s="428">
        <f t="shared" si="173"/>
        <v>112.5</v>
      </c>
      <c r="AV372" s="428">
        <f t="shared" si="174"/>
        <v>124.62000000000262</v>
      </c>
      <c r="AW372" s="428">
        <f t="shared" si="175"/>
        <v>113.37999999999738</v>
      </c>
      <c r="AX372" s="428">
        <f t="shared" si="176"/>
        <v>123.91999999999825</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35001</v>
      </c>
      <c r="K373" s="290">
        <f t="shared" si="155"/>
        <v>95.111413043478265</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39630.660000000003</v>
      </c>
      <c r="M373" s="290">
        <f t="shared" si="156"/>
        <v>107.69201086956522</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40057.839999999997</v>
      </c>
      <c r="O373" s="290">
        <f t="shared" si="180"/>
        <v>108.85282608695651</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41607.56</v>
      </c>
      <c r="Q373" s="290">
        <f t="shared" si="181"/>
        <v>113.06402173913042</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35001</v>
      </c>
      <c r="S373" s="290">
        <f t="shared" si="157"/>
        <v>95.111413043478265</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39630.660000000003</v>
      </c>
      <c r="U373" s="290">
        <f t="shared" si="158"/>
        <v>107.69201086956522</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40057.839999999997</v>
      </c>
      <c r="W373" s="290">
        <f t="shared" si="182"/>
        <v>108.85282608695651</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41607.56</v>
      </c>
      <c r="Y373" s="290">
        <f t="shared" si="183"/>
        <v>113.06402173913042</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35001</v>
      </c>
      <c r="AA373" s="290">
        <f t="shared" si="159"/>
        <v>95.111413043478265</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39630.660000000003</v>
      </c>
      <c r="AC373" s="290">
        <f t="shared" si="160"/>
        <v>107.69201086956522</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40057.839999999997</v>
      </c>
      <c r="AE373" s="290">
        <f t="shared" si="184"/>
        <v>108.85282608695651</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41607.56</v>
      </c>
      <c r="AG373" s="290">
        <f t="shared" si="185"/>
        <v>113.06402173913042</v>
      </c>
      <c r="AI373" s="428">
        <f t="shared" si="161"/>
        <v>112.5</v>
      </c>
      <c r="AJ373" s="428">
        <f t="shared" si="162"/>
        <v>124.62000000000262</v>
      </c>
      <c r="AK373" s="428">
        <f t="shared" si="163"/>
        <v>113.37999999999738</v>
      </c>
      <c r="AL373" s="428">
        <f t="shared" si="164"/>
        <v>123.91999999999825</v>
      </c>
      <c r="AM373" s="428">
        <f t="shared" si="165"/>
        <v>112.5</v>
      </c>
      <c r="AN373" s="428">
        <f t="shared" si="166"/>
        <v>124.62000000000262</v>
      </c>
      <c r="AO373" s="428">
        <f t="shared" si="167"/>
        <v>113.37999999999738</v>
      </c>
      <c r="AP373" s="428">
        <f t="shared" si="168"/>
        <v>123.91999999999825</v>
      </c>
      <c r="AQ373" s="428">
        <f t="shared" si="169"/>
        <v>112.5</v>
      </c>
      <c r="AR373" s="428">
        <f t="shared" si="170"/>
        <v>124.62000000000262</v>
      </c>
      <c r="AS373" s="428">
        <f t="shared" si="171"/>
        <v>113.37999999999738</v>
      </c>
      <c r="AT373" s="428">
        <f t="shared" si="172"/>
        <v>123.91999999999825</v>
      </c>
      <c r="AU373" s="428">
        <f t="shared" si="173"/>
        <v>112.5</v>
      </c>
      <c r="AV373" s="428">
        <f t="shared" si="174"/>
        <v>124.62000000000262</v>
      </c>
      <c r="AW373" s="428">
        <f t="shared" si="175"/>
        <v>113.37999999999738</v>
      </c>
      <c r="AX373" s="428">
        <f t="shared" si="176"/>
        <v>123.91999999999825</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35113.5</v>
      </c>
      <c r="K374" s="290">
        <f t="shared" si="155"/>
        <v>95.158536585365852</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39755.279999999999</v>
      </c>
      <c r="M374" s="290">
        <f t="shared" si="156"/>
        <v>107.73788617886179</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40171.22</v>
      </c>
      <c r="O374" s="290">
        <f t="shared" si="180"/>
        <v>108.86509485094851</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41731.479999999996</v>
      </c>
      <c r="Q374" s="290">
        <f t="shared" si="181"/>
        <v>113.09344173441734</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35113.5</v>
      </c>
      <c r="S374" s="290">
        <f t="shared" si="157"/>
        <v>95.158536585365852</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39755.279999999999</v>
      </c>
      <c r="U374" s="290">
        <f t="shared" si="158"/>
        <v>107.73788617886179</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40171.22</v>
      </c>
      <c r="W374" s="290">
        <f t="shared" si="182"/>
        <v>108.86509485094851</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41731.479999999996</v>
      </c>
      <c r="Y374" s="290">
        <f t="shared" si="183"/>
        <v>113.09344173441734</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35113.5</v>
      </c>
      <c r="AA374" s="290">
        <f t="shared" si="159"/>
        <v>95.158536585365852</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39755.279999999999</v>
      </c>
      <c r="AC374" s="290">
        <f t="shared" si="160"/>
        <v>107.73788617886179</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40171.22</v>
      </c>
      <c r="AE374" s="290">
        <f t="shared" si="184"/>
        <v>108.86509485094851</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41731.479999999996</v>
      </c>
      <c r="AG374" s="290">
        <f t="shared" si="185"/>
        <v>113.09344173441734</v>
      </c>
      <c r="AI374" s="428">
        <f t="shared" si="161"/>
        <v>112.5</v>
      </c>
      <c r="AJ374" s="428">
        <f t="shared" si="162"/>
        <v>124.61999999999534</v>
      </c>
      <c r="AK374" s="428">
        <f t="shared" si="163"/>
        <v>113.38000000000466</v>
      </c>
      <c r="AL374" s="428">
        <f t="shared" si="164"/>
        <v>123.91999999999825</v>
      </c>
      <c r="AM374" s="428">
        <f t="shared" si="165"/>
        <v>112.5</v>
      </c>
      <c r="AN374" s="428">
        <f t="shared" si="166"/>
        <v>124.61999999999534</v>
      </c>
      <c r="AO374" s="428">
        <f t="shared" si="167"/>
        <v>113.38000000000466</v>
      </c>
      <c r="AP374" s="428">
        <f t="shared" si="168"/>
        <v>123.91999999999825</v>
      </c>
      <c r="AQ374" s="428">
        <f t="shared" si="169"/>
        <v>112.5</v>
      </c>
      <c r="AR374" s="428">
        <f t="shared" si="170"/>
        <v>124.61999999999534</v>
      </c>
      <c r="AS374" s="428">
        <f t="shared" si="171"/>
        <v>113.38000000000466</v>
      </c>
      <c r="AT374" s="428">
        <f t="shared" si="172"/>
        <v>123.91999999999825</v>
      </c>
      <c r="AU374" s="428">
        <f t="shared" si="173"/>
        <v>112.5</v>
      </c>
      <c r="AV374" s="428">
        <f t="shared" si="174"/>
        <v>124.61999999999534</v>
      </c>
      <c r="AW374" s="428">
        <f t="shared" si="175"/>
        <v>113.38000000000466</v>
      </c>
      <c r="AX374" s="428">
        <f t="shared" si="176"/>
        <v>123.91999999999825</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35226</v>
      </c>
      <c r="K375" s="290">
        <f t="shared" si="155"/>
        <v>95.205405405405401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39879.9</v>
      </c>
      <c r="M375" s="290">
        <f t="shared" si="156"/>
        <v>107.78351351351351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40284.6</v>
      </c>
      <c r="O375" s="290">
        <f t="shared" si="180"/>
        <v>108.87729729729729</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41855.4</v>
      </c>
      <c r="Q375" s="290">
        <f t="shared" si="181"/>
        <v>113.12270270270271</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35226</v>
      </c>
      <c r="S375" s="290">
        <f t="shared" si="157"/>
        <v>95.205405405405401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39879.9</v>
      </c>
      <c r="U375" s="290">
        <f t="shared" si="158"/>
        <v>107.78351351351351</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40284.6</v>
      </c>
      <c r="W375" s="290">
        <f t="shared" si="182"/>
        <v>108.87729729729729</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41855.4</v>
      </c>
      <c r="Y375" s="290">
        <f t="shared" si="183"/>
        <v>113.12270270270271</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35226</v>
      </c>
      <c r="AA375" s="290">
        <f t="shared" si="159"/>
        <v>95.205405405405401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39879.9</v>
      </c>
      <c r="AC375" s="290">
        <f t="shared" si="160"/>
        <v>107.78351351351351</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40284.6</v>
      </c>
      <c r="AE375" s="290">
        <f t="shared" si="184"/>
        <v>108.87729729729729</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41855.4</v>
      </c>
      <c r="AG375" s="290">
        <f t="shared" si="185"/>
        <v>113.12270270270271</v>
      </c>
      <c r="AI375" s="428">
        <f t="shared" si="161"/>
        <v>112.5</v>
      </c>
      <c r="AJ375" s="428">
        <f t="shared" si="162"/>
        <v>124.62000000000262</v>
      </c>
      <c r="AK375" s="428">
        <f t="shared" si="163"/>
        <v>113.37999999999738</v>
      </c>
      <c r="AL375" s="428">
        <f t="shared" si="164"/>
        <v>123.92000000000553</v>
      </c>
      <c r="AM375" s="428">
        <f t="shared" si="165"/>
        <v>112.5</v>
      </c>
      <c r="AN375" s="428">
        <f t="shared" si="166"/>
        <v>124.62000000000262</v>
      </c>
      <c r="AO375" s="428">
        <f t="shared" si="167"/>
        <v>113.37999999999738</v>
      </c>
      <c r="AP375" s="428">
        <f t="shared" si="168"/>
        <v>123.92000000000553</v>
      </c>
      <c r="AQ375" s="428">
        <f t="shared" si="169"/>
        <v>112.5</v>
      </c>
      <c r="AR375" s="428">
        <f t="shared" si="170"/>
        <v>124.62000000000262</v>
      </c>
      <c r="AS375" s="428">
        <f t="shared" si="171"/>
        <v>113.37999999999738</v>
      </c>
      <c r="AT375" s="428">
        <f t="shared" si="172"/>
        <v>123.92000000000553</v>
      </c>
      <c r="AU375" s="428">
        <f t="shared" si="173"/>
        <v>112.5</v>
      </c>
      <c r="AV375" s="428">
        <f t="shared" si="174"/>
        <v>124.62000000000262</v>
      </c>
      <c r="AW375" s="428">
        <f t="shared" si="175"/>
        <v>113.37999999999738</v>
      </c>
      <c r="AX375" s="428">
        <f t="shared" si="176"/>
        <v>123.92000000000553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35338.5</v>
      </c>
      <c r="K376" s="290">
        <f t="shared" si="155"/>
        <v>95.252021563342325</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40004.520000000004</v>
      </c>
      <c r="M376" s="290">
        <f t="shared" si="156"/>
        <v>107.82889487870621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40397.979999999996</v>
      </c>
      <c r="O376" s="290">
        <f t="shared" si="180"/>
        <v>108.88943396226414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41979.32</v>
      </c>
      <c r="Q376" s="290">
        <f t="shared" si="181"/>
        <v>113.15180592991913</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35338.5</v>
      </c>
      <c r="S376" s="290">
        <f t="shared" si="157"/>
        <v>95.252021563342325</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40004.520000000004</v>
      </c>
      <c r="U376" s="290">
        <f t="shared" si="158"/>
        <v>107.82889487870621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40397.979999999996</v>
      </c>
      <c r="W376" s="290">
        <f t="shared" si="182"/>
        <v>108.88943396226414</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41979.32</v>
      </c>
      <c r="Y376" s="290">
        <f t="shared" si="183"/>
        <v>113.15180592991913</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35338.5</v>
      </c>
      <c r="AA376" s="290">
        <f t="shared" si="159"/>
        <v>95.252021563342325</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40004.520000000004</v>
      </c>
      <c r="AC376" s="290">
        <f t="shared" si="160"/>
        <v>107.82889487870621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40397.979999999996</v>
      </c>
      <c r="AE376" s="290">
        <f t="shared" si="184"/>
        <v>108.88943396226414</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41979.32</v>
      </c>
      <c r="AG376" s="290">
        <f t="shared" si="185"/>
        <v>113.15180592991913</v>
      </c>
      <c r="AI376" s="428">
        <f t="shared" si="161"/>
        <v>112.5</v>
      </c>
      <c r="AJ376" s="428">
        <f t="shared" si="162"/>
        <v>124.62000000000262</v>
      </c>
      <c r="AK376" s="428">
        <f t="shared" si="163"/>
        <v>113.37999999999738</v>
      </c>
      <c r="AL376" s="428">
        <f t="shared" si="164"/>
        <v>123.91999999999825</v>
      </c>
      <c r="AM376" s="428">
        <f t="shared" si="165"/>
        <v>112.5</v>
      </c>
      <c r="AN376" s="428">
        <f t="shared" si="166"/>
        <v>124.62000000000262</v>
      </c>
      <c r="AO376" s="428">
        <f t="shared" si="167"/>
        <v>113.37999999999738</v>
      </c>
      <c r="AP376" s="428">
        <f t="shared" si="168"/>
        <v>123.91999999999825</v>
      </c>
      <c r="AQ376" s="428">
        <f t="shared" si="169"/>
        <v>112.5</v>
      </c>
      <c r="AR376" s="428">
        <f t="shared" si="170"/>
        <v>124.62000000000262</v>
      </c>
      <c r="AS376" s="428">
        <f t="shared" si="171"/>
        <v>113.37999999999738</v>
      </c>
      <c r="AT376" s="428">
        <f t="shared" si="172"/>
        <v>123.91999999999825</v>
      </c>
      <c r="AU376" s="428">
        <f t="shared" si="173"/>
        <v>112.5</v>
      </c>
      <c r="AV376" s="428">
        <f t="shared" si="174"/>
        <v>124.62000000000262</v>
      </c>
      <c r="AW376" s="428">
        <f t="shared" si="175"/>
        <v>113.37999999999738</v>
      </c>
      <c r="AX376" s="428">
        <f t="shared" si="176"/>
        <v>123.91999999999825</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35451</v>
      </c>
      <c r="K377" s="290">
        <f t="shared" si="155"/>
        <v>95.298387096774192</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40129.14</v>
      </c>
      <c r="M377" s="290">
        <f t="shared" si="156"/>
        <v>107.87403225806452</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40511.360000000001</v>
      </c>
      <c r="O377" s="290">
        <f t="shared" si="180"/>
        <v>108.90150537634409</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42103.24</v>
      </c>
      <c r="Q377" s="290">
        <f t="shared" si="181"/>
        <v>113.18075268817203</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35451</v>
      </c>
      <c r="S377" s="290">
        <f t="shared" si="157"/>
        <v>95.298387096774192</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40129.14</v>
      </c>
      <c r="U377" s="290">
        <f t="shared" si="158"/>
        <v>107.87403225806452</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40511.360000000001</v>
      </c>
      <c r="W377" s="290">
        <f t="shared" si="182"/>
        <v>108.90150537634409</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42103.24</v>
      </c>
      <c r="Y377" s="290">
        <f t="shared" si="183"/>
        <v>113.18075268817203</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35451</v>
      </c>
      <c r="AA377" s="290">
        <f t="shared" si="159"/>
        <v>95.298387096774192</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40129.14</v>
      </c>
      <c r="AC377" s="290">
        <f t="shared" si="160"/>
        <v>107.87403225806452</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40511.360000000001</v>
      </c>
      <c r="AE377" s="290">
        <f t="shared" si="184"/>
        <v>108.90150537634409</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42103.24</v>
      </c>
      <c r="AG377" s="290">
        <f t="shared" si="185"/>
        <v>113.18075268817203</v>
      </c>
      <c r="AI377" s="428">
        <f t="shared" si="161"/>
        <v>112.5</v>
      </c>
      <c r="AJ377" s="428">
        <f t="shared" si="162"/>
        <v>124.61999999999534</v>
      </c>
      <c r="AK377" s="428">
        <f t="shared" si="163"/>
        <v>113.38000000000466</v>
      </c>
      <c r="AL377" s="428">
        <f t="shared" si="164"/>
        <v>123.91999999999825</v>
      </c>
      <c r="AM377" s="428">
        <f t="shared" si="165"/>
        <v>112.5</v>
      </c>
      <c r="AN377" s="428">
        <f t="shared" si="166"/>
        <v>124.61999999999534</v>
      </c>
      <c r="AO377" s="428">
        <f t="shared" si="167"/>
        <v>113.38000000000466</v>
      </c>
      <c r="AP377" s="428">
        <f t="shared" si="168"/>
        <v>123.91999999999825</v>
      </c>
      <c r="AQ377" s="428">
        <f t="shared" si="169"/>
        <v>112.5</v>
      </c>
      <c r="AR377" s="428">
        <f t="shared" si="170"/>
        <v>124.61999999999534</v>
      </c>
      <c r="AS377" s="428">
        <f t="shared" si="171"/>
        <v>113.38000000000466</v>
      </c>
      <c r="AT377" s="428">
        <f t="shared" si="172"/>
        <v>123.91999999999825</v>
      </c>
      <c r="AU377" s="428">
        <f t="shared" si="173"/>
        <v>112.5</v>
      </c>
      <c r="AV377" s="428">
        <f t="shared" si="174"/>
        <v>124.61999999999534</v>
      </c>
      <c r="AW377" s="428">
        <f t="shared" si="175"/>
        <v>113.38000000000466</v>
      </c>
      <c r="AX377" s="428">
        <f t="shared" si="176"/>
        <v>123.91999999999825</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35563.5</v>
      </c>
      <c r="K378" s="290">
        <f t="shared" si="155"/>
        <v>95.344504021447719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40253.760000000002</v>
      </c>
      <c r="M378" s="290">
        <f t="shared" si="156"/>
        <v>107.91892761394102</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40624.74</v>
      </c>
      <c r="O378" s="290">
        <f t="shared" si="180"/>
        <v>108.91351206434315</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42227.16</v>
      </c>
      <c r="Q378" s="290">
        <f t="shared" si="181"/>
        <v>113.20954423592494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35563.5</v>
      </c>
      <c r="S378" s="290">
        <f t="shared" si="157"/>
        <v>95.344504021447719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40253.760000000002</v>
      </c>
      <c r="U378" s="290">
        <f t="shared" si="158"/>
        <v>107.91892761394102</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40624.74</v>
      </c>
      <c r="W378" s="290">
        <f t="shared" si="182"/>
        <v>108.91351206434315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42227.16</v>
      </c>
      <c r="Y378" s="290">
        <f t="shared" si="183"/>
        <v>113.20954423592494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35563.5</v>
      </c>
      <c r="AA378" s="290">
        <f t="shared" si="159"/>
        <v>95.344504021447719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40253.760000000002</v>
      </c>
      <c r="AC378" s="290">
        <f t="shared" si="160"/>
        <v>107.91892761394102</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40624.74</v>
      </c>
      <c r="AE378" s="290">
        <f t="shared" si="184"/>
        <v>108.91351206434315</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42227.16</v>
      </c>
      <c r="AG378" s="290">
        <f t="shared" si="185"/>
        <v>113.20954423592494</v>
      </c>
      <c r="AI378" s="428">
        <f t="shared" si="161"/>
        <v>112.5</v>
      </c>
      <c r="AJ378" s="428">
        <f t="shared" si="162"/>
        <v>124.62000000000262</v>
      </c>
      <c r="AK378" s="428">
        <f t="shared" si="163"/>
        <v>113.37999999999738</v>
      </c>
      <c r="AL378" s="428">
        <f t="shared" si="164"/>
        <v>123.92000000000553</v>
      </c>
      <c r="AM378" s="428">
        <f t="shared" si="165"/>
        <v>112.5</v>
      </c>
      <c r="AN378" s="428">
        <f t="shared" si="166"/>
        <v>124.62000000000262</v>
      </c>
      <c r="AO378" s="428">
        <f t="shared" si="167"/>
        <v>113.37999999999738</v>
      </c>
      <c r="AP378" s="428">
        <f t="shared" si="168"/>
        <v>123.92000000000553</v>
      </c>
      <c r="AQ378" s="428">
        <f t="shared" si="169"/>
        <v>112.5</v>
      </c>
      <c r="AR378" s="428">
        <f t="shared" si="170"/>
        <v>124.62000000000262</v>
      </c>
      <c r="AS378" s="428">
        <f t="shared" si="171"/>
        <v>113.37999999999738</v>
      </c>
      <c r="AT378" s="428">
        <f t="shared" si="172"/>
        <v>123.92000000000553</v>
      </c>
      <c r="AU378" s="428">
        <f t="shared" si="173"/>
        <v>112.5</v>
      </c>
      <c r="AV378" s="428">
        <f t="shared" si="174"/>
        <v>124.62000000000262</v>
      </c>
      <c r="AW378" s="428">
        <f t="shared" si="175"/>
        <v>113.37999999999738</v>
      </c>
      <c r="AX378" s="428">
        <f t="shared" si="176"/>
        <v>123.92000000000553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35676</v>
      </c>
      <c r="K379" s="290">
        <f t="shared" si="155"/>
        <v>95.390374331550802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40378.380000000005</v>
      </c>
      <c r="M379" s="290">
        <f t="shared" si="156"/>
        <v>107.96358288770055</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40738.119999999995</v>
      </c>
      <c r="O379" s="290">
        <f t="shared" si="180"/>
        <v>108.92545454545453</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42351.08</v>
      </c>
      <c r="Q379" s="290">
        <f t="shared" si="181"/>
        <v>113.23818181818183</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35676</v>
      </c>
      <c r="S379" s="290">
        <f t="shared" si="157"/>
        <v>95.390374331550802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40378.380000000005</v>
      </c>
      <c r="U379" s="290">
        <f t="shared" si="158"/>
        <v>107.96358288770055</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40738.119999999995</v>
      </c>
      <c r="W379" s="290">
        <f t="shared" si="182"/>
        <v>108.92545454545453</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42351.08</v>
      </c>
      <c r="Y379" s="290">
        <f t="shared" si="183"/>
        <v>113.23818181818183</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35676</v>
      </c>
      <c r="AA379" s="290">
        <f t="shared" si="159"/>
        <v>95.390374331550802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40378.380000000005</v>
      </c>
      <c r="AC379" s="290">
        <f t="shared" si="160"/>
        <v>107.96358288770055</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40738.119999999995</v>
      </c>
      <c r="AE379" s="290">
        <f t="shared" si="184"/>
        <v>108.92545454545453</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42351.08</v>
      </c>
      <c r="AG379" s="290">
        <f t="shared" si="185"/>
        <v>113.23818181818183</v>
      </c>
      <c r="AI379" s="428">
        <f t="shared" si="161"/>
        <v>112.5</v>
      </c>
      <c r="AJ379" s="428">
        <f t="shared" si="162"/>
        <v>124.62000000000262</v>
      </c>
      <c r="AK379" s="428">
        <f t="shared" si="163"/>
        <v>113.37999999999738</v>
      </c>
      <c r="AL379" s="428">
        <f t="shared" si="164"/>
        <v>123.91999999999825</v>
      </c>
      <c r="AM379" s="428">
        <f t="shared" si="165"/>
        <v>112.5</v>
      </c>
      <c r="AN379" s="428">
        <f t="shared" si="166"/>
        <v>124.62000000000262</v>
      </c>
      <c r="AO379" s="428">
        <f t="shared" si="167"/>
        <v>113.37999999999738</v>
      </c>
      <c r="AP379" s="428">
        <f t="shared" si="168"/>
        <v>123.91999999999825</v>
      </c>
      <c r="AQ379" s="428">
        <f t="shared" si="169"/>
        <v>112.5</v>
      </c>
      <c r="AR379" s="428">
        <f t="shared" si="170"/>
        <v>124.62000000000262</v>
      </c>
      <c r="AS379" s="428">
        <f t="shared" si="171"/>
        <v>113.37999999999738</v>
      </c>
      <c r="AT379" s="428">
        <f t="shared" si="172"/>
        <v>123.91999999999825</v>
      </c>
      <c r="AU379" s="428">
        <f t="shared" si="173"/>
        <v>112.5</v>
      </c>
      <c r="AV379" s="428">
        <f t="shared" si="174"/>
        <v>124.62000000000262</v>
      </c>
      <c r="AW379" s="428">
        <f t="shared" si="175"/>
        <v>113.37999999999738</v>
      </c>
      <c r="AX379" s="428">
        <f t="shared" si="176"/>
        <v>123.91999999999825</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35788.5</v>
      </c>
      <c r="K380" s="290">
        <f t="shared" si="155"/>
        <v>95.436000000000007</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40503</v>
      </c>
      <c r="M380" s="290">
        <f t="shared" si="156"/>
        <v>108.008</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40851.5</v>
      </c>
      <c r="O380" s="290">
        <f t="shared" si="180"/>
        <v>108.93733333333333</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42475</v>
      </c>
      <c r="Q380" s="290">
        <f t="shared" si="181"/>
        <v>113.26666666666667</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35788.5</v>
      </c>
      <c r="S380" s="290">
        <f t="shared" si="157"/>
        <v>95.436000000000007</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40503</v>
      </c>
      <c r="U380" s="290">
        <f t="shared" si="158"/>
        <v>108.008</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40851.5</v>
      </c>
      <c r="W380" s="290">
        <f t="shared" si="182"/>
        <v>108.93733333333333</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42475</v>
      </c>
      <c r="Y380" s="290">
        <f t="shared" si="183"/>
        <v>113.26666666666667</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35788.5</v>
      </c>
      <c r="AA380" s="290">
        <f t="shared" si="159"/>
        <v>95.436000000000007</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40503</v>
      </c>
      <c r="AC380" s="290">
        <f t="shared" si="160"/>
        <v>108.008</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40851.5</v>
      </c>
      <c r="AE380" s="290">
        <f t="shared" si="184"/>
        <v>108.93733333333333</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42475</v>
      </c>
      <c r="AG380" s="290">
        <f t="shared" si="185"/>
        <v>113.26666666666667</v>
      </c>
      <c r="AI380" s="428">
        <f t="shared" si="161"/>
        <v>112.5</v>
      </c>
      <c r="AJ380" s="428">
        <f t="shared" si="162"/>
        <v>124.61999999999534</v>
      </c>
      <c r="AK380" s="428">
        <f t="shared" si="163"/>
        <v>113.38000000000466</v>
      </c>
      <c r="AL380" s="428">
        <f t="shared" si="164"/>
        <v>123.91999999999825</v>
      </c>
      <c r="AM380" s="428">
        <f t="shared" si="165"/>
        <v>112.5</v>
      </c>
      <c r="AN380" s="428">
        <f t="shared" si="166"/>
        <v>124.61999999999534</v>
      </c>
      <c r="AO380" s="428">
        <f t="shared" si="167"/>
        <v>113.38000000000466</v>
      </c>
      <c r="AP380" s="428">
        <f t="shared" si="168"/>
        <v>123.91999999999825</v>
      </c>
      <c r="AQ380" s="428">
        <f t="shared" si="169"/>
        <v>112.5</v>
      </c>
      <c r="AR380" s="428">
        <f t="shared" si="170"/>
        <v>124.61999999999534</v>
      </c>
      <c r="AS380" s="428">
        <f t="shared" si="171"/>
        <v>113.38000000000466</v>
      </c>
      <c r="AT380" s="428">
        <f t="shared" si="172"/>
        <v>123.91999999999825</v>
      </c>
      <c r="AU380" s="428">
        <f t="shared" si="173"/>
        <v>112.5</v>
      </c>
      <c r="AV380" s="428">
        <f t="shared" si="174"/>
        <v>124.61999999999534</v>
      </c>
      <c r="AW380" s="428">
        <f t="shared" si="175"/>
        <v>113.38000000000466</v>
      </c>
      <c r="AX380" s="428">
        <f t="shared" si="176"/>
        <v>123.91999999999825</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35901</v>
      </c>
      <c r="K381" s="290">
        <f t="shared" si="155"/>
        <v>95.481382978723403</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40627.620000000003</v>
      </c>
      <c r="M381" s="290">
        <f t="shared" si="156"/>
        <v>108.05218085106384</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40964.879999999997</v>
      </c>
      <c r="O381" s="290">
        <f t="shared" si="180"/>
        <v>108.9491489361702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42598.92</v>
      </c>
      <c r="Q381" s="290">
        <f t="shared" si="181"/>
        <v>113.295</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35901</v>
      </c>
      <c r="S381" s="290">
        <f t="shared" si="157"/>
        <v>95.481382978723403</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40627.620000000003</v>
      </c>
      <c r="U381" s="290">
        <f t="shared" si="158"/>
        <v>108.05218085106384</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40964.879999999997</v>
      </c>
      <c r="W381" s="290">
        <f t="shared" si="182"/>
        <v>108.9491489361702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42598.92</v>
      </c>
      <c r="Y381" s="290">
        <f t="shared" si="183"/>
        <v>113.295</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35901</v>
      </c>
      <c r="AA381" s="290">
        <f t="shared" si="159"/>
        <v>95.481382978723403</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40627.620000000003</v>
      </c>
      <c r="AC381" s="290">
        <f t="shared" si="160"/>
        <v>108.05218085106384</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40964.879999999997</v>
      </c>
      <c r="AE381" s="290">
        <f t="shared" si="184"/>
        <v>108.9491489361702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42598.92</v>
      </c>
      <c r="AG381" s="290">
        <f t="shared" si="185"/>
        <v>113.295</v>
      </c>
      <c r="AI381" s="428">
        <f t="shared" si="161"/>
        <v>112.5</v>
      </c>
      <c r="AJ381" s="428">
        <f t="shared" si="162"/>
        <v>124.62000000000262</v>
      </c>
      <c r="AK381" s="428">
        <f t="shared" si="163"/>
        <v>113.37999999999738</v>
      </c>
      <c r="AL381" s="428">
        <f t="shared" si="164"/>
        <v>123.91999999999825</v>
      </c>
      <c r="AM381" s="428">
        <f t="shared" si="165"/>
        <v>112.5</v>
      </c>
      <c r="AN381" s="428">
        <f t="shared" si="166"/>
        <v>124.62000000000262</v>
      </c>
      <c r="AO381" s="428">
        <f t="shared" si="167"/>
        <v>113.37999999999738</v>
      </c>
      <c r="AP381" s="428">
        <f t="shared" si="168"/>
        <v>123.91999999999825</v>
      </c>
      <c r="AQ381" s="428">
        <f t="shared" si="169"/>
        <v>112.5</v>
      </c>
      <c r="AR381" s="428">
        <f t="shared" si="170"/>
        <v>124.62000000000262</v>
      </c>
      <c r="AS381" s="428">
        <f t="shared" si="171"/>
        <v>113.37999999999738</v>
      </c>
      <c r="AT381" s="428">
        <f t="shared" si="172"/>
        <v>123.91999999999825</v>
      </c>
      <c r="AU381" s="428">
        <f t="shared" si="173"/>
        <v>112.5</v>
      </c>
      <c r="AV381" s="428">
        <f t="shared" si="174"/>
        <v>124.62000000000262</v>
      </c>
      <c r="AW381" s="428">
        <f t="shared" si="175"/>
        <v>113.37999999999738</v>
      </c>
      <c r="AX381" s="428">
        <f t="shared" si="176"/>
        <v>123.91999999999825</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36013.5</v>
      </c>
      <c r="K382" s="290">
        <f t="shared" si="155"/>
        <v>95.526525198938998</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40752.239999999998</v>
      </c>
      <c r="M382" s="290">
        <f t="shared" si="156"/>
        <v>108.09612732095491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41078.259999999995</v>
      </c>
      <c r="O382" s="290">
        <f t="shared" si="180"/>
        <v>108.96090185676391</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42722.84</v>
      </c>
      <c r="Q382" s="290">
        <f t="shared" si="181"/>
        <v>113.32318302387267</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36013.5</v>
      </c>
      <c r="S382" s="290">
        <f t="shared" si="157"/>
        <v>95.526525198938998</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40752.239999999998</v>
      </c>
      <c r="U382" s="290">
        <f t="shared" si="158"/>
        <v>108.09612732095491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41078.259999999995</v>
      </c>
      <c r="W382" s="290">
        <f t="shared" si="182"/>
        <v>108.96090185676391</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42722.84</v>
      </c>
      <c r="Y382" s="290">
        <f t="shared" si="183"/>
        <v>113.32318302387267</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36013.5</v>
      </c>
      <c r="AA382" s="290">
        <f t="shared" si="159"/>
        <v>95.526525198938998</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40752.239999999998</v>
      </c>
      <c r="AC382" s="290">
        <f t="shared" si="160"/>
        <v>108.09612732095491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41078.259999999995</v>
      </c>
      <c r="AE382" s="290">
        <f t="shared" si="184"/>
        <v>108.96090185676391</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42722.84</v>
      </c>
      <c r="AG382" s="290">
        <f t="shared" si="185"/>
        <v>113.32318302387267</v>
      </c>
      <c r="AI382" s="428">
        <f t="shared" si="161"/>
        <v>112.5</v>
      </c>
      <c r="AJ382" s="428">
        <f t="shared" si="162"/>
        <v>124.61999999999534</v>
      </c>
      <c r="AK382" s="428">
        <f t="shared" si="163"/>
        <v>113.37999999999738</v>
      </c>
      <c r="AL382" s="428">
        <f t="shared" si="164"/>
        <v>123.91999999999825</v>
      </c>
      <c r="AM382" s="428">
        <f t="shared" si="165"/>
        <v>112.5</v>
      </c>
      <c r="AN382" s="428">
        <f t="shared" si="166"/>
        <v>124.61999999999534</v>
      </c>
      <c r="AO382" s="428">
        <f t="shared" si="167"/>
        <v>113.37999999999738</v>
      </c>
      <c r="AP382" s="428">
        <f t="shared" si="168"/>
        <v>123.91999999999825</v>
      </c>
      <c r="AQ382" s="428">
        <f t="shared" si="169"/>
        <v>112.5</v>
      </c>
      <c r="AR382" s="428">
        <f t="shared" si="170"/>
        <v>124.61999999999534</v>
      </c>
      <c r="AS382" s="428">
        <f t="shared" si="171"/>
        <v>113.37999999999738</v>
      </c>
      <c r="AT382" s="428">
        <f t="shared" si="172"/>
        <v>123.91999999999825</v>
      </c>
      <c r="AU382" s="428">
        <f t="shared" si="173"/>
        <v>112.5</v>
      </c>
      <c r="AV382" s="428">
        <f t="shared" si="174"/>
        <v>124.61999999999534</v>
      </c>
      <c r="AW382" s="428">
        <f t="shared" si="175"/>
        <v>113.37999999999738</v>
      </c>
      <c r="AX382" s="428">
        <f t="shared" si="176"/>
        <v>123.91999999999825</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36126</v>
      </c>
      <c r="K383" s="290">
        <f t="shared" si="155"/>
        <v>95.571428571428569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40876.86</v>
      </c>
      <c r="M383" s="290">
        <f t="shared" si="156"/>
        <v>108.13984126984127</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41191.64</v>
      </c>
      <c r="O383" s="290">
        <f t="shared" si="180"/>
        <v>108.97259259259259</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42846.76</v>
      </c>
      <c r="Q383" s="290">
        <f t="shared" si="181"/>
        <v>113.35121693121694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36126</v>
      </c>
      <c r="S383" s="290">
        <f t="shared" si="157"/>
        <v>95.571428571428569</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40876.86</v>
      </c>
      <c r="U383" s="290">
        <f t="shared" si="158"/>
        <v>108.13984126984127</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41191.64</v>
      </c>
      <c r="W383" s="290">
        <f t="shared" si="182"/>
        <v>108.97259259259259</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42846.76</v>
      </c>
      <c r="Y383" s="290">
        <f t="shared" si="183"/>
        <v>113.35121693121694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36126</v>
      </c>
      <c r="AA383" s="290">
        <f t="shared" si="159"/>
        <v>95.571428571428569</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40876.86</v>
      </c>
      <c r="AC383" s="290">
        <f t="shared" si="160"/>
        <v>108.13984126984127</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41191.64</v>
      </c>
      <c r="AE383" s="290">
        <f t="shared" si="184"/>
        <v>108.97259259259259</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42846.76</v>
      </c>
      <c r="AG383" s="290">
        <f t="shared" si="185"/>
        <v>113.35121693121694</v>
      </c>
      <c r="AI383" s="428">
        <f t="shared" si="161"/>
        <v>112.5</v>
      </c>
      <c r="AJ383" s="428">
        <f t="shared" si="162"/>
        <v>124.62000000000262</v>
      </c>
      <c r="AK383" s="428">
        <f t="shared" si="163"/>
        <v>113.38000000000466</v>
      </c>
      <c r="AL383" s="428">
        <f t="shared" si="164"/>
        <v>123.92000000000553</v>
      </c>
      <c r="AM383" s="428">
        <f t="shared" si="165"/>
        <v>112.5</v>
      </c>
      <c r="AN383" s="428">
        <f t="shared" si="166"/>
        <v>124.62000000000262</v>
      </c>
      <c r="AO383" s="428">
        <f t="shared" si="167"/>
        <v>113.38000000000466</v>
      </c>
      <c r="AP383" s="428">
        <f t="shared" si="168"/>
        <v>123.92000000000553</v>
      </c>
      <c r="AQ383" s="428">
        <f t="shared" si="169"/>
        <v>112.5</v>
      </c>
      <c r="AR383" s="428">
        <f t="shared" si="170"/>
        <v>124.62000000000262</v>
      </c>
      <c r="AS383" s="428">
        <f t="shared" si="171"/>
        <v>113.38000000000466</v>
      </c>
      <c r="AT383" s="428">
        <f t="shared" si="172"/>
        <v>123.92000000000553</v>
      </c>
      <c r="AU383" s="428">
        <f t="shared" si="173"/>
        <v>112.5</v>
      </c>
      <c r="AV383" s="428">
        <f t="shared" si="174"/>
        <v>124.62000000000262</v>
      </c>
      <c r="AW383" s="428">
        <f t="shared" si="175"/>
        <v>113.38000000000466</v>
      </c>
      <c r="AX383" s="428">
        <f t="shared" si="176"/>
        <v>123.92000000000553</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36238.5</v>
      </c>
      <c r="K384" s="290">
        <f t="shared" si="155"/>
        <v>95.616094986807383</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41001.480000000003</v>
      </c>
      <c r="M384" s="290">
        <f t="shared" si="156"/>
        <v>108.18332453825859</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41305.020000000004</v>
      </c>
      <c r="O384" s="290">
        <f t="shared" si="180"/>
        <v>108.98422163588391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42970.68</v>
      </c>
      <c r="Q384" s="290">
        <f t="shared" si="181"/>
        <v>113.37910290237467</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36238.5</v>
      </c>
      <c r="S384" s="290">
        <f t="shared" si="157"/>
        <v>95.616094986807383</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41001.480000000003</v>
      </c>
      <c r="U384" s="290">
        <f t="shared" si="158"/>
        <v>108.18332453825859</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41305.020000000004</v>
      </c>
      <c r="W384" s="290">
        <f t="shared" si="182"/>
        <v>108.98422163588391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42970.68</v>
      </c>
      <c r="Y384" s="290">
        <f t="shared" si="183"/>
        <v>113.37910290237467</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36238.5</v>
      </c>
      <c r="AA384" s="290">
        <f t="shared" si="159"/>
        <v>95.616094986807383</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41001.480000000003</v>
      </c>
      <c r="AC384" s="290">
        <f t="shared" si="160"/>
        <v>108.18332453825859</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41305.020000000004</v>
      </c>
      <c r="AE384" s="290">
        <f t="shared" si="184"/>
        <v>108.98422163588391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42970.68</v>
      </c>
      <c r="AG384" s="290">
        <f t="shared" si="185"/>
        <v>113.37910290237467</v>
      </c>
      <c r="AI384" s="428">
        <f t="shared" si="161"/>
        <v>112.5</v>
      </c>
      <c r="AJ384" s="428">
        <f t="shared" si="162"/>
        <v>124.62000000000262</v>
      </c>
      <c r="AK384" s="428">
        <f t="shared" si="163"/>
        <v>113.38000000000466</v>
      </c>
      <c r="AL384" s="428">
        <f t="shared" si="164"/>
        <v>123.91999999999825</v>
      </c>
      <c r="AM384" s="428">
        <f t="shared" si="165"/>
        <v>112.5</v>
      </c>
      <c r="AN384" s="428">
        <f t="shared" si="166"/>
        <v>124.62000000000262</v>
      </c>
      <c r="AO384" s="428">
        <f t="shared" si="167"/>
        <v>113.38000000000466</v>
      </c>
      <c r="AP384" s="428">
        <f t="shared" si="168"/>
        <v>123.91999999999825</v>
      </c>
      <c r="AQ384" s="428">
        <f t="shared" si="169"/>
        <v>112.5</v>
      </c>
      <c r="AR384" s="428">
        <f t="shared" si="170"/>
        <v>124.62000000000262</v>
      </c>
      <c r="AS384" s="428">
        <f t="shared" si="171"/>
        <v>113.38000000000466</v>
      </c>
      <c r="AT384" s="428">
        <f t="shared" si="172"/>
        <v>123.91999999999825</v>
      </c>
      <c r="AU384" s="428">
        <f t="shared" si="173"/>
        <v>112.5</v>
      </c>
      <c r="AV384" s="428">
        <f t="shared" si="174"/>
        <v>124.62000000000262</v>
      </c>
      <c r="AW384" s="428">
        <f t="shared" si="175"/>
        <v>113.38000000000466</v>
      </c>
      <c r="AX384" s="428">
        <f t="shared" si="176"/>
        <v>123.91999999999825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36351</v>
      </c>
      <c r="K385" s="290">
        <f t="shared" si="155"/>
        <v>95.660526315789468</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41126.1</v>
      </c>
      <c r="M385" s="290">
        <f t="shared" si="156"/>
        <v>108.22657894736842</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41418.399999999994</v>
      </c>
      <c r="O385" s="290">
        <f t="shared" si="180"/>
        <v>108.9957894736842</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43094.6</v>
      </c>
      <c r="Q385" s="290">
        <f t="shared" si="181"/>
        <v>113.40684210526315</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36351</v>
      </c>
      <c r="S385" s="290">
        <f t="shared" si="157"/>
        <v>95.660526315789468</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41126.1</v>
      </c>
      <c r="U385" s="290">
        <f t="shared" si="158"/>
        <v>108.22657894736842</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41418.399999999994</v>
      </c>
      <c r="W385" s="290">
        <f t="shared" si="182"/>
        <v>108.9957894736842</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43094.6</v>
      </c>
      <c r="Y385" s="290">
        <f t="shared" si="183"/>
        <v>113.40684210526315</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36351</v>
      </c>
      <c r="AA385" s="290">
        <f t="shared" si="159"/>
        <v>95.660526315789468</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41126.1</v>
      </c>
      <c r="AC385" s="290">
        <f t="shared" si="160"/>
        <v>108.22657894736842</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41418.399999999994</v>
      </c>
      <c r="AE385" s="290">
        <f t="shared" si="184"/>
        <v>108.9957894736842</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43094.6</v>
      </c>
      <c r="AG385" s="290">
        <f t="shared" si="185"/>
        <v>113.40684210526315</v>
      </c>
      <c r="AI385" s="428">
        <f t="shared" si="161"/>
        <v>112.5</v>
      </c>
      <c r="AJ385" s="428">
        <f t="shared" si="162"/>
        <v>124.61999999999534</v>
      </c>
      <c r="AK385" s="428">
        <f t="shared" si="163"/>
        <v>113.3799999999901</v>
      </c>
      <c r="AL385" s="428">
        <f t="shared" si="164"/>
        <v>123.91999999999825</v>
      </c>
      <c r="AM385" s="428">
        <f t="shared" si="165"/>
        <v>112.5</v>
      </c>
      <c r="AN385" s="428">
        <f t="shared" si="166"/>
        <v>124.61999999999534</v>
      </c>
      <c r="AO385" s="428">
        <f t="shared" si="167"/>
        <v>113.3799999999901</v>
      </c>
      <c r="AP385" s="428">
        <f t="shared" si="168"/>
        <v>123.91999999999825</v>
      </c>
      <c r="AQ385" s="428">
        <f t="shared" si="169"/>
        <v>112.5</v>
      </c>
      <c r="AR385" s="428">
        <f t="shared" si="170"/>
        <v>124.61999999999534</v>
      </c>
      <c r="AS385" s="428">
        <f t="shared" si="171"/>
        <v>113.3799999999901</v>
      </c>
      <c r="AT385" s="428">
        <f t="shared" si="172"/>
        <v>123.91999999999825</v>
      </c>
      <c r="AU385" s="428">
        <f t="shared" si="173"/>
        <v>112.5</v>
      </c>
      <c r="AV385" s="428">
        <f t="shared" si="174"/>
        <v>124.61999999999534</v>
      </c>
      <c r="AW385" s="428">
        <f t="shared" si="175"/>
        <v>113.3799999999901</v>
      </c>
      <c r="AX385" s="428">
        <f t="shared" si="176"/>
        <v>123.91999999999825</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36463.5</v>
      </c>
      <c r="K386" s="290">
        <f t="shared" si="155"/>
        <v>95.704724409448815</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41250.720000000001</v>
      </c>
      <c r="M386" s="290">
        <f t="shared" si="156"/>
        <v>108.2696062992126</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41531.78</v>
      </c>
      <c r="O386" s="290">
        <f t="shared" si="180"/>
        <v>109.0072965879265</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43218.520000000004</v>
      </c>
      <c r="Q386" s="290">
        <f t="shared" si="181"/>
        <v>113.43443569553807</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36463.5</v>
      </c>
      <c r="S386" s="290">
        <f t="shared" si="157"/>
        <v>95.704724409448815</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41250.720000000001</v>
      </c>
      <c r="U386" s="290">
        <f t="shared" si="158"/>
        <v>108.2696062992126</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41531.78</v>
      </c>
      <c r="W386" s="290">
        <f t="shared" si="182"/>
        <v>109.0072965879265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43218.520000000004</v>
      </c>
      <c r="Y386" s="290">
        <f t="shared" si="183"/>
        <v>113.43443569553807</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36463.5</v>
      </c>
      <c r="AA386" s="290">
        <f t="shared" si="159"/>
        <v>95.704724409448815</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41250.720000000001</v>
      </c>
      <c r="AC386" s="290">
        <f t="shared" si="160"/>
        <v>108.2696062992126</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41531.78</v>
      </c>
      <c r="AE386" s="290">
        <f t="shared" si="184"/>
        <v>109.0072965879265</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43218.520000000004</v>
      </c>
      <c r="AG386" s="290">
        <f t="shared" si="185"/>
        <v>113.43443569553807</v>
      </c>
      <c r="AI386" s="428">
        <f t="shared" si="161"/>
        <v>112.5</v>
      </c>
      <c r="AJ386" s="428">
        <f t="shared" si="162"/>
        <v>124.62000000000262</v>
      </c>
      <c r="AK386" s="428">
        <f t="shared" si="163"/>
        <v>113.38000000000466</v>
      </c>
      <c r="AL386" s="428">
        <f t="shared" si="164"/>
        <v>123.92000000000553</v>
      </c>
      <c r="AM386" s="428">
        <f t="shared" si="165"/>
        <v>112.5</v>
      </c>
      <c r="AN386" s="428">
        <f t="shared" si="166"/>
        <v>124.62000000000262</v>
      </c>
      <c r="AO386" s="428">
        <f t="shared" si="167"/>
        <v>113.38000000000466</v>
      </c>
      <c r="AP386" s="428">
        <f t="shared" si="168"/>
        <v>123.92000000000553</v>
      </c>
      <c r="AQ386" s="428">
        <f t="shared" si="169"/>
        <v>112.5</v>
      </c>
      <c r="AR386" s="428">
        <f t="shared" si="170"/>
        <v>124.62000000000262</v>
      </c>
      <c r="AS386" s="428">
        <f t="shared" si="171"/>
        <v>113.38000000000466</v>
      </c>
      <c r="AT386" s="428">
        <f t="shared" si="172"/>
        <v>123.92000000000553</v>
      </c>
      <c r="AU386" s="428">
        <f t="shared" si="173"/>
        <v>112.5</v>
      </c>
      <c r="AV386" s="428">
        <f t="shared" si="174"/>
        <v>124.62000000000262</v>
      </c>
      <c r="AW386" s="428">
        <f t="shared" si="175"/>
        <v>113.38000000000466</v>
      </c>
      <c r="AX386" s="428">
        <f t="shared" si="176"/>
        <v>123.92000000000553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36576</v>
      </c>
      <c r="K387" s="290">
        <f t="shared" si="155"/>
        <v>95.748691099476446</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41375.339999999997</v>
      </c>
      <c r="M387" s="290">
        <f t="shared" si="156"/>
        <v>108.31240837696335</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41645.160000000003</v>
      </c>
      <c r="O387" s="290">
        <f t="shared" si="180"/>
        <v>109.01874345549739</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43342.44</v>
      </c>
      <c r="Q387" s="290">
        <f t="shared" si="181"/>
        <v>113.46188481675394</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36576</v>
      </c>
      <c r="S387" s="290">
        <f t="shared" si="157"/>
        <v>95.748691099476446</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41375.339999999997</v>
      </c>
      <c r="U387" s="290">
        <f t="shared" si="158"/>
        <v>108.31240837696335</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41645.160000000003</v>
      </c>
      <c r="W387" s="290">
        <f t="shared" si="182"/>
        <v>109.01874345549739</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43342.44</v>
      </c>
      <c r="Y387" s="290">
        <f t="shared" si="183"/>
        <v>113.46188481675394</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36576</v>
      </c>
      <c r="AA387" s="290">
        <f t="shared" si="159"/>
        <v>95.748691099476446</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41375.339999999997</v>
      </c>
      <c r="AC387" s="290">
        <f t="shared" si="160"/>
        <v>108.31240837696335</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41645.160000000003</v>
      </c>
      <c r="AE387" s="290">
        <f t="shared" si="184"/>
        <v>109.01874345549739</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43342.44</v>
      </c>
      <c r="AG387" s="290">
        <f t="shared" si="185"/>
        <v>113.46188481675394</v>
      </c>
      <c r="AI387" s="428">
        <f t="shared" si="161"/>
        <v>112.5</v>
      </c>
      <c r="AJ387" s="428">
        <f t="shared" si="162"/>
        <v>124.61999999999534</v>
      </c>
      <c r="AK387" s="428">
        <f t="shared" si="163"/>
        <v>113.38000000000466</v>
      </c>
      <c r="AL387" s="428">
        <f t="shared" si="164"/>
        <v>123.91999999999825</v>
      </c>
      <c r="AM387" s="428">
        <f t="shared" si="165"/>
        <v>112.5</v>
      </c>
      <c r="AN387" s="428">
        <f t="shared" si="166"/>
        <v>124.61999999999534</v>
      </c>
      <c r="AO387" s="428">
        <f t="shared" si="167"/>
        <v>113.38000000000466</v>
      </c>
      <c r="AP387" s="428">
        <f t="shared" si="168"/>
        <v>123.91999999999825</v>
      </c>
      <c r="AQ387" s="428">
        <f t="shared" si="169"/>
        <v>112.5</v>
      </c>
      <c r="AR387" s="428">
        <f t="shared" si="170"/>
        <v>124.61999999999534</v>
      </c>
      <c r="AS387" s="428">
        <f t="shared" si="171"/>
        <v>113.38000000000466</v>
      </c>
      <c r="AT387" s="428">
        <f t="shared" si="172"/>
        <v>123.91999999999825</v>
      </c>
      <c r="AU387" s="428">
        <f t="shared" si="173"/>
        <v>112.5</v>
      </c>
      <c r="AV387" s="428">
        <f t="shared" si="174"/>
        <v>124.61999999999534</v>
      </c>
      <c r="AW387" s="428">
        <f t="shared" si="175"/>
        <v>113.38000000000466</v>
      </c>
      <c r="AX387" s="428">
        <f t="shared" si="176"/>
        <v>123.91999999999825</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36688.5</v>
      </c>
      <c r="K388" s="290">
        <f t="shared" si="155"/>
        <v>95.792428198433427</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41499.96</v>
      </c>
      <c r="M388" s="290">
        <f t="shared" si="156"/>
        <v>108.35498694516971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41758.539999999994</v>
      </c>
      <c r="O388" s="290">
        <f t="shared" si="180"/>
        <v>109.03013054830285</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43466.36</v>
      </c>
      <c r="Q388" s="290">
        <f t="shared" si="181"/>
        <v>113.48919060052219</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36688.5</v>
      </c>
      <c r="S388" s="290">
        <f t="shared" si="157"/>
        <v>95.792428198433427</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41499.96</v>
      </c>
      <c r="U388" s="290">
        <f t="shared" si="158"/>
        <v>108.35498694516971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41758.539999999994</v>
      </c>
      <c r="W388" s="290">
        <f t="shared" si="182"/>
        <v>109.03013054830285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43466.36</v>
      </c>
      <c r="Y388" s="290">
        <f t="shared" si="183"/>
        <v>113.48919060052219</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36688.5</v>
      </c>
      <c r="AA388" s="290">
        <f t="shared" si="159"/>
        <v>95.792428198433427</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41499.96</v>
      </c>
      <c r="AC388" s="290">
        <f t="shared" si="160"/>
        <v>108.35498694516971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41758.539999999994</v>
      </c>
      <c r="AE388" s="290">
        <f t="shared" si="184"/>
        <v>109.03013054830285</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43466.36</v>
      </c>
      <c r="AG388" s="290">
        <f t="shared" si="185"/>
        <v>113.48919060052219</v>
      </c>
      <c r="AI388" s="428">
        <f t="shared" si="161"/>
        <v>112.5</v>
      </c>
      <c r="AJ388" s="428">
        <f t="shared" si="162"/>
        <v>124.62000000000262</v>
      </c>
      <c r="AK388" s="428">
        <f t="shared" si="163"/>
        <v>113.3799999999901</v>
      </c>
      <c r="AL388" s="428">
        <f t="shared" si="164"/>
        <v>123.91999999999825</v>
      </c>
      <c r="AM388" s="428">
        <f t="shared" si="165"/>
        <v>112.5</v>
      </c>
      <c r="AN388" s="428">
        <f t="shared" si="166"/>
        <v>124.62000000000262</v>
      </c>
      <c r="AO388" s="428">
        <f t="shared" si="167"/>
        <v>113.3799999999901</v>
      </c>
      <c r="AP388" s="428">
        <f t="shared" si="168"/>
        <v>123.91999999999825</v>
      </c>
      <c r="AQ388" s="428">
        <f t="shared" si="169"/>
        <v>112.5</v>
      </c>
      <c r="AR388" s="428">
        <f t="shared" si="170"/>
        <v>124.62000000000262</v>
      </c>
      <c r="AS388" s="428">
        <f t="shared" si="171"/>
        <v>113.3799999999901</v>
      </c>
      <c r="AT388" s="428">
        <f t="shared" si="172"/>
        <v>123.91999999999825</v>
      </c>
      <c r="AU388" s="428">
        <f t="shared" si="173"/>
        <v>112.5</v>
      </c>
      <c r="AV388" s="428">
        <f t="shared" si="174"/>
        <v>124.62000000000262</v>
      </c>
      <c r="AW388" s="428">
        <f t="shared" si="175"/>
        <v>113.3799999999901</v>
      </c>
      <c r="AX388" s="428">
        <f t="shared" si="176"/>
        <v>123.91999999999825</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36801</v>
      </c>
      <c r="K389" s="290">
        <f t="shared" si="155"/>
        <v>95.8359375</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41624.58</v>
      </c>
      <c r="M389" s="290">
        <f t="shared" si="156"/>
        <v>108.39734375</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41871.919999999998</v>
      </c>
      <c r="O389" s="290">
        <f t="shared" si="180"/>
        <v>109.04145833333332</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43590.28</v>
      </c>
      <c r="Q389" s="290">
        <f t="shared" si="181"/>
        <v>113.51635416666666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36801</v>
      </c>
      <c r="S389" s="290">
        <f t="shared" si="157"/>
        <v>95.8359375</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41624.58</v>
      </c>
      <c r="U389" s="290">
        <f t="shared" si="158"/>
        <v>108.39734375</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41871.919999999998</v>
      </c>
      <c r="W389" s="290">
        <f t="shared" si="182"/>
        <v>109.04145833333332</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43590.28</v>
      </c>
      <c r="Y389" s="290">
        <f t="shared" si="183"/>
        <v>113.51635416666666</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36801</v>
      </c>
      <c r="AA389" s="290">
        <f t="shared" si="159"/>
        <v>95.8359375</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41624.58</v>
      </c>
      <c r="AC389" s="290">
        <f t="shared" si="160"/>
        <v>108.39734375</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41871.919999999998</v>
      </c>
      <c r="AE389" s="290">
        <f t="shared" si="184"/>
        <v>109.04145833333332</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43590.28</v>
      </c>
      <c r="AG389" s="290">
        <f t="shared" si="185"/>
        <v>113.51635416666666</v>
      </c>
      <c r="AI389" s="428">
        <f t="shared" si="161"/>
        <v>112.5</v>
      </c>
      <c r="AJ389" s="428">
        <f t="shared" si="162"/>
        <v>124.62000000000262</v>
      </c>
      <c r="AK389" s="428">
        <f t="shared" si="163"/>
        <v>113.38000000000466</v>
      </c>
      <c r="AL389" s="428">
        <f t="shared" si="164"/>
        <v>123.91999999999825</v>
      </c>
      <c r="AM389" s="428">
        <f t="shared" si="165"/>
        <v>112.5</v>
      </c>
      <c r="AN389" s="428">
        <f t="shared" si="166"/>
        <v>124.62000000000262</v>
      </c>
      <c r="AO389" s="428">
        <f t="shared" si="167"/>
        <v>113.38000000000466</v>
      </c>
      <c r="AP389" s="428">
        <f t="shared" si="168"/>
        <v>123.91999999999825</v>
      </c>
      <c r="AQ389" s="428">
        <f t="shared" si="169"/>
        <v>112.5</v>
      </c>
      <c r="AR389" s="428">
        <f t="shared" si="170"/>
        <v>124.62000000000262</v>
      </c>
      <c r="AS389" s="428">
        <f t="shared" si="171"/>
        <v>113.38000000000466</v>
      </c>
      <c r="AT389" s="428">
        <f t="shared" si="172"/>
        <v>123.91999999999825</v>
      </c>
      <c r="AU389" s="428">
        <f t="shared" si="173"/>
        <v>112.5</v>
      </c>
      <c r="AV389" s="428">
        <f t="shared" si="174"/>
        <v>124.62000000000262</v>
      </c>
      <c r="AW389" s="428">
        <f t="shared" si="175"/>
        <v>113.38000000000466</v>
      </c>
      <c r="AX389" s="428">
        <f t="shared" si="176"/>
        <v>123.91999999999825</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36913.5</v>
      </c>
      <c r="K390" s="290">
        <f t="shared" ref="K390:K453" si="186">J390/$A390</f>
        <v>95.879220779220773</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41749.199999999997</v>
      </c>
      <c r="M390" s="290">
        <f t="shared" ref="M390:M453" si="187">L390/$A390</f>
        <v>108.43948051948051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41985.3</v>
      </c>
      <c r="O390" s="290">
        <f t="shared" si="180"/>
        <v>109.05272727272728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43714.2</v>
      </c>
      <c r="Q390" s="290">
        <f t="shared" si="181"/>
        <v>113.54337662337662</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36913.5</v>
      </c>
      <c r="S390" s="290">
        <f t="shared" ref="S390:S453" si="188">R390/$A390</f>
        <v>95.879220779220773</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41749.199999999997</v>
      </c>
      <c r="U390" s="290">
        <f t="shared" ref="U390:U453" si="189">T390/$A390</f>
        <v>108.43948051948051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41985.3</v>
      </c>
      <c r="W390" s="290">
        <f t="shared" si="182"/>
        <v>109.05272727272728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43714.2</v>
      </c>
      <c r="Y390" s="290">
        <f t="shared" si="183"/>
        <v>113.54337662337662</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36913.5</v>
      </c>
      <c r="AA390" s="290">
        <f t="shared" ref="AA390:AA453" si="190">Z390/$A390</f>
        <v>95.879220779220773</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41749.199999999997</v>
      </c>
      <c r="AC390" s="290">
        <f t="shared" ref="AC390:AC453" si="191">AB390/$A390</f>
        <v>108.43948051948051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41985.3</v>
      </c>
      <c r="AE390" s="290">
        <f t="shared" si="184"/>
        <v>109.05272727272728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43714.2</v>
      </c>
      <c r="AG390" s="290">
        <f t="shared" si="185"/>
        <v>113.54337662337662</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112.5</v>
      </c>
      <c r="AN390" s="428">
        <f t="shared" ref="AN390:AN453" si="197">L390-L389</f>
        <v>124.61999999999534</v>
      </c>
      <c r="AO390" s="428">
        <f t="shared" ref="AO390:AO453" si="198">N390-N389</f>
        <v>113.38000000000466</v>
      </c>
      <c r="AP390" s="428">
        <f t="shared" ref="AP390:AP453" si="199">P390-P389</f>
        <v>123.91999999999825</v>
      </c>
      <c r="AQ390" s="428">
        <f t="shared" ref="AQ390:AQ453" si="200">R390-R389</f>
        <v>112.5</v>
      </c>
      <c r="AR390" s="428">
        <f t="shared" ref="AR390:AR453" si="201">T390-T389</f>
        <v>124.61999999999534</v>
      </c>
      <c r="AS390" s="428">
        <f t="shared" ref="AS390:AS453" si="202">V390-V389</f>
        <v>113.38000000000466</v>
      </c>
      <c r="AT390" s="428">
        <f t="shared" ref="AT390:AT453" si="203">X390-X389</f>
        <v>123.91999999999825</v>
      </c>
      <c r="AU390" s="428">
        <f t="shared" ref="AU390:AU453" si="204">Z390-Z389</f>
        <v>112.5</v>
      </c>
      <c r="AV390" s="428">
        <f t="shared" ref="AV390:AV453" si="205">AB390-AB389</f>
        <v>124.61999999999534</v>
      </c>
      <c r="AW390" s="428">
        <f t="shared" ref="AW390:AW453" si="206">AD390-AD389</f>
        <v>113.38000000000466</v>
      </c>
      <c r="AX390" s="428">
        <f t="shared" ref="AX390:AX453" si="207">AF390-AF389</f>
        <v>123.91999999999825</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37026</v>
      </c>
      <c r="K391" s="290">
        <f t="shared" si="186"/>
        <v>95.92227979274611</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41873.82</v>
      </c>
      <c r="M391" s="290">
        <f t="shared" si="187"/>
        <v>108.48139896373057</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42098.68</v>
      </c>
      <c r="O391" s="290">
        <f t="shared" ref="O391:O454" si="211">N391/$A391</f>
        <v>109.06393782383419</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43838.12</v>
      </c>
      <c r="Q391" s="290">
        <f t="shared" ref="Q391:Q454" si="212">P391/$A391</f>
        <v>113.57025906735753</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37026</v>
      </c>
      <c r="S391" s="290">
        <f t="shared" si="188"/>
        <v>95.92227979274611</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41873.82</v>
      </c>
      <c r="U391" s="290">
        <f t="shared" si="189"/>
        <v>108.48139896373057</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42098.68</v>
      </c>
      <c r="W391" s="290">
        <f t="shared" ref="W391:W454" si="213">V391/$A391</f>
        <v>109.06393782383419</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43838.12</v>
      </c>
      <c r="Y391" s="290">
        <f t="shared" ref="Y391:Y454" si="214">X391/$A391</f>
        <v>113.57025906735753</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37026</v>
      </c>
      <c r="AA391" s="290">
        <f t="shared" si="190"/>
        <v>95.92227979274611</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41873.82</v>
      </c>
      <c r="AC391" s="290">
        <f t="shared" si="191"/>
        <v>108.48139896373057</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42098.68</v>
      </c>
      <c r="AE391" s="290">
        <f t="shared" ref="AE391:AE454" si="215">AD391/$A391</f>
        <v>109.06393782383419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43838.12</v>
      </c>
      <c r="AG391" s="290">
        <f t="shared" ref="AG391:AG454" si="216">AF391/$A391</f>
        <v>113.57025906735753</v>
      </c>
      <c r="AI391" s="428">
        <f t="shared" si="192"/>
        <v>112.5</v>
      </c>
      <c r="AJ391" s="428">
        <f t="shared" si="193"/>
        <v>124.62000000000262</v>
      </c>
      <c r="AK391" s="428">
        <f t="shared" si="194"/>
        <v>113.37999999999738</v>
      </c>
      <c r="AL391" s="428">
        <f t="shared" si="195"/>
        <v>123.92000000000553</v>
      </c>
      <c r="AM391" s="428">
        <f t="shared" si="196"/>
        <v>112.5</v>
      </c>
      <c r="AN391" s="428">
        <f t="shared" si="197"/>
        <v>124.62000000000262</v>
      </c>
      <c r="AO391" s="428">
        <f t="shared" si="198"/>
        <v>113.37999999999738</v>
      </c>
      <c r="AP391" s="428">
        <f t="shared" si="199"/>
        <v>123.92000000000553</v>
      </c>
      <c r="AQ391" s="428">
        <f t="shared" si="200"/>
        <v>112.5</v>
      </c>
      <c r="AR391" s="428">
        <f t="shared" si="201"/>
        <v>124.62000000000262</v>
      </c>
      <c r="AS391" s="428">
        <f t="shared" si="202"/>
        <v>113.37999999999738</v>
      </c>
      <c r="AT391" s="428">
        <f t="shared" si="203"/>
        <v>123.92000000000553</v>
      </c>
      <c r="AU391" s="428">
        <f t="shared" si="204"/>
        <v>112.5</v>
      </c>
      <c r="AV391" s="428">
        <f t="shared" si="205"/>
        <v>124.62000000000262</v>
      </c>
      <c r="AW391" s="428">
        <f t="shared" si="206"/>
        <v>113.37999999999738</v>
      </c>
      <c r="AX391" s="428">
        <f t="shared" si="207"/>
        <v>123.92000000000553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37138.5</v>
      </c>
      <c r="K392" s="290">
        <f t="shared" si="186"/>
        <v>95.965116279069761</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41998.44</v>
      </c>
      <c r="M392" s="290">
        <f t="shared" si="187"/>
        <v>108.52310077519381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42212.06</v>
      </c>
      <c r="O392" s="290">
        <f t="shared" si="211"/>
        <v>109.07509043927648</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43962.04</v>
      </c>
      <c r="Q392" s="290">
        <f t="shared" si="212"/>
        <v>113.59700258397933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37138.5</v>
      </c>
      <c r="S392" s="290">
        <f t="shared" si="188"/>
        <v>95.965116279069761</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41998.44</v>
      </c>
      <c r="U392" s="290">
        <f t="shared" si="189"/>
        <v>108.52310077519381</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42212.06</v>
      </c>
      <c r="W392" s="290">
        <f t="shared" si="213"/>
        <v>109.07509043927648</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43962.04</v>
      </c>
      <c r="Y392" s="290">
        <f t="shared" si="214"/>
        <v>113.59700258397933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37138.5</v>
      </c>
      <c r="AA392" s="290">
        <f t="shared" si="190"/>
        <v>95.965116279069761</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41998.44</v>
      </c>
      <c r="AC392" s="290">
        <f t="shared" si="191"/>
        <v>108.52310077519381</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42212.06</v>
      </c>
      <c r="AE392" s="290">
        <f t="shared" si="215"/>
        <v>109.07509043927648</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43962.04</v>
      </c>
      <c r="AG392" s="290">
        <f t="shared" si="216"/>
        <v>113.59700258397933</v>
      </c>
      <c r="AI392" s="428">
        <f t="shared" si="192"/>
        <v>112.5</v>
      </c>
      <c r="AJ392" s="428">
        <f t="shared" si="193"/>
        <v>124.62000000000262</v>
      </c>
      <c r="AK392" s="428">
        <f t="shared" si="194"/>
        <v>113.37999999999738</v>
      </c>
      <c r="AL392" s="428">
        <f t="shared" si="195"/>
        <v>123.91999999999825</v>
      </c>
      <c r="AM392" s="428">
        <f t="shared" si="196"/>
        <v>112.5</v>
      </c>
      <c r="AN392" s="428">
        <f t="shared" si="197"/>
        <v>124.62000000000262</v>
      </c>
      <c r="AO392" s="428">
        <f t="shared" si="198"/>
        <v>113.37999999999738</v>
      </c>
      <c r="AP392" s="428">
        <f t="shared" si="199"/>
        <v>123.91999999999825</v>
      </c>
      <c r="AQ392" s="428">
        <f t="shared" si="200"/>
        <v>112.5</v>
      </c>
      <c r="AR392" s="428">
        <f t="shared" si="201"/>
        <v>124.62000000000262</v>
      </c>
      <c r="AS392" s="428">
        <f t="shared" si="202"/>
        <v>113.37999999999738</v>
      </c>
      <c r="AT392" s="428">
        <f t="shared" si="203"/>
        <v>123.91999999999825</v>
      </c>
      <c r="AU392" s="428">
        <f t="shared" si="204"/>
        <v>112.5</v>
      </c>
      <c r="AV392" s="428">
        <f t="shared" si="205"/>
        <v>124.62000000000262</v>
      </c>
      <c r="AW392" s="428">
        <f t="shared" si="206"/>
        <v>113.37999999999738</v>
      </c>
      <c r="AX392" s="428">
        <f t="shared" si="207"/>
        <v>123.91999999999825</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37251</v>
      </c>
      <c r="K393" s="290">
        <f t="shared" si="186"/>
        <v>96.007731958762889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42123.06</v>
      </c>
      <c r="M393" s="290">
        <f t="shared" si="187"/>
        <v>108.56458762886598</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42325.440000000002</v>
      </c>
      <c r="O393" s="290">
        <f t="shared" si="211"/>
        <v>109.08618556701032</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44085.96</v>
      </c>
      <c r="Q393" s="290">
        <f t="shared" si="212"/>
        <v>113.62360824742268</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37251</v>
      </c>
      <c r="S393" s="290">
        <f t="shared" si="188"/>
        <v>96.007731958762889</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42123.06</v>
      </c>
      <c r="U393" s="290">
        <f t="shared" si="189"/>
        <v>108.56458762886598</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42325.440000000002</v>
      </c>
      <c r="W393" s="290">
        <f t="shared" si="213"/>
        <v>109.08618556701032</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44085.96</v>
      </c>
      <c r="Y393" s="290">
        <f t="shared" si="214"/>
        <v>113.62360824742268</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37251</v>
      </c>
      <c r="AA393" s="290">
        <f t="shared" si="190"/>
        <v>96.007731958762889</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42123.06</v>
      </c>
      <c r="AC393" s="290">
        <f t="shared" si="191"/>
        <v>108.56458762886598</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42325.440000000002</v>
      </c>
      <c r="AE393" s="290">
        <f t="shared" si="215"/>
        <v>109.08618556701032</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44085.96</v>
      </c>
      <c r="AG393" s="290">
        <f t="shared" si="216"/>
        <v>113.62360824742268</v>
      </c>
      <c r="AI393" s="428">
        <f t="shared" si="192"/>
        <v>112.5</v>
      </c>
      <c r="AJ393" s="428">
        <f t="shared" si="193"/>
        <v>124.61999999999534</v>
      </c>
      <c r="AK393" s="428">
        <f t="shared" si="194"/>
        <v>113.38000000000466</v>
      </c>
      <c r="AL393" s="428">
        <f t="shared" si="195"/>
        <v>123.91999999999825</v>
      </c>
      <c r="AM393" s="428">
        <f t="shared" si="196"/>
        <v>112.5</v>
      </c>
      <c r="AN393" s="428">
        <f t="shared" si="197"/>
        <v>124.61999999999534</v>
      </c>
      <c r="AO393" s="428">
        <f t="shared" si="198"/>
        <v>113.38000000000466</v>
      </c>
      <c r="AP393" s="428">
        <f t="shared" si="199"/>
        <v>123.91999999999825</v>
      </c>
      <c r="AQ393" s="428">
        <f t="shared" si="200"/>
        <v>112.5</v>
      </c>
      <c r="AR393" s="428">
        <f t="shared" si="201"/>
        <v>124.61999999999534</v>
      </c>
      <c r="AS393" s="428">
        <f t="shared" si="202"/>
        <v>113.38000000000466</v>
      </c>
      <c r="AT393" s="428">
        <f t="shared" si="203"/>
        <v>123.91999999999825</v>
      </c>
      <c r="AU393" s="428">
        <f t="shared" si="204"/>
        <v>112.5</v>
      </c>
      <c r="AV393" s="428">
        <f t="shared" si="205"/>
        <v>124.61999999999534</v>
      </c>
      <c r="AW393" s="428">
        <f t="shared" si="206"/>
        <v>113.38000000000466</v>
      </c>
      <c r="AX393" s="428">
        <f t="shared" si="207"/>
        <v>123.91999999999825</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37363.5</v>
      </c>
      <c r="K394" s="290">
        <f t="shared" si="186"/>
        <v>96.050128534704371</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42247.68</v>
      </c>
      <c r="M394" s="290">
        <f t="shared" si="187"/>
        <v>108.60586118251928</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42438.82</v>
      </c>
      <c r="O394" s="290">
        <f t="shared" si="211"/>
        <v>109.0972236503856</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44209.880000000005</v>
      </c>
      <c r="Q394" s="290">
        <f t="shared" si="212"/>
        <v>113.65007712082263</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37363.5</v>
      </c>
      <c r="S394" s="290">
        <f t="shared" si="188"/>
        <v>96.050128534704371</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42247.68</v>
      </c>
      <c r="U394" s="290">
        <f t="shared" si="189"/>
        <v>108.60586118251928</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42438.82</v>
      </c>
      <c r="W394" s="290">
        <f t="shared" si="213"/>
        <v>109.0972236503856</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44209.880000000005</v>
      </c>
      <c r="Y394" s="290">
        <f t="shared" si="214"/>
        <v>113.65007712082263</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37363.5</v>
      </c>
      <c r="AA394" s="290">
        <f t="shared" si="190"/>
        <v>96.050128534704371</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42247.68</v>
      </c>
      <c r="AC394" s="290">
        <f t="shared" si="191"/>
        <v>108.60586118251928</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42438.82</v>
      </c>
      <c r="AE394" s="290">
        <f t="shared" si="215"/>
        <v>109.0972236503856</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44209.880000000005</v>
      </c>
      <c r="AG394" s="290">
        <f t="shared" si="216"/>
        <v>113.65007712082263</v>
      </c>
      <c r="AI394" s="428">
        <f t="shared" si="192"/>
        <v>112.5</v>
      </c>
      <c r="AJ394" s="428">
        <f t="shared" si="193"/>
        <v>124.62000000000262</v>
      </c>
      <c r="AK394" s="428">
        <f t="shared" si="194"/>
        <v>113.37999999999738</v>
      </c>
      <c r="AL394" s="428">
        <f t="shared" si="195"/>
        <v>123.92000000000553</v>
      </c>
      <c r="AM394" s="428">
        <f t="shared" si="196"/>
        <v>112.5</v>
      </c>
      <c r="AN394" s="428">
        <f t="shared" si="197"/>
        <v>124.62000000000262</v>
      </c>
      <c r="AO394" s="428">
        <f t="shared" si="198"/>
        <v>113.37999999999738</v>
      </c>
      <c r="AP394" s="428">
        <f t="shared" si="199"/>
        <v>123.92000000000553</v>
      </c>
      <c r="AQ394" s="428">
        <f t="shared" si="200"/>
        <v>112.5</v>
      </c>
      <c r="AR394" s="428">
        <f t="shared" si="201"/>
        <v>124.62000000000262</v>
      </c>
      <c r="AS394" s="428">
        <f t="shared" si="202"/>
        <v>113.37999999999738</v>
      </c>
      <c r="AT394" s="428">
        <f t="shared" si="203"/>
        <v>123.92000000000553</v>
      </c>
      <c r="AU394" s="428">
        <f t="shared" si="204"/>
        <v>112.5</v>
      </c>
      <c r="AV394" s="428">
        <f t="shared" si="205"/>
        <v>124.62000000000262</v>
      </c>
      <c r="AW394" s="428">
        <f t="shared" si="206"/>
        <v>113.37999999999738</v>
      </c>
      <c r="AX394" s="428">
        <f t="shared" si="207"/>
        <v>123.92000000000553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37476</v>
      </c>
      <c r="K395" s="290">
        <f t="shared" si="186"/>
        <v>96.092307692307699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42372.3</v>
      </c>
      <c r="M395" s="290">
        <f t="shared" si="187"/>
        <v>108.64692307692309</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42552.2</v>
      </c>
      <c r="O395" s="290">
        <f t="shared" si="211"/>
        <v>109.10820512820511</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44333.8</v>
      </c>
      <c r="Q395" s="290">
        <f t="shared" si="212"/>
        <v>113.67641025641026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37476</v>
      </c>
      <c r="S395" s="290">
        <f t="shared" si="188"/>
        <v>96.092307692307699</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42372.3</v>
      </c>
      <c r="U395" s="290">
        <f t="shared" si="189"/>
        <v>108.64692307692309</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42552.2</v>
      </c>
      <c r="W395" s="290">
        <f t="shared" si="213"/>
        <v>109.10820512820511</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44333.8</v>
      </c>
      <c r="Y395" s="290">
        <f t="shared" si="214"/>
        <v>113.67641025641026</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37476</v>
      </c>
      <c r="AA395" s="290">
        <f t="shared" si="190"/>
        <v>96.092307692307699</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42372.3</v>
      </c>
      <c r="AC395" s="290">
        <f t="shared" si="191"/>
        <v>108.64692307692309</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42552.2</v>
      </c>
      <c r="AE395" s="290">
        <f t="shared" si="215"/>
        <v>109.10820512820511</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44333.8</v>
      </c>
      <c r="AG395" s="290">
        <f t="shared" si="216"/>
        <v>113.67641025641026</v>
      </c>
      <c r="AI395" s="428">
        <f t="shared" si="192"/>
        <v>112.5</v>
      </c>
      <c r="AJ395" s="428">
        <f t="shared" si="193"/>
        <v>124.62000000000262</v>
      </c>
      <c r="AK395" s="428">
        <f t="shared" si="194"/>
        <v>113.37999999999738</v>
      </c>
      <c r="AL395" s="428">
        <f t="shared" si="195"/>
        <v>123.91999999999825</v>
      </c>
      <c r="AM395" s="428">
        <f t="shared" si="196"/>
        <v>112.5</v>
      </c>
      <c r="AN395" s="428">
        <f t="shared" si="197"/>
        <v>124.62000000000262</v>
      </c>
      <c r="AO395" s="428">
        <f t="shared" si="198"/>
        <v>113.37999999999738</v>
      </c>
      <c r="AP395" s="428">
        <f t="shared" si="199"/>
        <v>123.91999999999825</v>
      </c>
      <c r="AQ395" s="428">
        <f t="shared" si="200"/>
        <v>112.5</v>
      </c>
      <c r="AR395" s="428">
        <f t="shared" si="201"/>
        <v>124.62000000000262</v>
      </c>
      <c r="AS395" s="428">
        <f t="shared" si="202"/>
        <v>113.37999999999738</v>
      </c>
      <c r="AT395" s="428">
        <f t="shared" si="203"/>
        <v>123.91999999999825</v>
      </c>
      <c r="AU395" s="428">
        <f t="shared" si="204"/>
        <v>112.5</v>
      </c>
      <c r="AV395" s="428">
        <f t="shared" si="205"/>
        <v>124.62000000000262</v>
      </c>
      <c r="AW395" s="428">
        <f t="shared" si="206"/>
        <v>113.37999999999738</v>
      </c>
      <c r="AX395" s="428">
        <f t="shared" si="207"/>
        <v>123.91999999999825</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37588.5</v>
      </c>
      <c r="K396" s="290">
        <f t="shared" si="186"/>
        <v>96.13427109974424</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42496.92</v>
      </c>
      <c r="M396" s="290">
        <f t="shared" si="187"/>
        <v>108.68777493606137</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42665.58</v>
      </c>
      <c r="O396" s="290">
        <f t="shared" si="211"/>
        <v>109.11913043478262</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44457.72</v>
      </c>
      <c r="Q396" s="290">
        <f t="shared" si="212"/>
        <v>113.70260869565217</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37588.5</v>
      </c>
      <c r="S396" s="290">
        <f t="shared" si="188"/>
        <v>96.13427109974424</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42496.92</v>
      </c>
      <c r="U396" s="290">
        <f t="shared" si="189"/>
        <v>108.68777493606137</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42665.58</v>
      </c>
      <c r="W396" s="290">
        <f t="shared" si="213"/>
        <v>109.11913043478262</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44457.72</v>
      </c>
      <c r="Y396" s="290">
        <f t="shared" si="214"/>
        <v>113.70260869565217</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37588.5</v>
      </c>
      <c r="AA396" s="290">
        <f t="shared" si="190"/>
        <v>96.13427109974424</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42496.92</v>
      </c>
      <c r="AC396" s="290">
        <f t="shared" si="191"/>
        <v>108.68777493606137</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42665.58</v>
      </c>
      <c r="AE396" s="290">
        <f t="shared" si="215"/>
        <v>109.11913043478262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44457.72</v>
      </c>
      <c r="AG396" s="290">
        <f t="shared" si="216"/>
        <v>113.70260869565217</v>
      </c>
      <c r="AI396" s="428">
        <f t="shared" si="192"/>
        <v>112.5</v>
      </c>
      <c r="AJ396" s="428">
        <f t="shared" si="193"/>
        <v>124.61999999999534</v>
      </c>
      <c r="AK396" s="428">
        <f t="shared" si="194"/>
        <v>113.38000000000466</v>
      </c>
      <c r="AL396" s="428">
        <f t="shared" si="195"/>
        <v>123.91999999999825</v>
      </c>
      <c r="AM396" s="428">
        <f t="shared" si="196"/>
        <v>112.5</v>
      </c>
      <c r="AN396" s="428">
        <f t="shared" si="197"/>
        <v>124.61999999999534</v>
      </c>
      <c r="AO396" s="428">
        <f t="shared" si="198"/>
        <v>113.38000000000466</v>
      </c>
      <c r="AP396" s="428">
        <f t="shared" si="199"/>
        <v>123.91999999999825</v>
      </c>
      <c r="AQ396" s="428">
        <f t="shared" si="200"/>
        <v>112.5</v>
      </c>
      <c r="AR396" s="428">
        <f t="shared" si="201"/>
        <v>124.61999999999534</v>
      </c>
      <c r="AS396" s="428">
        <f t="shared" si="202"/>
        <v>113.38000000000466</v>
      </c>
      <c r="AT396" s="428">
        <f t="shared" si="203"/>
        <v>123.91999999999825</v>
      </c>
      <c r="AU396" s="428">
        <f t="shared" si="204"/>
        <v>112.5</v>
      </c>
      <c r="AV396" s="428">
        <f t="shared" si="205"/>
        <v>124.61999999999534</v>
      </c>
      <c r="AW396" s="428">
        <f t="shared" si="206"/>
        <v>113.38000000000466</v>
      </c>
      <c r="AX396" s="428">
        <f t="shared" si="207"/>
        <v>123.91999999999825</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37701</v>
      </c>
      <c r="K397" s="290">
        <f t="shared" si="186"/>
        <v>96.176020408163268</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42621.54</v>
      </c>
      <c r="M397" s="290">
        <f t="shared" si="187"/>
        <v>108.72841836734695</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42778.96</v>
      </c>
      <c r="O397" s="290">
        <f t="shared" si="211"/>
        <v>109.13</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44581.64</v>
      </c>
      <c r="Q397" s="290">
        <f t="shared" si="212"/>
        <v>113.72867346938776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37701</v>
      </c>
      <c r="S397" s="290">
        <f t="shared" si="188"/>
        <v>96.176020408163268</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42621.54</v>
      </c>
      <c r="U397" s="290">
        <f t="shared" si="189"/>
        <v>108.72841836734695</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42778.96</v>
      </c>
      <c r="W397" s="290">
        <f t="shared" si="213"/>
        <v>109.13</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44581.64</v>
      </c>
      <c r="Y397" s="290">
        <f t="shared" si="214"/>
        <v>113.72867346938776</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37701</v>
      </c>
      <c r="AA397" s="290">
        <f t="shared" si="190"/>
        <v>96.176020408163268</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42621.54</v>
      </c>
      <c r="AC397" s="290">
        <f t="shared" si="191"/>
        <v>108.72841836734695</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42778.96</v>
      </c>
      <c r="AE397" s="290">
        <f t="shared" si="215"/>
        <v>109.13</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44581.64</v>
      </c>
      <c r="AG397" s="290">
        <f t="shared" si="216"/>
        <v>113.72867346938776</v>
      </c>
      <c r="AI397" s="428">
        <f t="shared" si="192"/>
        <v>112.5</v>
      </c>
      <c r="AJ397" s="428">
        <f t="shared" si="193"/>
        <v>124.62000000000262</v>
      </c>
      <c r="AK397" s="428">
        <f t="shared" si="194"/>
        <v>113.37999999999738</v>
      </c>
      <c r="AL397" s="428">
        <f t="shared" si="195"/>
        <v>123.91999999999825</v>
      </c>
      <c r="AM397" s="428">
        <f t="shared" si="196"/>
        <v>112.5</v>
      </c>
      <c r="AN397" s="428">
        <f t="shared" si="197"/>
        <v>124.62000000000262</v>
      </c>
      <c r="AO397" s="428">
        <f t="shared" si="198"/>
        <v>113.37999999999738</v>
      </c>
      <c r="AP397" s="428">
        <f t="shared" si="199"/>
        <v>123.91999999999825</v>
      </c>
      <c r="AQ397" s="428">
        <f t="shared" si="200"/>
        <v>112.5</v>
      </c>
      <c r="AR397" s="428">
        <f t="shared" si="201"/>
        <v>124.62000000000262</v>
      </c>
      <c r="AS397" s="428">
        <f t="shared" si="202"/>
        <v>113.37999999999738</v>
      </c>
      <c r="AT397" s="428">
        <f t="shared" si="203"/>
        <v>123.91999999999825</v>
      </c>
      <c r="AU397" s="428">
        <f t="shared" si="204"/>
        <v>112.5</v>
      </c>
      <c r="AV397" s="428">
        <f t="shared" si="205"/>
        <v>124.62000000000262</v>
      </c>
      <c r="AW397" s="428">
        <f t="shared" si="206"/>
        <v>113.37999999999738</v>
      </c>
      <c r="AX397" s="428">
        <f t="shared" si="207"/>
        <v>123.91999999999825</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37813.5</v>
      </c>
      <c r="K398" s="290">
        <f t="shared" si="186"/>
        <v>96.217557251908403</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42746.16</v>
      </c>
      <c r="M398" s="290">
        <f t="shared" si="187"/>
        <v>108.76885496183208</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42892.34</v>
      </c>
      <c r="O398" s="290">
        <f t="shared" si="211"/>
        <v>109.14081424936386</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44705.56</v>
      </c>
      <c r="Q398" s="290">
        <f t="shared" si="212"/>
        <v>113.75460559796437</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37813.5</v>
      </c>
      <c r="S398" s="290">
        <f t="shared" si="188"/>
        <v>96.217557251908403</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42746.16</v>
      </c>
      <c r="U398" s="290">
        <f t="shared" si="189"/>
        <v>108.76885496183208</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42892.34</v>
      </c>
      <c r="W398" s="290">
        <f t="shared" si="213"/>
        <v>109.14081424936386</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44705.56</v>
      </c>
      <c r="Y398" s="290">
        <f t="shared" si="214"/>
        <v>113.75460559796437</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37813.5</v>
      </c>
      <c r="AA398" s="290">
        <f t="shared" si="190"/>
        <v>96.217557251908403</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42746.16</v>
      </c>
      <c r="AC398" s="290">
        <f t="shared" si="191"/>
        <v>108.76885496183208</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42892.34</v>
      </c>
      <c r="AE398" s="290">
        <f t="shared" si="215"/>
        <v>109.14081424936386</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44705.56</v>
      </c>
      <c r="AG398" s="290">
        <f t="shared" si="216"/>
        <v>113.75460559796437</v>
      </c>
      <c r="AI398" s="428">
        <f t="shared" si="192"/>
        <v>112.5</v>
      </c>
      <c r="AJ398" s="428">
        <f t="shared" si="193"/>
        <v>124.62000000000262</v>
      </c>
      <c r="AK398" s="428">
        <f t="shared" si="194"/>
        <v>113.37999999999738</v>
      </c>
      <c r="AL398" s="428">
        <f t="shared" si="195"/>
        <v>123.91999999999825</v>
      </c>
      <c r="AM398" s="428">
        <f t="shared" si="196"/>
        <v>112.5</v>
      </c>
      <c r="AN398" s="428">
        <f t="shared" si="197"/>
        <v>124.62000000000262</v>
      </c>
      <c r="AO398" s="428">
        <f t="shared" si="198"/>
        <v>113.37999999999738</v>
      </c>
      <c r="AP398" s="428">
        <f t="shared" si="199"/>
        <v>123.91999999999825</v>
      </c>
      <c r="AQ398" s="428">
        <f t="shared" si="200"/>
        <v>112.5</v>
      </c>
      <c r="AR398" s="428">
        <f t="shared" si="201"/>
        <v>124.62000000000262</v>
      </c>
      <c r="AS398" s="428">
        <f t="shared" si="202"/>
        <v>113.37999999999738</v>
      </c>
      <c r="AT398" s="428">
        <f t="shared" si="203"/>
        <v>123.91999999999825</v>
      </c>
      <c r="AU398" s="428">
        <f t="shared" si="204"/>
        <v>112.5</v>
      </c>
      <c r="AV398" s="428">
        <f t="shared" si="205"/>
        <v>124.62000000000262</v>
      </c>
      <c r="AW398" s="428">
        <f t="shared" si="206"/>
        <v>113.37999999999738</v>
      </c>
      <c r="AX398" s="428">
        <f t="shared" si="207"/>
        <v>123.91999999999825</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37926</v>
      </c>
      <c r="K399" s="290">
        <f t="shared" si="186"/>
        <v>96.258883248730967</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42870.78</v>
      </c>
      <c r="M399" s="290">
        <f t="shared" si="187"/>
        <v>108.80908629441625</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43005.72</v>
      </c>
      <c r="O399" s="290">
        <f t="shared" si="211"/>
        <v>109.15157360406091</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44829.479999999996</v>
      </c>
      <c r="Q399" s="290">
        <f t="shared" si="212"/>
        <v>113.78040609137055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37926</v>
      </c>
      <c r="S399" s="290">
        <f t="shared" si="188"/>
        <v>96.258883248730967</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42870.78</v>
      </c>
      <c r="U399" s="290">
        <f t="shared" si="189"/>
        <v>108.80908629441625</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43005.72</v>
      </c>
      <c r="W399" s="290">
        <f t="shared" si="213"/>
        <v>109.15157360406091</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44829.479999999996</v>
      </c>
      <c r="Y399" s="290">
        <f t="shared" si="214"/>
        <v>113.78040609137055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37926</v>
      </c>
      <c r="AA399" s="290">
        <f t="shared" si="190"/>
        <v>96.258883248730967</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42870.78</v>
      </c>
      <c r="AC399" s="290">
        <f t="shared" si="191"/>
        <v>108.80908629441625</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43005.72</v>
      </c>
      <c r="AE399" s="290">
        <f t="shared" si="215"/>
        <v>109.15157360406091</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44829.479999999996</v>
      </c>
      <c r="AG399" s="290">
        <f t="shared" si="216"/>
        <v>113.78040609137055</v>
      </c>
      <c r="AI399" s="428">
        <f t="shared" si="192"/>
        <v>112.5</v>
      </c>
      <c r="AJ399" s="428">
        <f t="shared" si="193"/>
        <v>124.61999999999534</v>
      </c>
      <c r="AK399" s="428">
        <f t="shared" si="194"/>
        <v>113.38000000000466</v>
      </c>
      <c r="AL399" s="428">
        <f t="shared" si="195"/>
        <v>123.91999999999825</v>
      </c>
      <c r="AM399" s="428">
        <f t="shared" si="196"/>
        <v>112.5</v>
      </c>
      <c r="AN399" s="428">
        <f t="shared" si="197"/>
        <v>124.61999999999534</v>
      </c>
      <c r="AO399" s="428">
        <f t="shared" si="198"/>
        <v>113.38000000000466</v>
      </c>
      <c r="AP399" s="428">
        <f t="shared" si="199"/>
        <v>123.91999999999825</v>
      </c>
      <c r="AQ399" s="428">
        <f t="shared" si="200"/>
        <v>112.5</v>
      </c>
      <c r="AR399" s="428">
        <f t="shared" si="201"/>
        <v>124.61999999999534</v>
      </c>
      <c r="AS399" s="428">
        <f t="shared" si="202"/>
        <v>113.38000000000466</v>
      </c>
      <c r="AT399" s="428">
        <f t="shared" si="203"/>
        <v>123.91999999999825</v>
      </c>
      <c r="AU399" s="428">
        <f t="shared" si="204"/>
        <v>112.5</v>
      </c>
      <c r="AV399" s="428">
        <f t="shared" si="205"/>
        <v>124.61999999999534</v>
      </c>
      <c r="AW399" s="428">
        <f t="shared" si="206"/>
        <v>113.38000000000466</v>
      </c>
      <c r="AX399" s="428">
        <f t="shared" si="207"/>
        <v>123.91999999999825</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38038.5</v>
      </c>
      <c r="K400" s="290">
        <f t="shared" si="186"/>
        <v>96.3</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42995.4</v>
      </c>
      <c r="M400" s="290">
        <f t="shared" si="187"/>
        <v>108.84911392405064</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43119.1</v>
      </c>
      <c r="O400" s="290">
        <f t="shared" si="211"/>
        <v>109.16227848101265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44953.4</v>
      </c>
      <c r="Q400" s="290">
        <f t="shared" si="212"/>
        <v>113.8060759493671</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38038.5</v>
      </c>
      <c r="S400" s="290">
        <f t="shared" si="188"/>
        <v>96.3</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42995.4</v>
      </c>
      <c r="U400" s="290">
        <f t="shared" si="189"/>
        <v>108.84911392405064</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43119.1</v>
      </c>
      <c r="W400" s="290">
        <f t="shared" si="213"/>
        <v>109.16227848101265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44953.4</v>
      </c>
      <c r="Y400" s="290">
        <f t="shared" si="214"/>
        <v>113.8060759493671</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38038.5</v>
      </c>
      <c r="AA400" s="290">
        <f t="shared" si="190"/>
        <v>96.3</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42995.4</v>
      </c>
      <c r="AC400" s="290">
        <f t="shared" si="191"/>
        <v>108.84911392405064</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43119.1</v>
      </c>
      <c r="AE400" s="290">
        <f t="shared" si="215"/>
        <v>109.16227848101265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44953.4</v>
      </c>
      <c r="AG400" s="290">
        <f t="shared" si="216"/>
        <v>113.8060759493671</v>
      </c>
      <c r="AI400" s="428">
        <f t="shared" si="192"/>
        <v>112.5</v>
      </c>
      <c r="AJ400" s="428">
        <f t="shared" si="193"/>
        <v>124.62000000000262</v>
      </c>
      <c r="AK400" s="428">
        <f t="shared" si="194"/>
        <v>113.37999999999738</v>
      </c>
      <c r="AL400" s="428">
        <f t="shared" si="195"/>
        <v>123.92000000000553</v>
      </c>
      <c r="AM400" s="428">
        <f t="shared" si="196"/>
        <v>112.5</v>
      </c>
      <c r="AN400" s="428">
        <f t="shared" si="197"/>
        <v>124.62000000000262</v>
      </c>
      <c r="AO400" s="428">
        <f t="shared" si="198"/>
        <v>113.37999999999738</v>
      </c>
      <c r="AP400" s="428">
        <f t="shared" si="199"/>
        <v>123.92000000000553</v>
      </c>
      <c r="AQ400" s="428">
        <f t="shared" si="200"/>
        <v>112.5</v>
      </c>
      <c r="AR400" s="428">
        <f t="shared" si="201"/>
        <v>124.62000000000262</v>
      </c>
      <c r="AS400" s="428">
        <f t="shared" si="202"/>
        <v>113.37999999999738</v>
      </c>
      <c r="AT400" s="428">
        <f t="shared" si="203"/>
        <v>123.92000000000553</v>
      </c>
      <c r="AU400" s="428">
        <f t="shared" si="204"/>
        <v>112.5</v>
      </c>
      <c r="AV400" s="428">
        <f t="shared" si="205"/>
        <v>124.62000000000262</v>
      </c>
      <c r="AW400" s="428">
        <f t="shared" si="206"/>
        <v>113.37999999999738</v>
      </c>
      <c r="AX400" s="428">
        <f t="shared" si="207"/>
        <v>123.92000000000553</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38151</v>
      </c>
      <c r="K401" s="290">
        <f t="shared" si="186"/>
        <v>96.340909090909093</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43120.020000000004</v>
      </c>
      <c r="M401" s="290">
        <f t="shared" si="187"/>
        <v>108.88893939393941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43232.479999999996</v>
      </c>
      <c r="O401" s="290">
        <f t="shared" si="211"/>
        <v>109.17292929292928</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45077.32</v>
      </c>
      <c r="Q401" s="290">
        <f t="shared" si="212"/>
        <v>113.83161616161617</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38151</v>
      </c>
      <c r="S401" s="290">
        <f t="shared" si="188"/>
        <v>96.340909090909093</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43120.020000000004</v>
      </c>
      <c r="U401" s="290">
        <f t="shared" si="189"/>
        <v>108.88893939393941</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43232.479999999996</v>
      </c>
      <c r="W401" s="290">
        <f t="shared" si="213"/>
        <v>109.17292929292928</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45077.32</v>
      </c>
      <c r="Y401" s="290">
        <f t="shared" si="214"/>
        <v>113.83161616161617</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38151</v>
      </c>
      <c r="AA401" s="290">
        <f t="shared" si="190"/>
        <v>96.340909090909093</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43120.020000000004</v>
      </c>
      <c r="AC401" s="290">
        <f t="shared" si="191"/>
        <v>108.88893939393941</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43232.479999999996</v>
      </c>
      <c r="AE401" s="290">
        <f t="shared" si="215"/>
        <v>109.17292929292928</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45077.32</v>
      </c>
      <c r="AG401" s="290">
        <f t="shared" si="216"/>
        <v>113.83161616161617</v>
      </c>
      <c r="AI401" s="428">
        <f t="shared" si="192"/>
        <v>112.5</v>
      </c>
      <c r="AJ401" s="428">
        <f t="shared" si="193"/>
        <v>124.62000000000262</v>
      </c>
      <c r="AK401" s="428">
        <f t="shared" si="194"/>
        <v>113.37999999999738</v>
      </c>
      <c r="AL401" s="428">
        <f t="shared" si="195"/>
        <v>123.91999999999825</v>
      </c>
      <c r="AM401" s="428">
        <f t="shared" si="196"/>
        <v>112.5</v>
      </c>
      <c r="AN401" s="428">
        <f t="shared" si="197"/>
        <v>124.62000000000262</v>
      </c>
      <c r="AO401" s="428">
        <f t="shared" si="198"/>
        <v>113.37999999999738</v>
      </c>
      <c r="AP401" s="428">
        <f t="shared" si="199"/>
        <v>123.91999999999825</v>
      </c>
      <c r="AQ401" s="428">
        <f t="shared" si="200"/>
        <v>112.5</v>
      </c>
      <c r="AR401" s="428">
        <f t="shared" si="201"/>
        <v>124.62000000000262</v>
      </c>
      <c r="AS401" s="428">
        <f t="shared" si="202"/>
        <v>113.37999999999738</v>
      </c>
      <c r="AT401" s="428">
        <f t="shared" si="203"/>
        <v>123.91999999999825</v>
      </c>
      <c r="AU401" s="428">
        <f t="shared" si="204"/>
        <v>112.5</v>
      </c>
      <c r="AV401" s="428">
        <f t="shared" si="205"/>
        <v>124.62000000000262</v>
      </c>
      <c r="AW401" s="428">
        <f t="shared" si="206"/>
        <v>113.37999999999738</v>
      </c>
      <c r="AX401" s="428">
        <f t="shared" si="207"/>
        <v>123.91999999999825</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38263.5</v>
      </c>
      <c r="K402" s="290">
        <f t="shared" si="186"/>
        <v>96.381612090680107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43244.639999999999</v>
      </c>
      <c r="M402" s="290">
        <f t="shared" si="187"/>
        <v>108.92856423173804</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43345.86</v>
      </c>
      <c r="O402" s="290">
        <f t="shared" si="211"/>
        <v>109.18352644836273</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45201.24</v>
      </c>
      <c r="Q402" s="290">
        <f t="shared" si="212"/>
        <v>113.85702770780856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38263.5</v>
      </c>
      <c r="S402" s="290">
        <f t="shared" si="188"/>
        <v>96.381612090680107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43244.639999999999</v>
      </c>
      <c r="U402" s="290">
        <f t="shared" si="189"/>
        <v>108.92856423173804</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43345.86</v>
      </c>
      <c r="W402" s="290">
        <f t="shared" si="213"/>
        <v>109.18352644836273</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45201.24</v>
      </c>
      <c r="Y402" s="290">
        <f t="shared" si="214"/>
        <v>113.85702770780856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38263.5</v>
      </c>
      <c r="AA402" s="290">
        <f t="shared" si="190"/>
        <v>96.381612090680107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43244.639999999999</v>
      </c>
      <c r="AC402" s="290">
        <f t="shared" si="191"/>
        <v>108.92856423173804</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43345.86</v>
      </c>
      <c r="AE402" s="290">
        <f t="shared" si="215"/>
        <v>109.18352644836273</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45201.24</v>
      </c>
      <c r="AG402" s="290">
        <f t="shared" si="216"/>
        <v>113.85702770780856</v>
      </c>
      <c r="AI402" s="428">
        <f t="shared" si="192"/>
        <v>112.5</v>
      </c>
      <c r="AJ402" s="428">
        <f t="shared" si="193"/>
        <v>124.61999999999534</v>
      </c>
      <c r="AK402" s="428">
        <f t="shared" si="194"/>
        <v>113.38000000000466</v>
      </c>
      <c r="AL402" s="428">
        <f t="shared" si="195"/>
        <v>123.91999999999825</v>
      </c>
      <c r="AM402" s="428">
        <f t="shared" si="196"/>
        <v>112.5</v>
      </c>
      <c r="AN402" s="428">
        <f t="shared" si="197"/>
        <v>124.61999999999534</v>
      </c>
      <c r="AO402" s="428">
        <f t="shared" si="198"/>
        <v>113.38000000000466</v>
      </c>
      <c r="AP402" s="428">
        <f t="shared" si="199"/>
        <v>123.91999999999825</v>
      </c>
      <c r="AQ402" s="428">
        <f t="shared" si="200"/>
        <v>112.5</v>
      </c>
      <c r="AR402" s="428">
        <f t="shared" si="201"/>
        <v>124.61999999999534</v>
      </c>
      <c r="AS402" s="428">
        <f t="shared" si="202"/>
        <v>113.38000000000466</v>
      </c>
      <c r="AT402" s="428">
        <f t="shared" si="203"/>
        <v>123.91999999999825</v>
      </c>
      <c r="AU402" s="428">
        <f t="shared" si="204"/>
        <v>112.5</v>
      </c>
      <c r="AV402" s="428">
        <f t="shared" si="205"/>
        <v>124.61999999999534</v>
      </c>
      <c r="AW402" s="428">
        <f t="shared" si="206"/>
        <v>113.38000000000466</v>
      </c>
      <c r="AX402" s="428">
        <f t="shared" si="207"/>
        <v>123.91999999999825</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38376</v>
      </c>
      <c r="K403" s="290">
        <f t="shared" si="186"/>
        <v>96.422110552763826</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43369.26</v>
      </c>
      <c r="M403" s="290">
        <f t="shared" si="187"/>
        <v>108.96798994974876</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43459.24</v>
      </c>
      <c r="O403" s="290">
        <f t="shared" si="211"/>
        <v>109.19407035175878</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45325.16</v>
      </c>
      <c r="Q403" s="290">
        <f t="shared" si="212"/>
        <v>113.88231155778895</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38376</v>
      </c>
      <c r="S403" s="290">
        <f t="shared" si="188"/>
        <v>96.422110552763826</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43369.26</v>
      </c>
      <c r="U403" s="290">
        <f t="shared" si="189"/>
        <v>108.96798994974876</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43459.24</v>
      </c>
      <c r="W403" s="290">
        <f t="shared" si="213"/>
        <v>109.19407035175878</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45325.16</v>
      </c>
      <c r="Y403" s="290">
        <f t="shared" si="214"/>
        <v>113.88231155778895</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38376</v>
      </c>
      <c r="AA403" s="290">
        <f t="shared" si="190"/>
        <v>96.422110552763826</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43369.26</v>
      </c>
      <c r="AC403" s="290">
        <f t="shared" si="191"/>
        <v>108.96798994974876</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43459.24</v>
      </c>
      <c r="AE403" s="290">
        <f t="shared" si="215"/>
        <v>109.19407035175878</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45325.16</v>
      </c>
      <c r="AG403" s="290">
        <f t="shared" si="216"/>
        <v>113.88231155778895</v>
      </c>
      <c r="AI403" s="428">
        <f t="shared" si="192"/>
        <v>112.5</v>
      </c>
      <c r="AJ403" s="428">
        <f t="shared" si="193"/>
        <v>124.62000000000262</v>
      </c>
      <c r="AK403" s="428">
        <f t="shared" si="194"/>
        <v>113.37999999999738</v>
      </c>
      <c r="AL403" s="428">
        <f t="shared" si="195"/>
        <v>123.92000000000553</v>
      </c>
      <c r="AM403" s="428">
        <f t="shared" si="196"/>
        <v>112.5</v>
      </c>
      <c r="AN403" s="428">
        <f t="shared" si="197"/>
        <v>124.62000000000262</v>
      </c>
      <c r="AO403" s="428">
        <f t="shared" si="198"/>
        <v>113.37999999999738</v>
      </c>
      <c r="AP403" s="428">
        <f t="shared" si="199"/>
        <v>123.92000000000553</v>
      </c>
      <c r="AQ403" s="428">
        <f t="shared" si="200"/>
        <v>112.5</v>
      </c>
      <c r="AR403" s="428">
        <f t="shared" si="201"/>
        <v>124.62000000000262</v>
      </c>
      <c r="AS403" s="428">
        <f t="shared" si="202"/>
        <v>113.37999999999738</v>
      </c>
      <c r="AT403" s="428">
        <f t="shared" si="203"/>
        <v>123.92000000000553</v>
      </c>
      <c r="AU403" s="428">
        <f t="shared" si="204"/>
        <v>112.5</v>
      </c>
      <c r="AV403" s="428">
        <f t="shared" si="205"/>
        <v>124.62000000000262</v>
      </c>
      <c r="AW403" s="428">
        <f t="shared" si="206"/>
        <v>113.37999999999738</v>
      </c>
      <c r="AX403" s="428">
        <f t="shared" si="207"/>
        <v>123.92000000000553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38488.5</v>
      </c>
      <c r="K404" s="290">
        <f t="shared" si="186"/>
        <v>96.462406015037601</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43493.880000000005</v>
      </c>
      <c r="M404" s="290">
        <f t="shared" si="187"/>
        <v>109.00721804511279</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43572.619999999995</v>
      </c>
      <c r="O404" s="290">
        <f t="shared" si="211"/>
        <v>109.20456140350876</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45449.08</v>
      </c>
      <c r="Q404" s="290">
        <f t="shared" si="212"/>
        <v>113.9074686716792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38488.5</v>
      </c>
      <c r="S404" s="290">
        <f t="shared" si="188"/>
        <v>96.462406015037601</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43493.880000000005</v>
      </c>
      <c r="U404" s="290">
        <f t="shared" si="189"/>
        <v>109.00721804511279</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43572.619999999995</v>
      </c>
      <c r="W404" s="290">
        <f t="shared" si="213"/>
        <v>109.20456140350876</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45449.08</v>
      </c>
      <c r="Y404" s="290">
        <f t="shared" si="214"/>
        <v>113.9074686716792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38488.5</v>
      </c>
      <c r="AA404" s="290">
        <f t="shared" si="190"/>
        <v>96.462406015037601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43493.880000000005</v>
      </c>
      <c r="AC404" s="290">
        <f t="shared" si="191"/>
        <v>109.00721804511279</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43572.619999999995</v>
      </c>
      <c r="AE404" s="290">
        <f t="shared" si="215"/>
        <v>109.20456140350876</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45449.08</v>
      </c>
      <c r="AG404" s="290">
        <f t="shared" si="216"/>
        <v>113.9074686716792</v>
      </c>
      <c r="AI404" s="428">
        <f t="shared" si="192"/>
        <v>112.5</v>
      </c>
      <c r="AJ404" s="428">
        <f t="shared" si="193"/>
        <v>124.62000000000262</v>
      </c>
      <c r="AK404" s="428">
        <f t="shared" si="194"/>
        <v>113.37999999999738</v>
      </c>
      <c r="AL404" s="428">
        <f t="shared" si="195"/>
        <v>123.91999999999825</v>
      </c>
      <c r="AM404" s="428">
        <f t="shared" si="196"/>
        <v>112.5</v>
      </c>
      <c r="AN404" s="428">
        <f t="shared" si="197"/>
        <v>124.62000000000262</v>
      </c>
      <c r="AO404" s="428">
        <f t="shared" si="198"/>
        <v>113.37999999999738</v>
      </c>
      <c r="AP404" s="428">
        <f t="shared" si="199"/>
        <v>123.91999999999825</v>
      </c>
      <c r="AQ404" s="428">
        <f t="shared" si="200"/>
        <v>112.5</v>
      </c>
      <c r="AR404" s="428">
        <f t="shared" si="201"/>
        <v>124.62000000000262</v>
      </c>
      <c r="AS404" s="428">
        <f t="shared" si="202"/>
        <v>113.37999999999738</v>
      </c>
      <c r="AT404" s="428">
        <f t="shared" si="203"/>
        <v>123.91999999999825</v>
      </c>
      <c r="AU404" s="428">
        <f t="shared" si="204"/>
        <v>112.5</v>
      </c>
      <c r="AV404" s="428">
        <f t="shared" si="205"/>
        <v>124.62000000000262</v>
      </c>
      <c r="AW404" s="428">
        <f t="shared" si="206"/>
        <v>113.37999999999738</v>
      </c>
      <c r="AX404" s="428">
        <f t="shared" si="207"/>
        <v>123.91999999999825</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38601</v>
      </c>
      <c r="K405" s="290">
        <f t="shared" si="186"/>
        <v>96.502499999999998</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43618.5</v>
      </c>
      <c r="M405" s="290">
        <f t="shared" si="187"/>
        <v>109.04625</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43686</v>
      </c>
      <c r="O405" s="290">
        <f t="shared" si="211"/>
        <v>109.215</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45573</v>
      </c>
      <c r="Q405" s="290">
        <f t="shared" si="212"/>
        <v>113.9325</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38601</v>
      </c>
      <c r="S405" s="290">
        <f t="shared" si="188"/>
        <v>96.502499999999998</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43618.5</v>
      </c>
      <c r="U405" s="290">
        <f t="shared" si="189"/>
        <v>109.04625</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43686</v>
      </c>
      <c r="W405" s="290">
        <f t="shared" si="213"/>
        <v>109.215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45573</v>
      </c>
      <c r="Y405" s="290">
        <f t="shared" si="214"/>
        <v>113.9325</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38601</v>
      </c>
      <c r="AA405" s="290">
        <f t="shared" si="190"/>
        <v>96.502499999999998</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43618.5</v>
      </c>
      <c r="AC405" s="290">
        <f t="shared" si="191"/>
        <v>109.04625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43686</v>
      </c>
      <c r="AE405" s="290">
        <f t="shared" si="215"/>
        <v>109.215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45573</v>
      </c>
      <c r="AG405" s="290">
        <f t="shared" si="216"/>
        <v>113.9325</v>
      </c>
      <c r="AI405" s="428">
        <f t="shared" si="192"/>
        <v>112.5</v>
      </c>
      <c r="AJ405" s="428">
        <f t="shared" si="193"/>
        <v>124.61999999999534</v>
      </c>
      <c r="AK405" s="428">
        <f t="shared" si="194"/>
        <v>113.38000000000466</v>
      </c>
      <c r="AL405" s="428">
        <f t="shared" si="195"/>
        <v>123.91999999999825</v>
      </c>
      <c r="AM405" s="428">
        <f t="shared" si="196"/>
        <v>112.5</v>
      </c>
      <c r="AN405" s="428">
        <f t="shared" si="197"/>
        <v>124.61999999999534</v>
      </c>
      <c r="AO405" s="428">
        <f t="shared" si="198"/>
        <v>113.38000000000466</v>
      </c>
      <c r="AP405" s="428">
        <f t="shared" si="199"/>
        <v>123.91999999999825</v>
      </c>
      <c r="AQ405" s="428">
        <f t="shared" si="200"/>
        <v>112.5</v>
      </c>
      <c r="AR405" s="428">
        <f t="shared" si="201"/>
        <v>124.61999999999534</v>
      </c>
      <c r="AS405" s="428">
        <f t="shared" si="202"/>
        <v>113.38000000000466</v>
      </c>
      <c r="AT405" s="428">
        <f t="shared" si="203"/>
        <v>123.91999999999825</v>
      </c>
      <c r="AU405" s="428">
        <f t="shared" si="204"/>
        <v>112.5</v>
      </c>
      <c r="AV405" s="428">
        <f t="shared" si="205"/>
        <v>124.61999999999534</v>
      </c>
      <c r="AW405" s="428">
        <f t="shared" si="206"/>
        <v>113.38000000000466</v>
      </c>
      <c r="AX405" s="428">
        <f t="shared" si="207"/>
        <v>123.91999999999825</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38713.5</v>
      </c>
      <c r="K406" s="290">
        <f t="shared" si="186"/>
        <v>96.542394014962596</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43743.119999999995</v>
      </c>
      <c r="M406" s="290">
        <f t="shared" si="187"/>
        <v>109.0850872817955</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43799.38</v>
      </c>
      <c r="O406" s="290">
        <f t="shared" si="211"/>
        <v>109.22538653366583</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45696.92</v>
      </c>
      <c r="Q406" s="290">
        <f t="shared" si="212"/>
        <v>113.95740648379052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38713.5</v>
      </c>
      <c r="S406" s="290">
        <f t="shared" si="188"/>
        <v>96.542394014962596</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43743.119999999995</v>
      </c>
      <c r="U406" s="290">
        <f t="shared" si="189"/>
        <v>109.0850872817955</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43799.38</v>
      </c>
      <c r="W406" s="290">
        <f t="shared" si="213"/>
        <v>109.22538653366583</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45696.92</v>
      </c>
      <c r="Y406" s="290">
        <f t="shared" si="214"/>
        <v>113.95740648379052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38713.5</v>
      </c>
      <c r="AA406" s="290">
        <f t="shared" si="190"/>
        <v>96.542394014962596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43743.119999999995</v>
      </c>
      <c r="AC406" s="290">
        <f t="shared" si="191"/>
        <v>109.0850872817955</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43799.38</v>
      </c>
      <c r="AE406" s="290">
        <f t="shared" si="215"/>
        <v>109.22538653366583</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45696.92</v>
      </c>
      <c r="AG406" s="290">
        <f t="shared" si="216"/>
        <v>113.95740648379052</v>
      </c>
      <c r="AI406" s="428">
        <f t="shared" si="192"/>
        <v>112.5</v>
      </c>
      <c r="AJ406" s="428">
        <f t="shared" si="193"/>
        <v>124.61999999999534</v>
      </c>
      <c r="AK406" s="428">
        <f t="shared" si="194"/>
        <v>113.37999999999738</v>
      </c>
      <c r="AL406" s="428">
        <f t="shared" si="195"/>
        <v>123.91999999999825</v>
      </c>
      <c r="AM406" s="428">
        <f t="shared" si="196"/>
        <v>112.5</v>
      </c>
      <c r="AN406" s="428">
        <f t="shared" si="197"/>
        <v>124.61999999999534</v>
      </c>
      <c r="AO406" s="428">
        <f t="shared" si="198"/>
        <v>113.37999999999738</v>
      </c>
      <c r="AP406" s="428">
        <f t="shared" si="199"/>
        <v>123.91999999999825</v>
      </c>
      <c r="AQ406" s="428">
        <f t="shared" si="200"/>
        <v>112.5</v>
      </c>
      <c r="AR406" s="428">
        <f t="shared" si="201"/>
        <v>124.61999999999534</v>
      </c>
      <c r="AS406" s="428">
        <f t="shared" si="202"/>
        <v>113.37999999999738</v>
      </c>
      <c r="AT406" s="428">
        <f t="shared" si="203"/>
        <v>123.91999999999825</v>
      </c>
      <c r="AU406" s="428">
        <f t="shared" si="204"/>
        <v>112.5</v>
      </c>
      <c r="AV406" s="428">
        <f t="shared" si="205"/>
        <v>124.61999999999534</v>
      </c>
      <c r="AW406" s="428">
        <f t="shared" si="206"/>
        <v>113.37999999999738</v>
      </c>
      <c r="AX406" s="428">
        <f t="shared" si="207"/>
        <v>123.91999999999825</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38826</v>
      </c>
      <c r="K407" s="290">
        <f t="shared" si="186"/>
        <v>96.582089552238813</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43867.740000000005</v>
      </c>
      <c r="M407" s="290">
        <f t="shared" si="187"/>
        <v>109.12373134328359</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43912.76</v>
      </c>
      <c r="O407" s="290">
        <f t="shared" si="211"/>
        <v>109.23572139303484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45820.84</v>
      </c>
      <c r="Q407" s="290">
        <f t="shared" si="212"/>
        <v>113.98218905472636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38826</v>
      </c>
      <c r="S407" s="290">
        <f t="shared" si="188"/>
        <v>96.582089552238813</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43867.740000000005</v>
      </c>
      <c r="U407" s="290">
        <f t="shared" si="189"/>
        <v>109.12373134328359</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43912.76</v>
      </c>
      <c r="W407" s="290">
        <f t="shared" si="213"/>
        <v>109.23572139303484</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45820.84</v>
      </c>
      <c r="Y407" s="290">
        <f t="shared" si="214"/>
        <v>113.98218905472636</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38826</v>
      </c>
      <c r="AA407" s="290">
        <f t="shared" si="190"/>
        <v>96.582089552238813</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43867.740000000005</v>
      </c>
      <c r="AC407" s="290">
        <f t="shared" si="191"/>
        <v>109.12373134328359</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43912.76</v>
      </c>
      <c r="AE407" s="290">
        <f t="shared" si="215"/>
        <v>109.23572139303484</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45820.84</v>
      </c>
      <c r="AG407" s="290">
        <f t="shared" si="216"/>
        <v>113.98218905472636</v>
      </c>
      <c r="AI407" s="428">
        <f t="shared" si="192"/>
        <v>112.5</v>
      </c>
      <c r="AJ407" s="428">
        <f t="shared" si="193"/>
        <v>124.6200000000099</v>
      </c>
      <c r="AK407" s="428">
        <f t="shared" si="194"/>
        <v>113.38000000000466</v>
      </c>
      <c r="AL407" s="428">
        <f t="shared" si="195"/>
        <v>123.91999999999825</v>
      </c>
      <c r="AM407" s="428">
        <f t="shared" si="196"/>
        <v>112.5</v>
      </c>
      <c r="AN407" s="428">
        <f t="shared" si="197"/>
        <v>124.6200000000099</v>
      </c>
      <c r="AO407" s="428">
        <f t="shared" si="198"/>
        <v>113.38000000000466</v>
      </c>
      <c r="AP407" s="428">
        <f t="shared" si="199"/>
        <v>123.91999999999825</v>
      </c>
      <c r="AQ407" s="428">
        <f t="shared" si="200"/>
        <v>112.5</v>
      </c>
      <c r="AR407" s="428">
        <f t="shared" si="201"/>
        <v>124.6200000000099</v>
      </c>
      <c r="AS407" s="428">
        <f t="shared" si="202"/>
        <v>113.38000000000466</v>
      </c>
      <c r="AT407" s="428">
        <f t="shared" si="203"/>
        <v>123.91999999999825</v>
      </c>
      <c r="AU407" s="428">
        <f t="shared" si="204"/>
        <v>112.5</v>
      </c>
      <c r="AV407" s="428">
        <f t="shared" si="205"/>
        <v>124.6200000000099</v>
      </c>
      <c r="AW407" s="428">
        <f t="shared" si="206"/>
        <v>113.38000000000466</v>
      </c>
      <c r="AX407" s="428">
        <f t="shared" si="207"/>
        <v>123.91999999999825</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38938.5</v>
      </c>
      <c r="K408" s="290">
        <f t="shared" si="186"/>
        <v>96.621588089330018</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43992.36</v>
      </c>
      <c r="M408" s="290">
        <f t="shared" si="187"/>
        <v>109.16218362282879</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44026.14</v>
      </c>
      <c r="O408" s="290">
        <f t="shared" si="211"/>
        <v>109.24600496277915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45944.76</v>
      </c>
      <c r="Q408" s="290">
        <f t="shared" si="212"/>
        <v>114.00684863523574</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38938.5</v>
      </c>
      <c r="S408" s="290">
        <f t="shared" si="188"/>
        <v>96.621588089330018</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43992.36</v>
      </c>
      <c r="U408" s="290">
        <f t="shared" si="189"/>
        <v>109.16218362282879</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44026.14</v>
      </c>
      <c r="W408" s="290">
        <f t="shared" si="213"/>
        <v>109.24600496277915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45944.76</v>
      </c>
      <c r="Y408" s="290">
        <f t="shared" si="214"/>
        <v>114.00684863523574</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38938.5</v>
      </c>
      <c r="AA408" s="290">
        <f t="shared" si="190"/>
        <v>96.621588089330018</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43992.36</v>
      </c>
      <c r="AC408" s="290">
        <f t="shared" si="191"/>
        <v>109.16218362282879</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44026.14</v>
      </c>
      <c r="AE408" s="290">
        <f t="shared" si="215"/>
        <v>109.24600496277915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45944.76</v>
      </c>
      <c r="AG408" s="290">
        <f t="shared" si="216"/>
        <v>114.00684863523574</v>
      </c>
      <c r="AI408" s="428">
        <f t="shared" si="192"/>
        <v>112.5</v>
      </c>
      <c r="AJ408" s="428">
        <f t="shared" si="193"/>
        <v>124.61999999999534</v>
      </c>
      <c r="AK408" s="428">
        <f t="shared" si="194"/>
        <v>113.37999999999738</v>
      </c>
      <c r="AL408" s="428">
        <f t="shared" si="195"/>
        <v>123.92000000000553</v>
      </c>
      <c r="AM408" s="428">
        <f t="shared" si="196"/>
        <v>112.5</v>
      </c>
      <c r="AN408" s="428">
        <f t="shared" si="197"/>
        <v>124.61999999999534</v>
      </c>
      <c r="AO408" s="428">
        <f t="shared" si="198"/>
        <v>113.37999999999738</v>
      </c>
      <c r="AP408" s="428">
        <f t="shared" si="199"/>
        <v>123.92000000000553</v>
      </c>
      <c r="AQ408" s="428">
        <f t="shared" si="200"/>
        <v>112.5</v>
      </c>
      <c r="AR408" s="428">
        <f t="shared" si="201"/>
        <v>124.61999999999534</v>
      </c>
      <c r="AS408" s="428">
        <f t="shared" si="202"/>
        <v>113.37999999999738</v>
      </c>
      <c r="AT408" s="428">
        <f t="shared" si="203"/>
        <v>123.92000000000553</v>
      </c>
      <c r="AU408" s="428">
        <f t="shared" si="204"/>
        <v>112.5</v>
      </c>
      <c r="AV408" s="428">
        <f t="shared" si="205"/>
        <v>124.61999999999534</v>
      </c>
      <c r="AW408" s="428">
        <f t="shared" si="206"/>
        <v>113.37999999999738</v>
      </c>
      <c r="AX408" s="428">
        <f t="shared" si="207"/>
        <v>123.92000000000553</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39051</v>
      </c>
      <c r="K409" s="290">
        <f t="shared" si="186"/>
        <v>96.660891089108915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44116.979999999996</v>
      </c>
      <c r="M409" s="290">
        <f t="shared" si="187"/>
        <v>109.20044554455444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44139.519999999997</v>
      </c>
      <c r="O409" s="290">
        <f t="shared" si="211"/>
        <v>109.25623762376237</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46068.68</v>
      </c>
      <c r="Q409" s="290">
        <f t="shared" si="212"/>
        <v>114.03138613861387</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39051</v>
      </c>
      <c r="S409" s="290">
        <f t="shared" si="188"/>
        <v>96.660891089108915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44116.979999999996</v>
      </c>
      <c r="U409" s="290">
        <f t="shared" si="189"/>
        <v>109.20044554455444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44139.519999999997</v>
      </c>
      <c r="W409" s="290">
        <f t="shared" si="213"/>
        <v>109.25623762376237</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46068.68</v>
      </c>
      <c r="Y409" s="290">
        <f t="shared" si="214"/>
        <v>114.03138613861387</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39051</v>
      </c>
      <c r="AA409" s="290">
        <f t="shared" si="190"/>
        <v>96.660891089108915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44116.979999999996</v>
      </c>
      <c r="AC409" s="290">
        <f t="shared" si="191"/>
        <v>109.20044554455444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44139.519999999997</v>
      </c>
      <c r="AE409" s="290">
        <f t="shared" si="215"/>
        <v>109.25623762376237</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46068.68</v>
      </c>
      <c r="AG409" s="290">
        <f t="shared" si="216"/>
        <v>114.03138613861387</v>
      </c>
      <c r="AI409" s="428">
        <f t="shared" si="192"/>
        <v>112.5</v>
      </c>
      <c r="AJ409" s="428">
        <f t="shared" si="193"/>
        <v>124.61999999999534</v>
      </c>
      <c r="AK409" s="428">
        <f t="shared" si="194"/>
        <v>113.37999999999738</v>
      </c>
      <c r="AL409" s="428">
        <f t="shared" si="195"/>
        <v>123.91999999999825</v>
      </c>
      <c r="AM409" s="428">
        <f t="shared" si="196"/>
        <v>112.5</v>
      </c>
      <c r="AN409" s="428">
        <f t="shared" si="197"/>
        <v>124.61999999999534</v>
      </c>
      <c r="AO409" s="428">
        <f t="shared" si="198"/>
        <v>113.37999999999738</v>
      </c>
      <c r="AP409" s="428">
        <f t="shared" si="199"/>
        <v>123.91999999999825</v>
      </c>
      <c r="AQ409" s="428">
        <f t="shared" si="200"/>
        <v>112.5</v>
      </c>
      <c r="AR409" s="428">
        <f t="shared" si="201"/>
        <v>124.61999999999534</v>
      </c>
      <c r="AS409" s="428">
        <f t="shared" si="202"/>
        <v>113.37999999999738</v>
      </c>
      <c r="AT409" s="428">
        <f t="shared" si="203"/>
        <v>123.91999999999825</v>
      </c>
      <c r="AU409" s="428">
        <f t="shared" si="204"/>
        <v>112.5</v>
      </c>
      <c r="AV409" s="428">
        <f t="shared" si="205"/>
        <v>124.61999999999534</v>
      </c>
      <c r="AW409" s="428">
        <f t="shared" si="206"/>
        <v>113.37999999999738</v>
      </c>
      <c r="AX409" s="428">
        <f t="shared" si="207"/>
        <v>123.91999999999825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39163.5</v>
      </c>
      <c r="K410" s="290">
        <f t="shared" si="186"/>
        <v>96.7</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44241.600000000006</v>
      </c>
      <c r="M410" s="290">
        <f t="shared" si="187"/>
        <v>109.23851851851853</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44252.9</v>
      </c>
      <c r="O410" s="290">
        <f t="shared" si="211"/>
        <v>109.26641975308642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46192.6</v>
      </c>
      <c r="Q410" s="290">
        <f t="shared" si="212"/>
        <v>114.0558024691358</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39163.5</v>
      </c>
      <c r="S410" s="290">
        <f t="shared" si="188"/>
        <v>96.7</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44241.600000000006</v>
      </c>
      <c r="U410" s="290">
        <f t="shared" si="189"/>
        <v>109.23851851851853</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44252.9</v>
      </c>
      <c r="W410" s="290">
        <f t="shared" si="213"/>
        <v>109.26641975308642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46192.6</v>
      </c>
      <c r="Y410" s="290">
        <f t="shared" si="214"/>
        <v>114.0558024691358</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39163.5</v>
      </c>
      <c r="AA410" s="290">
        <f t="shared" si="190"/>
        <v>96.7</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44241.600000000006</v>
      </c>
      <c r="AC410" s="290">
        <f t="shared" si="191"/>
        <v>109.23851851851853</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44252.9</v>
      </c>
      <c r="AE410" s="290">
        <f t="shared" si="215"/>
        <v>109.26641975308642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46192.6</v>
      </c>
      <c r="AG410" s="290">
        <f t="shared" si="216"/>
        <v>114.0558024691358</v>
      </c>
      <c r="AI410" s="428">
        <f t="shared" si="192"/>
        <v>112.5</v>
      </c>
      <c r="AJ410" s="428">
        <f t="shared" si="193"/>
        <v>124.6200000000099</v>
      </c>
      <c r="AK410" s="428">
        <f t="shared" si="194"/>
        <v>113.38000000000466</v>
      </c>
      <c r="AL410" s="428">
        <f t="shared" si="195"/>
        <v>123.91999999999825</v>
      </c>
      <c r="AM410" s="428">
        <f t="shared" si="196"/>
        <v>112.5</v>
      </c>
      <c r="AN410" s="428">
        <f t="shared" si="197"/>
        <v>124.6200000000099</v>
      </c>
      <c r="AO410" s="428">
        <f t="shared" si="198"/>
        <v>113.38000000000466</v>
      </c>
      <c r="AP410" s="428">
        <f t="shared" si="199"/>
        <v>123.91999999999825</v>
      </c>
      <c r="AQ410" s="428">
        <f t="shared" si="200"/>
        <v>112.5</v>
      </c>
      <c r="AR410" s="428">
        <f t="shared" si="201"/>
        <v>124.6200000000099</v>
      </c>
      <c r="AS410" s="428">
        <f t="shared" si="202"/>
        <v>113.38000000000466</v>
      </c>
      <c r="AT410" s="428">
        <f t="shared" si="203"/>
        <v>123.91999999999825</v>
      </c>
      <c r="AU410" s="428">
        <f t="shared" si="204"/>
        <v>112.5</v>
      </c>
      <c r="AV410" s="428">
        <f t="shared" si="205"/>
        <v>124.6200000000099</v>
      </c>
      <c r="AW410" s="428">
        <f t="shared" si="206"/>
        <v>113.38000000000466</v>
      </c>
      <c r="AX410" s="428">
        <f t="shared" si="207"/>
        <v>123.91999999999825</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39276</v>
      </c>
      <c r="K411" s="290">
        <f t="shared" si="186"/>
        <v>96.738916256157637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44366.22</v>
      </c>
      <c r="M411" s="290">
        <f t="shared" si="187"/>
        <v>109.27640394088671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44366.28</v>
      </c>
      <c r="O411" s="290">
        <f t="shared" si="211"/>
        <v>109.27655172413793</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46316.520000000004</v>
      </c>
      <c r="Q411" s="290">
        <f t="shared" si="212"/>
        <v>114.0800985221675</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39276</v>
      </c>
      <c r="S411" s="290">
        <f t="shared" si="188"/>
        <v>96.738916256157637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44366.22</v>
      </c>
      <c r="U411" s="290">
        <f t="shared" si="189"/>
        <v>109.27640394088671</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44366.28</v>
      </c>
      <c r="W411" s="290">
        <f t="shared" si="213"/>
        <v>109.27655172413793</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46316.520000000004</v>
      </c>
      <c r="Y411" s="290">
        <f t="shared" si="214"/>
        <v>114.0800985221675</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39276</v>
      </c>
      <c r="AA411" s="290">
        <f t="shared" si="190"/>
        <v>96.738916256157637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44366.22</v>
      </c>
      <c r="AC411" s="290">
        <f t="shared" si="191"/>
        <v>109.27640394088671</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44366.28</v>
      </c>
      <c r="AE411" s="290">
        <f t="shared" si="215"/>
        <v>109.27655172413793</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46316.520000000004</v>
      </c>
      <c r="AG411" s="290">
        <f t="shared" si="216"/>
        <v>114.0800985221675</v>
      </c>
      <c r="AI411" s="428">
        <f t="shared" si="192"/>
        <v>112.5</v>
      </c>
      <c r="AJ411" s="428">
        <f t="shared" si="193"/>
        <v>124.61999999999534</v>
      </c>
      <c r="AK411" s="428">
        <f t="shared" si="194"/>
        <v>113.37999999999738</v>
      </c>
      <c r="AL411" s="428">
        <f t="shared" si="195"/>
        <v>123.92000000000553</v>
      </c>
      <c r="AM411" s="428">
        <f t="shared" si="196"/>
        <v>112.5</v>
      </c>
      <c r="AN411" s="428">
        <f t="shared" si="197"/>
        <v>124.61999999999534</v>
      </c>
      <c r="AO411" s="428">
        <f t="shared" si="198"/>
        <v>113.37999999999738</v>
      </c>
      <c r="AP411" s="428">
        <f t="shared" si="199"/>
        <v>123.92000000000553</v>
      </c>
      <c r="AQ411" s="428">
        <f t="shared" si="200"/>
        <v>112.5</v>
      </c>
      <c r="AR411" s="428">
        <f t="shared" si="201"/>
        <v>124.61999999999534</v>
      </c>
      <c r="AS411" s="428">
        <f t="shared" si="202"/>
        <v>113.37999999999738</v>
      </c>
      <c r="AT411" s="428">
        <f t="shared" si="203"/>
        <v>123.92000000000553</v>
      </c>
      <c r="AU411" s="428">
        <f t="shared" si="204"/>
        <v>112.5</v>
      </c>
      <c r="AV411" s="428">
        <f t="shared" si="205"/>
        <v>124.61999999999534</v>
      </c>
      <c r="AW411" s="428">
        <f t="shared" si="206"/>
        <v>113.37999999999738</v>
      </c>
      <c r="AX411" s="428">
        <f t="shared" si="207"/>
        <v>123.92000000000553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39388.5</v>
      </c>
      <c r="K412" s="290">
        <f t="shared" si="186"/>
        <v>96.77764127764128</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44490.84</v>
      </c>
      <c r="M412" s="290">
        <f t="shared" si="187"/>
        <v>109.31410319410318</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44479.659999999996</v>
      </c>
      <c r="O412" s="290">
        <f t="shared" si="211"/>
        <v>109.2866339066339</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46440.44</v>
      </c>
      <c r="Q412" s="290">
        <f t="shared" si="212"/>
        <v>114.1042751842752</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39388.5</v>
      </c>
      <c r="S412" s="290">
        <f t="shared" si="188"/>
        <v>96.77764127764128</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44490.84</v>
      </c>
      <c r="U412" s="290">
        <f t="shared" si="189"/>
        <v>109.31410319410318</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44479.659999999996</v>
      </c>
      <c r="W412" s="290">
        <f t="shared" si="213"/>
        <v>109.2866339066339</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46440.44</v>
      </c>
      <c r="Y412" s="290">
        <f t="shared" si="214"/>
        <v>114.1042751842752</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39388.5</v>
      </c>
      <c r="AA412" s="290">
        <f t="shared" si="190"/>
        <v>96.77764127764128</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44490.84</v>
      </c>
      <c r="AC412" s="290">
        <f t="shared" si="191"/>
        <v>109.31410319410318</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44479.659999999996</v>
      </c>
      <c r="AE412" s="290">
        <f t="shared" si="215"/>
        <v>109.2866339066339</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46440.44</v>
      </c>
      <c r="AG412" s="290">
        <f t="shared" si="216"/>
        <v>114.1042751842752</v>
      </c>
      <c r="AI412" s="428">
        <f t="shared" si="192"/>
        <v>112.5</v>
      </c>
      <c r="AJ412" s="428">
        <f t="shared" si="193"/>
        <v>124.61999999999534</v>
      </c>
      <c r="AK412" s="428">
        <f t="shared" si="194"/>
        <v>113.37999999999738</v>
      </c>
      <c r="AL412" s="428">
        <f t="shared" si="195"/>
        <v>123.91999999999825</v>
      </c>
      <c r="AM412" s="428">
        <f t="shared" si="196"/>
        <v>112.5</v>
      </c>
      <c r="AN412" s="428">
        <f t="shared" si="197"/>
        <v>124.61999999999534</v>
      </c>
      <c r="AO412" s="428">
        <f t="shared" si="198"/>
        <v>113.37999999999738</v>
      </c>
      <c r="AP412" s="428">
        <f t="shared" si="199"/>
        <v>123.91999999999825</v>
      </c>
      <c r="AQ412" s="428">
        <f t="shared" si="200"/>
        <v>112.5</v>
      </c>
      <c r="AR412" s="428">
        <f t="shared" si="201"/>
        <v>124.61999999999534</v>
      </c>
      <c r="AS412" s="428">
        <f t="shared" si="202"/>
        <v>113.37999999999738</v>
      </c>
      <c r="AT412" s="428">
        <f t="shared" si="203"/>
        <v>123.91999999999825</v>
      </c>
      <c r="AU412" s="428">
        <f t="shared" si="204"/>
        <v>112.5</v>
      </c>
      <c r="AV412" s="428">
        <f t="shared" si="205"/>
        <v>124.61999999999534</v>
      </c>
      <c r="AW412" s="428">
        <f t="shared" si="206"/>
        <v>113.37999999999738</v>
      </c>
      <c r="AX412" s="428">
        <f t="shared" si="207"/>
        <v>123.91999999999825</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39501</v>
      </c>
      <c r="K413" s="290">
        <f t="shared" si="186"/>
        <v>96.816176470588232</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44615.46</v>
      </c>
      <c r="M413" s="290">
        <f t="shared" si="187"/>
        <v>109.35161764705882</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44593.04</v>
      </c>
      <c r="O413" s="290">
        <f t="shared" si="211"/>
        <v>109.29666666666667</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46564.36</v>
      </c>
      <c r="Q413" s="290">
        <f t="shared" si="212"/>
        <v>114.12833333333333</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39501</v>
      </c>
      <c r="S413" s="290">
        <f t="shared" si="188"/>
        <v>96.816176470588232</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44615.46</v>
      </c>
      <c r="U413" s="290">
        <f t="shared" si="189"/>
        <v>109.35161764705882</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44593.04</v>
      </c>
      <c r="W413" s="290">
        <f t="shared" si="213"/>
        <v>109.29666666666667</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46564.36</v>
      </c>
      <c r="Y413" s="290">
        <f t="shared" si="214"/>
        <v>114.12833333333333</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39501</v>
      </c>
      <c r="AA413" s="290">
        <f t="shared" si="190"/>
        <v>96.816176470588232</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44615.46</v>
      </c>
      <c r="AC413" s="290">
        <f t="shared" si="191"/>
        <v>109.35161764705882</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44593.04</v>
      </c>
      <c r="AE413" s="290">
        <f t="shared" si="215"/>
        <v>109.29666666666667</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46564.36</v>
      </c>
      <c r="AG413" s="290">
        <f t="shared" si="216"/>
        <v>114.12833333333333</v>
      </c>
      <c r="AI413" s="428">
        <f t="shared" si="192"/>
        <v>112.5</v>
      </c>
      <c r="AJ413" s="428">
        <f t="shared" si="193"/>
        <v>124.62000000000262</v>
      </c>
      <c r="AK413" s="428">
        <f t="shared" si="194"/>
        <v>113.38000000000466</v>
      </c>
      <c r="AL413" s="428">
        <f t="shared" si="195"/>
        <v>123.91999999999825</v>
      </c>
      <c r="AM413" s="428">
        <f t="shared" si="196"/>
        <v>112.5</v>
      </c>
      <c r="AN413" s="428">
        <f t="shared" si="197"/>
        <v>124.62000000000262</v>
      </c>
      <c r="AO413" s="428">
        <f t="shared" si="198"/>
        <v>113.38000000000466</v>
      </c>
      <c r="AP413" s="428">
        <f t="shared" si="199"/>
        <v>123.91999999999825</v>
      </c>
      <c r="AQ413" s="428">
        <f t="shared" si="200"/>
        <v>112.5</v>
      </c>
      <c r="AR413" s="428">
        <f t="shared" si="201"/>
        <v>124.62000000000262</v>
      </c>
      <c r="AS413" s="428">
        <f t="shared" si="202"/>
        <v>113.38000000000466</v>
      </c>
      <c r="AT413" s="428">
        <f t="shared" si="203"/>
        <v>123.91999999999825</v>
      </c>
      <c r="AU413" s="428">
        <f t="shared" si="204"/>
        <v>112.5</v>
      </c>
      <c r="AV413" s="428">
        <f t="shared" si="205"/>
        <v>124.62000000000262</v>
      </c>
      <c r="AW413" s="428">
        <f t="shared" si="206"/>
        <v>113.38000000000466</v>
      </c>
      <c r="AX413" s="428">
        <f t="shared" si="207"/>
        <v>123.91999999999825</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39613.5</v>
      </c>
      <c r="K414" s="290">
        <f t="shared" si="186"/>
        <v>96.854523227383865</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44740.08</v>
      </c>
      <c r="M414" s="290">
        <f t="shared" si="187"/>
        <v>109.38894865525673</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44706.42</v>
      </c>
      <c r="O414" s="290">
        <f t="shared" si="211"/>
        <v>109.30665036674816</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46688.28</v>
      </c>
      <c r="Q414" s="290">
        <f t="shared" si="212"/>
        <v>114.1522738386308</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39613.5</v>
      </c>
      <c r="S414" s="290">
        <f t="shared" si="188"/>
        <v>96.854523227383865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44740.08</v>
      </c>
      <c r="U414" s="290">
        <f t="shared" si="189"/>
        <v>109.38894865525673</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44706.42</v>
      </c>
      <c r="W414" s="290">
        <f t="shared" si="213"/>
        <v>109.30665036674816</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46688.28</v>
      </c>
      <c r="Y414" s="290">
        <f t="shared" si="214"/>
        <v>114.1522738386308</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39613.5</v>
      </c>
      <c r="AA414" s="290">
        <f t="shared" si="190"/>
        <v>96.854523227383865</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44740.08</v>
      </c>
      <c r="AC414" s="290">
        <f t="shared" si="191"/>
        <v>109.38894865525673</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44706.42</v>
      </c>
      <c r="AE414" s="290">
        <f t="shared" si="215"/>
        <v>109.30665036674816</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46688.28</v>
      </c>
      <c r="AG414" s="290">
        <f t="shared" si="216"/>
        <v>114.1522738386308</v>
      </c>
      <c r="AI414" s="428">
        <f t="shared" si="192"/>
        <v>112.5</v>
      </c>
      <c r="AJ414" s="428">
        <f t="shared" si="193"/>
        <v>124.62000000000262</v>
      </c>
      <c r="AK414" s="428">
        <f t="shared" si="194"/>
        <v>113.37999999999738</v>
      </c>
      <c r="AL414" s="428">
        <f t="shared" si="195"/>
        <v>123.91999999999825</v>
      </c>
      <c r="AM414" s="428">
        <f t="shared" si="196"/>
        <v>112.5</v>
      </c>
      <c r="AN414" s="428">
        <f t="shared" si="197"/>
        <v>124.62000000000262</v>
      </c>
      <c r="AO414" s="428">
        <f t="shared" si="198"/>
        <v>113.37999999999738</v>
      </c>
      <c r="AP414" s="428">
        <f t="shared" si="199"/>
        <v>123.91999999999825</v>
      </c>
      <c r="AQ414" s="428">
        <f t="shared" si="200"/>
        <v>112.5</v>
      </c>
      <c r="AR414" s="428">
        <f t="shared" si="201"/>
        <v>124.62000000000262</v>
      </c>
      <c r="AS414" s="428">
        <f t="shared" si="202"/>
        <v>113.37999999999738</v>
      </c>
      <c r="AT414" s="428">
        <f t="shared" si="203"/>
        <v>123.91999999999825</v>
      </c>
      <c r="AU414" s="428">
        <f t="shared" si="204"/>
        <v>112.5</v>
      </c>
      <c r="AV414" s="428">
        <f t="shared" si="205"/>
        <v>124.62000000000262</v>
      </c>
      <c r="AW414" s="428">
        <f t="shared" si="206"/>
        <v>113.37999999999738</v>
      </c>
      <c r="AX414" s="428">
        <f t="shared" si="207"/>
        <v>123.91999999999825</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39726</v>
      </c>
      <c r="K415" s="290">
        <f t="shared" si="186"/>
        <v>96.892682926829266</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44864.7</v>
      </c>
      <c r="M415" s="290">
        <f t="shared" si="187"/>
        <v>109.42609756097561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44819.799999999996</v>
      </c>
      <c r="O415" s="290">
        <f t="shared" si="211"/>
        <v>109.31658536585365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46812.2</v>
      </c>
      <c r="Q415" s="290">
        <f t="shared" si="212"/>
        <v>114.17609756097561</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39726</v>
      </c>
      <c r="S415" s="290">
        <f t="shared" si="188"/>
        <v>96.892682926829266</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44864.7</v>
      </c>
      <c r="U415" s="290">
        <f t="shared" si="189"/>
        <v>109.42609756097561</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44819.799999999996</v>
      </c>
      <c r="W415" s="290">
        <f t="shared" si="213"/>
        <v>109.31658536585365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46812.2</v>
      </c>
      <c r="Y415" s="290">
        <f t="shared" si="214"/>
        <v>114.17609756097561</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39726</v>
      </c>
      <c r="AA415" s="290">
        <f t="shared" si="190"/>
        <v>96.892682926829266</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44864.7</v>
      </c>
      <c r="AC415" s="290">
        <f t="shared" si="191"/>
        <v>109.42609756097561</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44819.799999999996</v>
      </c>
      <c r="AE415" s="290">
        <f t="shared" si="215"/>
        <v>109.31658536585365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46812.2</v>
      </c>
      <c r="AG415" s="290">
        <f t="shared" si="216"/>
        <v>114.17609756097561</v>
      </c>
      <c r="AI415" s="428">
        <f t="shared" si="192"/>
        <v>112.5</v>
      </c>
      <c r="AJ415" s="428">
        <f t="shared" si="193"/>
        <v>124.61999999999534</v>
      </c>
      <c r="AK415" s="428">
        <f t="shared" si="194"/>
        <v>113.37999999999738</v>
      </c>
      <c r="AL415" s="428">
        <f t="shared" si="195"/>
        <v>123.91999999999825</v>
      </c>
      <c r="AM415" s="428">
        <f t="shared" si="196"/>
        <v>112.5</v>
      </c>
      <c r="AN415" s="428">
        <f t="shared" si="197"/>
        <v>124.61999999999534</v>
      </c>
      <c r="AO415" s="428">
        <f t="shared" si="198"/>
        <v>113.37999999999738</v>
      </c>
      <c r="AP415" s="428">
        <f t="shared" si="199"/>
        <v>123.91999999999825</v>
      </c>
      <c r="AQ415" s="428">
        <f t="shared" si="200"/>
        <v>112.5</v>
      </c>
      <c r="AR415" s="428">
        <f t="shared" si="201"/>
        <v>124.61999999999534</v>
      </c>
      <c r="AS415" s="428">
        <f t="shared" si="202"/>
        <v>113.37999999999738</v>
      </c>
      <c r="AT415" s="428">
        <f t="shared" si="203"/>
        <v>123.91999999999825</v>
      </c>
      <c r="AU415" s="428">
        <f t="shared" si="204"/>
        <v>112.5</v>
      </c>
      <c r="AV415" s="428">
        <f t="shared" si="205"/>
        <v>124.61999999999534</v>
      </c>
      <c r="AW415" s="428">
        <f t="shared" si="206"/>
        <v>113.37999999999738</v>
      </c>
      <c r="AX415" s="428">
        <f t="shared" si="207"/>
        <v>123.91999999999825</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39838.5</v>
      </c>
      <c r="K416" s="290">
        <f t="shared" si="186"/>
        <v>96.930656934306569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44989.32</v>
      </c>
      <c r="M416" s="290">
        <f t="shared" si="187"/>
        <v>109.46306569343065</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44933.18</v>
      </c>
      <c r="O416" s="290">
        <f t="shared" si="211"/>
        <v>109.32647201946472</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46936.12</v>
      </c>
      <c r="Q416" s="290">
        <f t="shared" si="212"/>
        <v>114.19980535279807</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39838.5</v>
      </c>
      <c r="S416" s="290">
        <f t="shared" si="188"/>
        <v>96.930656934306569</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44989.32</v>
      </c>
      <c r="U416" s="290">
        <f t="shared" si="189"/>
        <v>109.46306569343065</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44933.18</v>
      </c>
      <c r="W416" s="290">
        <f t="shared" si="213"/>
        <v>109.32647201946472</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46936.12</v>
      </c>
      <c r="Y416" s="290">
        <f t="shared" si="214"/>
        <v>114.19980535279807</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39838.5</v>
      </c>
      <c r="AA416" s="290">
        <f t="shared" si="190"/>
        <v>96.930656934306569</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44989.32</v>
      </c>
      <c r="AC416" s="290">
        <f t="shared" si="191"/>
        <v>109.46306569343065</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44933.18</v>
      </c>
      <c r="AE416" s="290">
        <f t="shared" si="215"/>
        <v>109.32647201946472</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46936.12</v>
      </c>
      <c r="AG416" s="290">
        <f t="shared" si="216"/>
        <v>114.19980535279807</v>
      </c>
      <c r="AI416" s="428">
        <f t="shared" si="192"/>
        <v>112.5</v>
      </c>
      <c r="AJ416" s="428">
        <f t="shared" si="193"/>
        <v>124.62000000000262</v>
      </c>
      <c r="AK416" s="428">
        <f t="shared" si="194"/>
        <v>113.38000000000466</v>
      </c>
      <c r="AL416" s="428">
        <f t="shared" si="195"/>
        <v>123.92000000000553</v>
      </c>
      <c r="AM416" s="428">
        <f t="shared" si="196"/>
        <v>112.5</v>
      </c>
      <c r="AN416" s="428">
        <f t="shared" si="197"/>
        <v>124.62000000000262</v>
      </c>
      <c r="AO416" s="428">
        <f t="shared" si="198"/>
        <v>113.38000000000466</v>
      </c>
      <c r="AP416" s="428">
        <f t="shared" si="199"/>
        <v>123.92000000000553</v>
      </c>
      <c r="AQ416" s="428">
        <f t="shared" si="200"/>
        <v>112.5</v>
      </c>
      <c r="AR416" s="428">
        <f t="shared" si="201"/>
        <v>124.62000000000262</v>
      </c>
      <c r="AS416" s="428">
        <f t="shared" si="202"/>
        <v>113.38000000000466</v>
      </c>
      <c r="AT416" s="428">
        <f t="shared" si="203"/>
        <v>123.92000000000553</v>
      </c>
      <c r="AU416" s="428">
        <f t="shared" si="204"/>
        <v>112.5</v>
      </c>
      <c r="AV416" s="428">
        <f t="shared" si="205"/>
        <v>124.62000000000262</v>
      </c>
      <c r="AW416" s="428">
        <f t="shared" si="206"/>
        <v>113.38000000000466</v>
      </c>
      <c r="AX416" s="428">
        <f t="shared" si="207"/>
        <v>123.92000000000553</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39951</v>
      </c>
      <c r="K417" s="290">
        <f t="shared" si="186"/>
        <v>96.96844660194175</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45113.94</v>
      </c>
      <c r="M417" s="290">
        <f t="shared" si="187"/>
        <v>109.49985436893205</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45046.559999999998</v>
      </c>
      <c r="O417" s="290">
        <f t="shared" si="211"/>
        <v>109.33631067961164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47060.04</v>
      </c>
      <c r="Q417" s="290">
        <f t="shared" si="212"/>
        <v>114.22339805825243</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39951</v>
      </c>
      <c r="S417" s="290">
        <f t="shared" si="188"/>
        <v>96.96844660194175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45113.94</v>
      </c>
      <c r="U417" s="290">
        <f t="shared" si="189"/>
        <v>109.49985436893205</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45046.559999999998</v>
      </c>
      <c r="W417" s="290">
        <f t="shared" si="213"/>
        <v>109.33631067961164</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47060.04</v>
      </c>
      <c r="Y417" s="290">
        <f t="shared" si="214"/>
        <v>114.22339805825243</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39951</v>
      </c>
      <c r="AA417" s="290">
        <f t="shared" si="190"/>
        <v>96.96844660194175</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45113.94</v>
      </c>
      <c r="AC417" s="290">
        <f t="shared" si="191"/>
        <v>109.49985436893205</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45046.559999999998</v>
      </c>
      <c r="AE417" s="290">
        <f t="shared" si="215"/>
        <v>109.33631067961164</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47060.04</v>
      </c>
      <c r="AG417" s="290">
        <f t="shared" si="216"/>
        <v>114.22339805825243</v>
      </c>
      <c r="AI417" s="428">
        <f t="shared" si="192"/>
        <v>112.5</v>
      </c>
      <c r="AJ417" s="428">
        <f t="shared" si="193"/>
        <v>124.62000000000262</v>
      </c>
      <c r="AK417" s="428">
        <f t="shared" si="194"/>
        <v>113.37999999999738</v>
      </c>
      <c r="AL417" s="428">
        <f t="shared" si="195"/>
        <v>123.91999999999825</v>
      </c>
      <c r="AM417" s="428">
        <f t="shared" si="196"/>
        <v>112.5</v>
      </c>
      <c r="AN417" s="428">
        <f t="shared" si="197"/>
        <v>124.62000000000262</v>
      </c>
      <c r="AO417" s="428">
        <f t="shared" si="198"/>
        <v>113.37999999999738</v>
      </c>
      <c r="AP417" s="428">
        <f t="shared" si="199"/>
        <v>123.91999999999825</v>
      </c>
      <c r="AQ417" s="428">
        <f t="shared" si="200"/>
        <v>112.5</v>
      </c>
      <c r="AR417" s="428">
        <f t="shared" si="201"/>
        <v>124.62000000000262</v>
      </c>
      <c r="AS417" s="428">
        <f t="shared" si="202"/>
        <v>113.37999999999738</v>
      </c>
      <c r="AT417" s="428">
        <f t="shared" si="203"/>
        <v>123.91999999999825</v>
      </c>
      <c r="AU417" s="428">
        <f t="shared" si="204"/>
        <v>112.5</v>
      </c>
      <c r="AV417" s="428">
        <f t="shared" si="205"/>
        <v>124.62000000000262</v>
      </c>
      <c r="AW417" s="428">
        <f t="shared" si="206"/>
        <v>113.37999999999738</v>
      </c>
      <c r="AX417" s="428">
        <f t="shared" si="207"/>
        <v>123.91999999999825</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40063.5</v>
      </c>
      <c r="K418" s="290">
        <f t="shared" si="186"/>
        <v>97.006053268765129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45238.559999999998</v>
      </c>
      <c r="M418" s="290">
        <f t="shared" si="187"/>
        <v>109.53646489104116</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45159.939999999995</v>
      </c>
      <c r="O418" s="290">
        <f t="shared" si="211"/>
        <v>109.34610169491525</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47183.96</v>
      </c>
      <c r="Q418" s="290">
        <f t="shared" si="212"/>
        <v>114.24687651331719</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40063.5</v>
      </c>
      <c r="S418" s="290">
        <f t="shared" si="188"/>
        <v>97.006053268765129</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45238.559999999998</v>
      </c>
      <c r="U418" s="290">
        <f t="shared" si="189"/>
        <v>109.53646489104116</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45159.939999999995</v>
      </c>
      <c r="W418" s="290">
        <f t="shared" si="213"/>
        <v>109.34610169491525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47183.96</v>
      </c>
      <c r="Y418" s="290">
        <f t="shared" si="214"/>
        <v>114.24687651331719</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40063.5</v>
      </c>
      <c r="AA418" s="290">
        <f t="shared" si="190"/>
        <v>97.006053268765129</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45238.559999999998</v>
      </c>
      <c r="AC418" s="290">
        <f t="shared" si="191"/>
        <v>109.53646489104116</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45159.939999999995</v>
      </c>
      <c r="AE418" s="290">
        <f t="shared" si="215"/>
        <v>109.34610169491525</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47183.96</v>
      </c>
      <c r="AG418" s="290">
        <f t="shared" si="216"/>
        <v>114.24687651331719</v>
      </c>
      <c r="AI418" s="428">
        <f t="shared" si="192"/>
        <v>112.5</v>
      </c>
      <c r="AJ418" s="428">
        <f t="shared" si="193"/>
        <v>124.61999999999534</v>
      </c>
      <c r="AK418" s="428">
        <f t="shared" si="194"/>
        <v>113.37999999999738</v>
      </c>
      <c r="AL418" s="428">
        <f t="shared" si="195"/>
        <v>123.91999999999825</v>
      </c>
      <c r="AM418" s="428">
        <f t="shared" si="196"/>
        <v>112.5</v>
      </c>
      <c r="AN418" s="428">
        <f t="shared" si="197"/>
        <v>124.61999999999534</v>
      </c>
      <c r="AO418" s="428">
        <f t="shared" si="198"/>
        <v>113.37999999999738</v>
      </c>
      <c r="AP418" s="428">
        <f t="shared" si="199"/>
        <v>123.91999999999825</v>
      </c>
      <c r="AQ418" s="428">
        <f t="shared" si="200"/>
        <v>112.5</v>
      </c>
      <c r="AR418" s="428">
        <f t="shared" si="201"/>
        <v>124.61999999999534</v>
      </c>
      <c r="AS418" s="428">
        <f t="shared" si="202"/>
        <v>113.37999999999738</v>
      </c>
      <c r="AT418" s="428">
        <f t="shared" si="203"/>
        <v>123.91999999999825</v>
      </c>
      <c r="AU418" s="428">
        <f t="shared" si="204"/>
        <v>112.5</v>
      </c>
      <c r="AV418" s="428">
        <f t="shared" si="205"/>
        <v>124.61999999999534</v>
      </c>
      <c r="AW418" s="428">
        <f t="shared" si="206"/>
        <v>113.37999999999738</v>
      </c>
      <c r="AX418" s="428">
        <f t="shared" si="207"/>
        <v>123.91999999999825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40176</v>
      </c>
      <c r="K419" s="290">
        <f t="shared" si="186"/>
        <v>97.043478260869563</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45363.18</v>
      </c>
      <c r="M419" s="290">
        <f t="shared" si="187"/>
        <v>109.57289855072464</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45273.32</v>
      </c>
      <c r="O419" s="290">
        <f t="shared" si="211"/>
        <v>109.35584541062802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47307.880000000005</v>
      </c>
      <c r="Q419" s="290">
        <f t="shared" si="212"/>
        <v>114.27024154589373</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40176</v>
      </c>
      <c r="S419" s="290">
        <f t="shared" si="188"/>
        <v>97.043478260869563</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45363.18</v>
      </c>
      <c r="U419" s="290">
        <f t="shared" si="189"/>
        <v>109.57289855072464</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45273.32</v>
      </c>
      <c r="W419" s="290">
        <f t="shared" si="213"/>
        <v>109.35584541062802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47307.880000000005</v>
      </c>
      <c r="Y419" s="290">
        <f t="shared" si="214"/>
        <v>114.27024154589373</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40176</v>
      </c>
      <c r="AA419" s="290">
        <f t="shared" si="190"/>
        <v>97.043478260869563</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45363.18</v>
      </c>
      <c r="AC419" s="290">
        <f t="shared" si="191"/>
        <v>109.57289855072464</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45273.32</v>
      </c>
      <c r="AE419" s="290">
        <f t="shared" si="215"/>
        <v>109.35584541062802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47307.880000000005</v>
      </c>
      <c r="AG419" s="290">
        <f t="shared" si="216"/>
        <v>114.27024154589373</v>
      </c>
      <c r="AI419" s="428">
        <f t="shared" si="192"/>
        <v>112.5</v>
      </c>
      <c r="AJ419" s="428">
        <f t="shared" si="193"/>
        <v>124.62000000000262</v>
      </c>
      <c r="AK419" s="428">
        <f t="shared" si="194"/>
        <v>113.38000000000466</v>
      </c>
      <c r="AL419" s="428">
        <f t="shared" si="195"/>
        <v>123.92000000000553</v>
      </c>
      <c r="AM419" s="428">
        <f t="shared" si="196"/>
        <v>112.5</v>
      </c>
      <c r="AN419" s="428">
        <f t="shared" si="197"/>
        <v>124.62000000000262</v>
      </c>
      <c r="AO419" s="428">
        <f t="shared" si="198"/>
        <v>113.38000000000466</v>
      </c>
      <c r="AP419" s="428">
        <f t="shared" si="199"/>
        <v>123.92000000000553</v>
      </c>
      <c r="AQ419" s="428">
        <f t="shared" si="200"/>
        <v>112.5</v>
      </c>
      <c r="AR419" s="428">
        <f t="shared" si="201"/>
        <v>124.62000000000262</v>
      </c>
      <c r="AS419" s="428">
        <f t="shared" si="202"/>
        <v>113.38000000000466</v>
      </c>
      <c r="AT419" s="428">
        <f t="shared" si="203"/>
        <v>123.92000000000553</v>
      </c>
      <c r="AU419" s="428">
        <f t="shared" si="204"/>
        <v>112.5</v>
      </c>
      <c r="AV419" s="428">
        <f t="shared" si="205"/>
        <v>124.62000000000262</v>
      </c>
      <c r="AW419" s="428">
        <f t="shared" si="206"/>
        <v>113.38000000000466</v>
      </c>
      <c r="AX419" s="428">
        <f t="shared" si="207"/>
        <v>123.92000000000553</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40288.5</v>
      </c>
      <c r="K420" s="290">
        <f t="shared" si="186"/>
        <v>97.080722891566268</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45487.8</v>
      </c>
      <c r="M420" s="290">
        <f t="shared" si="187"/>
        <v>109.60915662650604</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45386.7</v>
      </c>
      <c r="O420" s="290">
        <f t="shared" si="211"/>
        <v>109.36554216867469</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47431.8</v>
      </c>
      <c r="Q420" s="290">
        <f t="shared" si="212"/>
        <v>114.29349397590362</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40288.5</v>
      </c>
      <c r="S420" s="290">
        <f t="shared" si="188"/>
        <v>97.080722891566268</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45487.8</v>
      </c>
      <c r="U420" s="290">
        <f t="shared" si="189"/>
        <v>109.60915662650604</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45386.7</v>
      </c>
      <c r="W420" s="290">
        <f t="shared" si="213"/>
        <v>109.36554216867469</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47431.8</v>
      </c>
      <c r="Y420" s="290">
        <f t="shared" si="214"/>
        <v>114.29349397590362</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40288.5</v>
      </c>
      <c r="AA420" s="290">
        <f t="shared" si="190"/>
        <v>97.080722891566268</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45487.8</v>
      </c>
      <c r="AC420" s="290">
        <f t="shared" si="191"/>
        <v>109.60915662650604</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45386.7</v>
      </c>
      <c r="AE420" s="290">
        <f t="shared" si="215"/>
        <v>109.36554216867469</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47431.8</v>
      </c>
      <c r="AG420" s="290">
        <f t="shared" si="216"/>
        <v>114.29349397590362</v>
      </c>
      <c r="AI420" s="428">
        <f t="shared" si="192"/>
        <v>112.5</v>
      </c>
      <c r="AJ420" s="428">
        <f t="shared" si="193"/>
        <v>124.62000000000262</v>
      </c>
      <c r="AK420" s="428">
        <f t="shared" si="194"/>
        <v>113.37999999999738</v>
      </c>
      <c r="AL420" s="428">
        <f t="shared" si="195"/>
        <v>123.91999999999825</v>
      </c>
      <c r="AM420" s="428">
        <f t="shared" si="196"/>
        <v>112.5</v>
      </c>
      <c r="AN420" s="428">
        <f t="shared" si="197"/>
        <v>124.62000000000262</v>
      </c>
      <c r="AO420" s="428">
        <f t="shared" si="198"/>
        <v>113.37999999999738</v>
      </c>
      <c r="AP420" s="428">
        <f t="shared" si="199"/>
        <v>123.91999999999825</v>
      </c>
      <c r="AQ420" s="428">
        <f t="shared" si="200"/>
        <v>112.5</v>
      </c>
      <c r="AR420" s="428">
        <f t="shared" si="201"/>
        <v>124.62000000000262</v>
      </c>
      <c r="AS420" s="428">
        <f t="shared" si="202"/>
        <v>113.37999999999738</v>
      </c>
      <c r="AT420" s="428">
        <f t="shared" si="203"/>
        <v>123.91999999999825</v>
      </c>
      <c r="AU420" s="428">
        <f t="shared" si="204"/>
        <v>112.5</v>
      </c>
      <c r="AV420" s="428">
        <f t="shared" si="205"/>
        <v>124.62000000000262</v>
      </c>
      <c r="AW420" s="428">
        <f t="shared" si="206"/>
        <v>113.37999999999738</v>
      </c>
      <c r="AX420" s="428">
        <f t="shared" si="207"/>
        <v>123.91999999999825</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40401</v>
      </c>
      <c r="K421" s="290">
        <f t="shared" si="186"/>
        <v>97.117788461538467</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45612.42</v>
      </c>
      <c r="M421" s="290">
        <f t="shared" si="187"/>
        <v>109.64524038461538</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45500.08</v>
      </c>
      <c r="O421" s="290">
        <f t="shared" si="211"/>
        <v>109.37519230769232</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47555.72</v>
      </c>
      <c r="Q421" s="290">
        <f t="shared" si="212"/>
        <v>114.31663461538461</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40401</v>
      </c>
      <c r="S421" s="290">
        <f t="shared" si="188"/>
        <v>97.117788461538467</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45612.42</v>
      </c>
      <c r="U421" s="290">
        <f t="shared" si="189"/>
        <v>109.64524038461538</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45500.08</v>
      </c>
      <c r="W421" s="290">
        <f t="shared" si="213"/>
        <v>109.37519230769232</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47555.72</v>
      </c>
      <c r="Y421" s="290">
        <f t="shared" si="214"/>
        <v>114.31663461538461</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40401</v>
      </c>
      <c r="AA421" s="290">
        <f t="shared" si="190"/>
        <v>97.117788461538467</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45612.42</v>
      </c>
      <c r="AC421" s="290">
        <f t="shared" si="191"/>
        <v>109.64524038461538</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45500.08</v>
      </c>
      <c r="AE421" s="290">
        <f t="shared" si="215"/>
        <v>109.37519230769232</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47555.72</v>
      </c>
      <c r="AG421" s="290">
        <f t="shared" si="216"/>
        <v>114.31663461538461</v>
      </c>
      <c r="AI421" s="428">
        <f t="shared" si="192"/>
        <v>112.5</v>
      </c>
      <c r="AJ421" s="428">
        <f t="shared" si="193"/>
        <v>124.61999999999534</v>
      </c>
      <c r="AK421" s="428">
        <f t="shared" si="194"/>
        <v>113.38000000000466</v>
      </c>
      <c r="AL421" s="428">
        <f t="shared" si="195"/>
        <v>123.91999999999825</v>
      </c>
      <c r="AM421" s="428">
        <f t="shared" si="196"/>
        <v>112.5</v>
      </c>
      <c r="AN421" s="428">
        <f t="shared" si="197"/>
        <v>124.61999999999534</v>
      </c>
      <c r="AO421" s="428">
        <f t="shared" si="198"/>
        <v>113.38000000000466</v>
      </c>
      <c r="AP421" s="428">
        <f t="shared" si="199"/>
        <v>123.91999999999825</v>
      </c>
      <c r="AQ421" s="428">
        <f t="shared" si="200"/>
        <v>112.5</v>
      </c>
      <c r="AR421" s="428">
        <f t="shared" si="201"/>
        <v>124.61999999999534</v>
      </c>
      <c r="AS421" s="428">
        <f t="shared" si="202"/>
        <v>113.38000000000466</v>
      </c>
      <c r="AT421" s="428">
        <f t="shared" si="203"/>
        <v>123.91999999999825</v>
      </c>
      <c r="AU421" s="428">
        <f t="shared" si="204"/>
        <v>112.5</v>
      </c>
      <c r="AV421" s="428">
        <f t="shared" si="205"/>
        <v>124.61999999999534</v>
      </c>
      <c r="AW421" s="428">
        <f t="shared" si="206"/>
        <v>113.38000000000466</v>
      </c>
      <c r="AX421" s="428">
        <f t="shared" si="207"/>
        <v>123.91999999999825</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40513.5</v>
      </c>
      <c r="K422" s="290">
        <f t="shared" si="186"/>
        <v>97.154676258992808</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45737.04</v>
      </c>
      <c r="M422" s="290">
        <f t="shared" si="187"/>
        <v>109.6811510791367</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45613.46</v>
      </c>
      <c r="O422" s="290">
        <f t="shared" si="211"/>
        <v>109.38479616306954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47679.64</v>
      </c>
      <c r="Q422" s="290">
        <f t="shared" si="212"/>
        <v>114.33966426858512</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40513.5</v>
      </c>
      <c r="S422" s="290">
        <f t="shared" si="188"/>
        <v>97.154676258992808</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45737.04</v>
      </c>
      <c r="U422" s="290">
        <f t="shared" si="189"/>
        <v>109.6811510791367</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45613.46</v>
      </c>
      <c r="W422" s="290">
        <f t="shared" si="213"/>
        <v>109.38479616306954</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47679.64</v>
      </c>
      <c r="Y422" s="290">
        <f t="shared" si="214"/>
        <v>114.33966426858512</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40513.5</v>
      </c>
      <c r="AA422" s="290">
        <f t="shared" si="190"/>
        <v>97.154676258992808</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45737.04</v>
      </c>
      <c r="AC422" s="290">
        <f t="shared" si="191"/>
        <v>109.6811510791367</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45613.46</v>
      </c>
      <c r="AE422" s="290">
        <f t="shared" si="215"/>
        <v>109.38479616306954</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47679.64</v>
      </c>
      <c r="AG422" s="290">
        <f t="shared" si="216"/>
        <v>114.33966426858512</v>
      </c>
      <c r="AI422" s="428">
        <f t="shared" si="192"/>
        <v>112.5</v>
      </c>
      <c r="AJ422" s="428">
        <f t="shared" si="193"/>
        <v>124.62000000000262</v>
      </c>
      <c r="AK422" s="428">
        <f t="shared" si="194"/>
        <v>113.37999999999738</v>
      </c>
      <c r="AL422" s="428">
        <f t="shared" si="195"/>
        <v>123.91999999999825</v>
      </c>
      <c r="AM422" s="428">
        <f t="shared" si="196"/>
        <v>112.5</v>
      </c>
      <c r="AN422" s="428">
        <f t="shared" si="197"/>
        <v>124.62000000000262</v>
      </c>
      <c r="AO422" s="428">
        <f t="shared" si="198"/>
        <v>113.37999999999738</v>
      </c>
      <c r="AP422" s="428">
        <f t="shared" si="199"/>
        <v>123.91999999999825</v>
      </c>
      <c r="AQ422" s="428">
        <f t="shared" si="200"/>
        <v>112.5</v>
      </c>
      <c r="AR422" s="428">
        <f t="shared" si="201"/>
        <v>124.62000000000262</v>
      </c>
      <c r="AS422" s="428">
        <f t="shared" si="202"/>
        <v>113.37999999999738</v>
      </c>
      <c r="AT422" s="428">
        <f t="shared" si="203"/>
        <v>123.91999999999825</v>
      </c>
      <c r="AU422" s="428">
        <f t="shared" si="204"/>
        <v>112.5</v>
      </c>
      <c r="AV422" s="428">
        <f t="shared" si="205"/>
        <v>124.62000000000262</v>
      </c>
      <c r="AW422" s="428">
        <f t="shared" si="206"/>
        <v>113.37999999999738</v>
      </c>
      <c r="AX422" s="428">
        <f t="shared" si="207"/>
        <v>123.91999999999825</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40626</v>
      </c>
      <c r="K423" s="290">
        <f t="shared" si="186"/>
        <v>97.191387559808618</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45861.66</v>
      </c>
      <c r="M423" s="290">
        <f t="shared" si="187"/>
        <v>109.71688995215312</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45726.84</v>
      </c>
      <c r="O423" s="290">
        <f t="shared" si="211"/>
        <v>109.39435406698564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47803.56</v>
      </c>
      <c r="Q423" s="290">
        <f t="shared" si="212"/>
        <v>114.36258373205742</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40626</v>
      </c>
      <c r="S423" s="290">
        <f t="shared" si="188"/>
        <v>97.191387559808618</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45861.66</v>
      </c>
      <c r="U423" s="290">
        <f t="shared" si="189"/>
        <v>109.71688995215312</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45726.84</v>
      </c>
      <c r="W423" s="290">
        <f t="shared" si="213"/>
        <v>109.39435406698564</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47803.56</v>
      </c>
      <c r="Y423" s="290">
        <f t="shared" si="214"/>
        <v>114.36258373205742</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40626</v>
      </c>
      <c r="AA423" s="290">
        <f t="shared" si="190"/>
        <v>97.191387559808618</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45861.66</v>
      </c>
      <c r="AC423" s="290">
        <f t="shared" si="191"/>
        <v>109.71688995215312</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45726.84</v>
      </c>
      <c r="AE423" s="290">
        <f t="shared" si="215"/>
        <v>109.39435406698564</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47803.56</v>
      </c>
      <c r="AG423" s="290">
        <f t="shared" si="216"/>
        <v>114.36258373205742</v>
      </c>
      <c r="AI423" s="428">
        <f t="shared" si="192"/>
        <v>112.5</v>
      </c>
      <c r="AJ423" s="428">
        <f t="shared" si="193"/>
        <v>124.62000000000262</v>
      </c>
      <c r="AK423" s="428">
        <f t="shared" si="194"/>
        <v>113.37999999999738</v>
      </c>
      <c r="AL423" s="428">
        <f t="shared" si="195"/>
        <v>123.91999999999825</v>
      </c>
      <c r="AM423" s="428">
        <f t="shared" si="196"/>
        <v>112.5</v>
      </c>
      <c r="AN423" s="428">
        <f t="shared" si="197"/>
        <v>124.62000000000262</v>
      </c>
      <c r="AO423" s="428">
        <f t="shared" si="198"/>
        <v>113.37999999999738</v>
      </c>
      <c r="AP423" s="428">
        <f t="shared" si="199"/>
        <v>123.91999999999825</v>
      </c>
      <c r="AQ423" s="428">
        <f t="shared" si="200"/>
        <v>112.5</v>
      </c>
      <c r="AR423" s="428">
        <f t="shared" si="201"/>
        <v>124.62000000000262</v>
      </c>
      <c r="AS423" s="428">
        <f t="shared" si="202"/>
        <v>113.37999999999738</v>
      </c>
      <c r="AT423" s="428">
        <f t="shared" si="203"/>
        <v>123.91999999999825</v>
      </c>
      <c r="AU423" s="428">
        <f t="shared" si="204"/>
        <v>112.5</v>
      </c>
      <c r="AV423" s="428">
        <f t="shared" si="205"/>
        <v>124.62000000000262</v>
      </c>
      <c r="AW423" s="428">
        <f t="shared" si="206"/>
        <v>113.37999999999738</v>
      </c>
      <c r="AX423" s="428">
        <f t="shared" si="207"/>
        <v>123.91999999999825</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40738.5</v>
      </c>
      <c r="K424" s="290">
        <f t="shared" si="186"/>
        <v>97.227923627684959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45986.28</v>
      </c>
      <c r="M424" s="290">
        <f t="shared" si="187"/>
        <v>109.75245823389021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45840.22</v>
      </c>
      <c r="O424" s="290">
        <f t="shared" si="211"/>
        <v>109.40386634844869</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47927.479999999996</v>
      </c>
      <c r="Q424" s="290">
        <f t="shared" si="212"/>
        <v>114.38539379474939</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40738.5</v>
      </c>
      <c r="S424" s="290">
        <f t="shared" si="188"/>
        <v>97.227923627684959</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45986.28</v>
      </c>
      <c r="U424" s="290">
        <f t="shared" si="189"/>
        <v>109.75245823389021</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45840.22</v>
      </c>
      <c r="W424" s="290">
        <f t="shared" si="213"/>
        <v>109.40386634844869</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47927.479999999996</v>
      </c>
      <c r="Y424" s="290">
        <f t="shared" si="214"/>
        <v>114.38539379474939</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40738.5</v>
      </c>
      <c r="AA424" s="290">
        <f t="shared" si="190"/>
        <v>97.227923627684959</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45986.28</v>
      </c>
      <c r="AC424" s="290">
        <f t="shared" si="191"/>
        <v>109.75245823389021</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45840.22</v>
      </c>
      <c r="AE424" s="290">
        <f t="shared" si="215"/>
        <v>109.40386634844869</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47927.479999999996</v>
      </c>
      <c r="AG424" s="290">
        <f t="shared" si="216"/>
        <v>114.38539379474939</v>
      </c>
      <c r="AI424" s="428">
        <f t="shared" si="192"/>
        <v>112.5</v>
      </c>
      <c r="AJ424" s="428">
        <f t="shared" si="193"/>
        <v>124.61999999999534</v>
      </c>
      <c r="AK424" s="428">
        <f t="shared" si="194"/>
        <v>113.38000000000466</v>
      </c>
      <c r="AL424" s="428">
        <f t="shared" si="195"/>
        <v>123.91999999999825</v>
      </c>
      <c r="AM424" s="428">
        <f t="shared" si="196"/>
        <v>112.5</v>
      </c>
      <c r="AN424" s="428">
        <f t="shared" si="197"/>
        <v>124.61999999999534</v>
      </c>
      <c r="AO424" s="428">
        <f t="shared" si="198"/>
        <v>113.38000000000466</v>
      </c>
      <c r="AP424" s="428">
        <f t="shared" si="199"/>
        <v>123.91999999999825</v>
      </c>
      <c r="AQ424" s="428">
        <f t="shared" si="200"/>
        <v>112.5</v>
      </c>
      <c r="AR424" s="428">
        <f t="shared" si="201"/>
        <v>124.61999999999534</v>
      </c>
      <c r="AS424" s="428">
        <f t="shared" si="202"/>
        <v>113.38000000000466</v>
      </c>
      <c r="AT424" s="428">
        <f t="shared" si="203"/>
        <v>123.91999999999825</v>
      </c>
      <c r="AU424" s="428">
        <f t="shared" si="204"/>
        <v>112.5</v>
      </c>
      <c r="AV424" s="428">
        <f t="shared" si="205"/>
        <v>124.61999999999534</v>
      </c>
      <c r="AW424" s="428">
        <f t="shared" si="206"/>
        <v>113.38000000000466</v>
      </c>
      <c r="AX424" s="428">
        <f t="shared" si="207"/>
        <v>123.91999999999825</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40851</v>
      </c>
      <c r="K425" s="290">
        <f t="shared" si="186"/>
        <v>97.26428571428572</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46110.9</v>
      </c>
      <c r="M425" s="290">
        <f t="shared" si="187"/>
        <v>109.78785714285715</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45953.599999999999</v>
      </c>
      <c r="O425" s="290">
        <f t="shared" si="211"/>
        <v>109.41333333333333</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48051.4</v>
      </c>
      <c r="Q425" s="290">
        <f t="shared" si="212"/>
        <v>114.40809523809524</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40851</v>
      </c>
      <c r="S425" s="290">
        <f t="shared" si="188"/>
        <v>97.26428571428572</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46110.9</v>
      </c>
      <c r="U425" s="290">
        <f t="shared" si="189"/>
        <v>109.78785714285715</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45953.599999999999</v>
      </c>
      <c r="W425" s="290">
        <f t="shared" si="213"/>
        <v>109.41333333333333</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48051.4</v>
      </c>
      <c r="Y425" s="290">
        <f t="shared" si="214"/>
        <v>114.40809523809524</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40851</v>
      </c>
      <c r="AA425" s="290">
        <f t="shared" si="190"/>
        <v>97.26428571428572</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46110.9</v>
      </c>
      <c r="AC425" s="290">
        <f t="shared" si="191"/>
        <v>109.78785714285715</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45953.599999999999</v>
      </c>
      <c r="AE425" s="290">
        <f t="shared" si="215"/>
        <v>109.41333333333333</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48051.4</v>
      </c>
      <c r="AG425" s="290">
        <f t="shared" si="216"/>
        <v>114.40809523809524</v>
      </c>
      <c r="AI425" s="428">
        <f t="shared" si="192"/>
        <v>112.5</v>
      </c>
      <c r="AJ425" s="428">
        <f t="shared" si="193"/>
        <v>124.62000000000262</v>
      </c>
      <c r="AK425" s="428">
        <f t="shared" si="194"/>
        <v>113.37999999999738</v>
      </c>
      <c r="AL425" s="428">
        <f t="shared" si="195"/>
        <v>123.92000000000553</v>
      </c>
      <c r="AM425" s="428">
        <f t="shared" si="196"/>
        <v>112.5</v>
      </c>
      <c r="AN425" s="428">
        <f t="shared" si="197"/>
        <v>124.62000000000262</v>
      </c>
      <c r="AO425" s="428">
        <f t="shared" si="198"/>
        <v>113.37999999999738</v>
      </c>
      <c r="AP425" s="428">
        <f t="shared" si="199"/>
        <v>123.92000000000553</v>
      </c>
      <c r="AQ425" s="428">
        <f t="shared" si="200"/>
        <v>112.5</v>
      </c>
      <c r="AR425" s="428">
        <f t="shared" si="201"/>
        <v>124.62000000000262</v>
      </c>
      <c r="AS425" s="428">
        <f t="shared" si="202"/>
        <v>113.37999999999738</v>
      </c>
      <c r="AT425" s="428">
        <f t="shared" si="203"/>
        <v>123.92000000000553</v>
      </c>
      <c r="AU425" s="428">
        <f t="shared" si="204"/>
        <v>112.5</v>
      </c>
      <c r="AV425" s="428">
        <f t="shared" si="205"/>
        <v>124.62000000000262</v>
      </c>
      <c r="AW425" s="428">
        <f t="shared" si="206"/>
        <v>113.37999999999738</v>
      </c>
      <c r="AX425" s="428">
        <f t="shared" si="207"/>
        <v>123.92000000000553</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40963.5</v>
      </c>
      <c r="K426" s="290">
        <f t="shared" si="186"/>
        <v>97.300475059382421</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46235.520000000004</v>
      </c>
      <c r="M426" s="290">
        <f t="shared" si="187"/>
        <v>109.82308788598576</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46066.979999999996</v>
      </c>
      <c r="O426" s="290">
        <f t="shared" si="211"/>
        <v>109.42275534441804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48175.32</v>
      </c>
      <c r="Q426" s="290">
        <f t="shared" si="212"/>
        <v>114.43068883610451</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40963.5</v>
      </c>
      <c r="S426" s="290">
        <f t="shared" si="188"/>
        <v>97.300475059382421</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46235.520000000004</v>
      </c>
      <c r="U426" s="290">
        <f t="shared" si="189"/>
        <v>109.82308788598576</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46066.979999999996</v>
      </c>
      <c r="W426" s="290">
        <f t="shared" si="213"/>
        <v>109.42275534441804</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48175.32</v>
      </c>
      <c r="Y426" s="290">
        <f t="shared" si="214"/>
        <v>114.43068883610451</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40963.5</v>
      </c>
      <c r="AA426" s="290">
        <f t="shared" si="190"/>
        <v>97.300475059382421</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46235.520000000004</v>
      </c>
      <c r="AC426" s="290">
        <f t="shared" si="191"/>
        <v>109.82308788598576</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46066.979999999996</v>
      </c>
      <c r="AE426" s="290">
        <f t="shared" si="215"/>
        <v>109.42275534441804</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48175.32</v>
      </c>
      <c r="AG426" s="290">
        <f t="shared" si="216"/>
        <v>114.43068883610451</v>
      </c>
      <c r="AI426" s="428">
        <f t="shared" si="192"/>
        <v>112.5</v>
      </c>
      <c r="AJ426" s="428">
        <f t="shared" si="193"/>
        <v>124.62000000000262</v>
      </c>
      <c r="AK426" s="428">
        <f t="shared" si="194"/>
        <v>113.37999999999738</v>
      </c>
      <c r="AL426" s="428">
        <f t="shared" si="195"/>
        <v>123.91999999999825</v>
      </c>
      <c r="AM426" s="428">
        <f t="shared" si="196"/>
        <v>112.5</v>
      </c>
      <c r="AN426" s="428">
        <f t="shared" si="197"/>
        <v>124.62000000000262</v>
      </c>
      <c r="AO426" s="428">
        <f t="shared" si="198"/>
        <v>113.37999999999738</v>
      </c>
      <c r="AP426" s="428">
        <f t="shared" si="199"/>
        <v>123.91999999999825</v>
      </c>
      <c r="AQ426" s="428">
        <f t="shared" si="200"/>
        <v>112.5</v>
      </c>
      <c r="AR426" s="428">
        <f t="shared" si="201"/>
        <v>124.62000000000262</v>
      </c>
      <c r="AS426" s="428">
        <f t="shared" si="202"/>
        <v>113.37999999999738</v>
      </c>
      <c r="AT426" s="428">
        <f t="shared" si="203"/>
        <v>123.91999999999825</v>
      </c>
      <c r="AU426" s="428">
        <f t="shared" si="204"/>
        <v>112.5</v>
      </c>
      <c r="AV426" s="428">
        <f t="shared" si="205"/>
        <v>124.62000000000262</v>
      </c>
      <c r="AW426" s="428">
        <f t="shared" si="206"/>
        <v>113.37999999999738</v>
      </c>
      <c r="AX426" s="428">
        <f t="shared" si="207"/>
        <v>123.91999999999825</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41076</v>
      </c>
      <c r="K427" s="290">
        <f t="shared" si="186"/>
        <v>97.33649289099526</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46360.14</v>
      </c>
      <c r="M427" s="290">
        <f t="shared" si="187"/>
        <v>109.85815165876777</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46180.36</v>
      </c>
      <c r="O427" s="290">
        <f t="shared" si="211"/>
        <v>109.43213270142181</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48299.24</v>
      </c>
      <c r="Q427" s="290">
        <f t="shared" si="212"/>
        <v>114.45317535545023</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41076</v>
      </c>
      <c r="S427" s="290">
        <f t="shared" si="188"/>
        <v>97.33649289099526</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46360.14</v>
      </c>
      <c r="U427" s="290">
        <f t="shared" si="189"/>
        <v>109.85815165876777</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46180.36</v>
      </c>
      <c r="W427" s="290">
        <f t="shared" si="213"/>
        <v>109.43213270142181</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48299.24</v>
      </c>
      <c r="Y427" s="290">
        <f t="shared" si="214"/>
        <v>114.45317535545023</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41076</v>
      </c>
      <c r="AA427" s="290">
        <f t="shared" si="190"/>
        <v>97.33649289099526</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46360.14</v>
      </c>
      <c r="AC427" s="290">
        <f t="shared" si="191"/>
        <v>109.85815165876777</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46180.36</v>
      </c>
      <c r="AE427" s="290">
        <f t="shared" si="215"/>
        <v>109.43213270142181</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48299.24</v>
      </c>
      <c r="AG427" s="290">
        <f t="shared" si="216"/>
        <v>114.45317535545023</v>
      </c>
      <c r="AI427" s="428">
        <f t="shared" si="192"/>
        <v>112.5</v>
      </c>
      <c r="AJ427" s="428">
        <f t="shared" si="193"/>
        <v>124.61999999999534</v>
      </c>
      <c r="AK427" s="428">
        <f t="shared" si="194"/>
        <v>113.38000000000466</v>
      </c>
      <c r="AL427" s="428">
        <f t="shared" si="195"/>
        <v>123.91999999999825</v>
      </c>
      <c r="AM427" s="428">
        <f t="shared" si="196"/>
        <v>112.5</v>
      </c>
      <c r="AN427" s="428">
        <f t="shared" si="197"/>
        <v>124.61999999999534</v>
      </c>
      <c r="AO427" s="428">
        <f t="shared" si="198"/>
        <v>113.38000000000466</v>
      </c>
      <c r="AP427" s="428">
        <f t="shared" si="199"/>
        <v>123.91999999999825</v>
      </c>
      <c r="AQ427" s="428">
        <f t="shared" si="200"/>
        <v>112.5</v>
      </c>
      <c r="AR427" s="428">
        <f t="shared" si="201"/>
        <v>124.61999999999534</v>
      </c>
      <c r="AS427" s="428">
        <f t="shared" si="202"/>
        <v>113.38000000000466</v>
      </c>
      <c r="AT427" s="428">
        <f t="shared" si="203"/>
        <v>123.91999999999825</v>
      </c>
      <c r="AU427" s="428">
        <f t="shared" si="204"/>
        <v>112.5</v>
      </c>
      <c r="AV427" s="428">
        <f t="shared" si="205"/>
        <v>124.61999999999534</v>
      </c>
      <c r="AW427" s="428">
        <f t="shared" si="206"/>
        <v>113.38000000000466</v>
      </c>
      <c r="AX427" s="428">
        <f t="shared" si="207"/>
        <v>123.91999999999825</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41188.5</v>
      </c>
      <c r="K428" s="290">
        <f t="shared" si="186"/>
        <v>97.372340425531917</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46484.76</v>
      </c>
      <c r="M428" s="290">
        <f t="shared" si="187"/>
        <v>109.89304964539008</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46293.74</v>
      </c>
      <c r="O428" s="290">
        <f t="shared" si="211"/>
        <v>109.44146572104019</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48423.16</v>
      </c>
      <c r="Q428" s="290">
        <f t="shared" si="212"/>
        <v>114.47555555555556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41188.5</v>
      </c>
      <c r="S428" s="290">
        <f t="shared" si="188"/>
        <v>97.372340425531917</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46484.76</v>
      </c>
      <c r="U428" s="290">
        <f t="shared" si="189"/>
        <v>109.89304964539008</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46293.74</v>
      </c>
      <c r="W428" s="290">
        <f t="shared" si="213"/>
        <v>109.44146572104019</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48423.16</v>
      </c>
      <c r="Y428" s="290">
        <f t="shared" si="214"/>
        <v>114.47555555555556</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41188.5</v>
      </c>
      <c r="AA428" s="290">
        <f t="shared" si="190"/>
        <v>97.372340425531917</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46484.76</v>
      </c>
      <c r="AC428" s="290">
        <f t="shared" si="191"/>
        <v>109.89304964539008</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46293.74</v>
      </c>
      <c r="AE428" s="290">
        <f t="shared" si="215"/>
        <v>109.44146572104019</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48423.16</v>
      </c>
      <c r="AG428" s="290">
        <f t="shared" si="216"/>
        <v>114.47555555555556</v>
      </c>
      <c r="AI428" s="428">
        <f t="shared" si="192"/>
        <v>112.5</v>
      </c>
      <c r="AJ428" s="428">
        <f t="shared" si="193"/>
        <v>124.62000000000262</v>
      </c>
      <c r="AK428" s="428">
        <f t="shared" si="194"/>
        <v>113.37999999999738</v>
      </c>
      <c r="AL428" s="428">
        <f t="shared" si="195"/>
        <v>123.92000000000553</v>
      </c>
      <c r="AM428" s="428">
        <f t="shared" si="196"/>
        <v>112.5</v>
      </c>
      <c r="AN428" s="428">
        <f t="shared" si="197"/>
        <v>124.62000000000262</v>
      </c>
      <c r="AO428" s="428">
        <f t="shared" si="198"/>
        <v>113.37999999999738</v>
      </c>
      <c r="AP428" s="428">
        <f t="shared" si="199"/>
        <v>123.92000000000553</v>
      </c>
      <c r="AQ428" s="428">
        <f t="shared" si="200"/>
        <v>112.5</v>
      </c>
      <c r="AR428" s="428">
        <f t="shared" si="201"/>
        <v>124.62000000000262</v>
      </c>
      <c r="AS428" s="428">
        <f t="shared" si="202"/>
        <v>113.37999999999738</v>
      </c>
      <c r="AT428" s="428">
        <f t="shared" si="203"/>
        <v>123.92000000000553</v>
      </c>
      <c r="AU428" s="428">
        <f t="shared" si="204"/>
        <v>112.5</v>
      </c>
      <c r="AV428" s="428">
        <f t="shared" si="205"/>
        <v>124.62000000000262</v>
      </c>
      <c r="AW428" s="428">
        <f t="shared" si="206"/>
        <v>113.37999999999738</v>
      </c>
      <c r="AX428" s="428">
        <f t="shared" si="207"/>
        <v>123.92000000000553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41301</v>
      </c>
      <c r="K429" s="290">
        <f t="shared" si="186"/>
        <v>97.408018867924525</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46609.380000000005</v>
      </c>
      <c r="M429" s="290">
        <f t="shared" si="187"/>
        <v>109.92778301886794</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46407.119999999995</v>
      </c>
      <c r="O429" s="290">
        <f t="shared" si="211"/>
        <v>109.45075471698112</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48547.08</v>
      </c>
      <c r="Q429" s="290">
        <f t="shared" si="212"/>
        <v>114.49783018867925</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41301</v>
      </c>
      <c r="S429" s="290">
        <f t="shared" si="188"/>
        <v>97.408018867924525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46609.380000000005</v>
      </c>
      <c r="U429" s="290">
        <f t="shared" si="189"/>
        <v>109.92778301886794</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46407.119999999995</v>
      </c>
      <c r="W429" s="290">
        <f t="shared" si="213"/>
        <v>109.45075471698112</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48547.08</v>
      </c>
      <c r="Y429" s="290">
        <f t="shared" si="214"/>
        <v>114.49783018867925</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41301</v>
      </c>
      <c r="AA429" s="290">
        <f t="shared" si="190"/>
        <v>97.408018867924525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46609.380000000005</v>
      </c>
      <c r="AC429" s="290">
        <f t="shared" si="191"/>
        <v>109.92778301886794</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46407.119999999995</v>
      </c>
      <c r="AE429" s="290">
        <f t="shared" si="215"/>
        <v>109.45075471698112</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48547.08</v>
      </c>
      <c r="AG429" s="290">
        <f t="shared" si="216"/>
        <v>114.49783018867925</v>
      </c>
      <c r="AI429" s="428">
        <f t="shared" si="192"/>
        <v>112.5</v>
      </c>
      <c r="AJ429" s="428">
        <f t="shared" si="193"/>
        <v>124.62000000000262</v>
      </c>
      <c r="AK429" s="428">
        <f t="shared" si="194"/>
        <v>113.37999999999738</v>
      </c>
      <c r="AL429" s="428">
        <f t="shared" si="195"/>
        <v>123.91999999999825</v>
      </c>
      <c r="AM429" s="428">
        <f t="shared" si="196"/>
        <v>112.5</v>
      </c>
      <c r="AN429" s="428">
        <f t="shared" si="197"/>
        <v>124.62000000000262</v>
      </c>
      <c r="AO429" s="428">
        <f t="shared" si="198"/>
        <v>113.37999999999738</v>
      </c>
      <c r="AP429" s="428">
        <f t="shared" si="199"/>
        <v>123.91999999999825</v>
      </c>
      <c r="AQ429" s="428">
        <f t="shared" si="200"/>
        <v>112.5</v>
      </c>
      <c r="AR429" s="428">
        <f t="shared" si="201"/>
        <v>124.62000000000262</v>
      </c>
      <c r="AS429" s="428">
        <f t="shared" si="202"/>
        <v>113.37999999999738</v>
      </c>
      <c r="AT429" s="428">
        <f t="shared" si="203"/>
        <v>123.91999999999825</v>
      </c>
      <c r="AU429" s="428">
        <f t="shared" si="204"/>
        <v>112.5</v>
      </c>
      <c r="AV429" s="428">
        <f t="shared" si="205"/>
        <v>124.62000000000262</v>
      </c>
      <c r="AW429" s="428">
        <f t="shared" si="206"/>
        <v>113.37999999999738</v>
      </c>
      <c r="AX429" s="428">
        <f t="shared" si="207"/>
        <v>123.91999999999825</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41413.5</v>
      </c>
      <c r="K430" s="290">
        <f t="shared" si="186"/>
        <v>97.4435294117647</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46734</v>
      </c>
      <c r="M430" s="290">
        <f t="shared" si="187"/>
        <v>109.96235294117648</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46520.5</v>
      </c>
      <c r="O430" s="290">
        <f t="shared" si="211"/>
        <v>109.46</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48671</v>
      </c>
      <c r="Q430" s="290">
        <f t="shared" si="212"/>
        <v>114.52</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41413.5</v>
      </c>
      <c r="S430" s="290">
        <f t="shared" si="188"/>
        <v>97.4435294117647</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46734</v>
      </c>
      <c r="U430" s="290">
        <f t="shared" si="189"/>
        <v>109.96235294117648</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46520.5</v>
      </c>
      <c r="W430" s="290">
        <f t="shared" si="213"/>
        <v>109.46</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48671</v>
      </c>
      <c r="Y430" s="290">
        <f t="shared" si="214"/>
        <v>114.52</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41413.5</v>
      </c>
      <c r="AA430" s="290">
        <f t="shared" si="190"/>
        <v>97.4435294117647</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46734</v>
      </c>
      <c r="AC430" s="290">
        <f t="shared" si="191"/>
        <v>109.96235294117648</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46520.5</v>
      </c>
      <c r="AE430" s="290">
        <f t="shared" si="215"/>
        <v>109.46</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48671</v>
      </c>
      <c r="AG430" s="290">
        <f t="shared" si="216"/>
        <v>114.52</v>
      </c>
      <c r="AI430" s="428">
        <f t="shared" si="192"/>
        <v>112.5</v>
      </c>
      <c r="AJ430" s="428">
        <f t="shared" si="193"/>
        <v>124.61999999999534</v>
      </c>
      <c r="AK430" s="428">
        <f t="shared" si="194"/>
        <v>113.38000000000466</v>
      </c>
      <c r="AL430" s="428">
        <f t="shared" si="195"/>
        <v>123.91999999999825</v>
      </c>
      <c r="AM430" s="428">
        <f t="shared" si="196"/>
        <v>112.5</v>
      </c>
      <c r="AN430" s="428">
        <f t="shared" si="197"/>
        <v>124.61999999999534</v>
      </c>
      <c r="AO430" s="428">
        <f t="shared" si="198"/>
        <v>113.38000000000466</v>
      </c>
      <c r="AP430" s="428">
        <f t="shared" si="199"/>
        <v>123.91999999999825</v>
      </c>
      <c r="AQ430" s="428">
        <f t="shared" si="200"/>
        <v>112.5</v>
      </c>
      <c r="AR430" s="428">
        <f t="shared" si="201"/>
        <v>124.61999999999534</v>
      </c>
      <c r="AS430" s="428">
        <f t="shared" si="202"/>
        <v>113.38000000000466</v>
      </c>
      <c r="AT430" s="428">
        <f t="shared" si="203"/>
        <v>123.91999999999825</v>
      </c>
      <c r="AU430" s="428">
        <f t="shared" si="204"/>
        <v>112.5</v>
      </c>
      <c r="AV430" s="428">
        <f t="shared" si="205"/>
        <v>124.61999999999534</v>
      </c>
      <c r="AW430" s="428">
        <f t="shared" si="206"/>
        <v>113.38000000000466</v>
      </c>
      <c r="AX430" s="428">
        <f t="shared" si="207"/>
        <v>123.91999999999825</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41526</v>
      </c>
      <c r="K431" s="290">
        <f t="shared" si="186"/>
        <v>97.478873239436624</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46858.62</v>
      </c>
      <c r="M431" s="290">
        <f t="shared" si="187"/>
        <v>109.99676056338029</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46633.88</v>
      </c>
      <c r="O431" s="290">
        <f t="shared" si="211"/>
        <v>109.46920187793427</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48794.92</v>
      </c>
      <c r="Q431" s="290">
        <f t="shared" si="212"/>
        <v>114.54206572769952</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41526</v>
      </c>
      <c r="S431" s="290">
        <f t="shared" si="188"/>
        <v>97.478873239436624</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46858.62</v>
      </c>
      <c r="U431" s="290">
        <f t="shared" si="189"/>
        <v>109.99676056338029</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46633.88</v>
      </c>
      <c r="W431" s="290">
        <f t="shared" si="213"/>
        <v>109.46920187793427</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48794.92</v>
      </c>
      <c r="Y431" s="290">
        <f t="shared" si="214"/>
        <v>114.54206572769952</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41526</v>
      </c>
      <c r="AA431" s="290">
        <f t="shared" si="190"/>
        <v>97.478873239436624</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46858.62</v>
      </c>
      <c r="AC431" s="290">
        <f t="shared" si="191"/>
        <v>109.99676056338029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46633.88</v>
      </c>
      <c r="AE431" s="290">
        <f t="shared" si="215"/>
        <v>109.46920187793427</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48794.92</v>
      </c>
      <c r="AG431" s="290">
        <f t="shared" si="216"/>
        <v>114.54206572769952</v>
      </c>
      <c r="AI431" s="428">
        <f t="shared" si="192"/>
        <v>112.5</v>
      </c>
      <c r="AJ431" s="428">
        <f t="shared" si="193"/>
        <v>124.62000000000262</v>
      </c>
      <c r="AK431" s="428">
        <f t="shared" si="194"/>
        <v>113.37999999999738</v>
      </c>
      <c r="AL431" s="428">
        <f t="shared" si="195"/>
        <v>123.91999999999825</v>
      </c>
      <c r="AM431" s="428">
        <f t="shared" si="196"/>
        <v>112.5</v>
      </c>
      <c r="AN431" s="428">
        <f t="shared" si="197"/>
        <v>124.62000000000262</v>
      </c>
      <c r="AO431" s="428">
        <f t="shared" si="198"/>
        <v>113.37999999999738</v>
      </c>
      <c r="AP431" s="428">
        <f t="shared" si="199"/>
        <v>123.91999999999825</v>
      </c>
      <c r="AQ431" s="428">
        <f t="shared" si="200"/>
        <v>112.5</v>
      </c>
      <c r="AR431" s="428">
        <f t="shared" si="201"/>
        <v>124.62000000000262</v>
      </c>
      <c r="AS431" s="428">
        <f t="shared" si="202"/>
        <v>113.37999999999738</v>
      </c>
      <c r="AT431" s="428">
        <f t="shared" si="203"/>
        <v>123.91999999999825</v>
      </c>
      <c r="AU431" s="428">
        <f t="shared" si="204"/>
        <v>112.5</v>
      </c>
      <c r="AV431" s="428">
        <f t="shared" si="205"/>
        <v>124.62000000000262</v>
      </c>
      <c r="AW431" s="428">
        <f t="shared" si="206"/>
        <v>113.37999999999738</v>
      </c>
      <c r="AX431" s="428">
        <f t="shared" si="207"/>
        <v>123.91999999999825</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41638.5</v>
      </c>
      <c r="K432" s="290">
        <f t="shared" si="186"/>
        <v>97.514051522248238</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46983.240000000005</v>
      </c>
      <c r="M432" s="290">
        <f t="shared" si="187"/>
        <v>110.03100702576114</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46747.26</v>
      </c>
      <c r="O432" s="290">
        <f t="shared" si="211"/>
        <v>109.4783606557377</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48918.84</v>
      </c>
      <c r="Q432" s="290">
        <f t="shared" si="212"/>
        <v>114.56402810304449</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41638.5</v>
      </c>
      <c r="S432" s="290">
        <f t="shared" si="188"/>
        <v>97.514051522248238</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46983.240000000005</v>
      </c>
      <c r="U432" s="290">
        <f t="shared" si="189"/>
        <v>110.03100702576114</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46747.26</v>
      </c>
      <c r="W432" s="290">
        <f t="shared" si="213"/>
        <v>109.4783606557377</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48918.84</v>
      </c>
      <c r="Y432" s="290">
        <f t="shared" si="214"/>
        <v>114.56402810304449</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41638.5</v>
      </c>
      <c r="AA432" s="290">
        <f t="shared" si="190"/>
        <v>97.514051522248238</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46983.240000000005</v>
      </c>
      <c r="AC432" s="290">
        <f t="shared" si="191"/>
        <v>110.03100702576114</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46747.26</v>
      </c>
      <c r="AE432" s="290">
        <f t="shared" si="215"/>
        <v>109.4783606557377</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48918.84</v>
      </c>
      <c r="AG432" s="290">
        <f t="shared" si="216"/>
        <v>114.56402810304449</v>
      </c>
      <c r="AI432" s="428">
        <f t="shared" si="192"/>
        <v>112.5</v>
      </c>
      <c r="AJ432" s="428">
        <f t="shared" si="193"/>
        <v>124.62000000000262</v>
      </c>
      <c r="AK432" s="428">
        <f t="shared" si="194"/>
        <v>113.38000000000466</v>
      </c>
      <c r="AL432" s="428">
        <f t="shared" si="195"/>
        <v>123.91999999999825</v>
      </c>
      <c r="AM432" s="428">
        <f t="shared" si="196"/>
        <v>112.5</v>
      </c>
      <c r="AN432" s="428">
        <f t="shared" si="197"/>
        <v>124.62000000000262</v>
      </c>
      <c r="AO432" s="428">
        <f t="shared" si="198"/>
        <v>113.38000000000466</v>
      </c>
      <c r="AP432" s="428">
        <f t="shared" si="199"/>
        <v>123.91999999999825</v>
      </c>
      <c r="AQ432" s="428">
        <f t="shared" si="200"/>
        <v>112.5</v>
      </c>
      <c r="AR432" s="428">
        <f t="shared" si="201"/>
        <v>124.62000000000262</v>
      </c>
      <c r="AS432" s="428">
        <f t="shared" si="202"/>
        <v>113.38000000000466</v>
      </c>
      <c r="AT432" s="428">
        <f t="shared" si="203"/>
        <v>123.91999999999825</v>
      </c>
      <c r="AU432" s="428">
        <f t="shared" si="204"/>
        <v>112.5</v>
      </c>
      <c r="AV432" s="428">
        <f t="shared" si="205"/>
        <v>124.62000000000262</v>
      </c>
      <c r="AW432" s="428">
        <f t="shared" si="206"/>
        <v>113.38000000000466</v>
      </c>
      <c r="AX432" s="428">
        <f t="shared" si="207"/>
        <v>123.91999999999825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41751</v>
      </c>
      <c r="K433" s="290">
        <f t="shared" si="186"/>
        <v>97.549065420560751</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47107.86</v>
      </c>
      <c r="M433" s="290">
        <f t="shared" si="187"/>
        <v>110.06509345794393</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46860.639999999999</v>
      </c>
      <c r="O433" s="290">
        <f t="shared" si="211"/>
        <v>109.48747663551401</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49042.76</v>
      </c>
      <c r="Q433" s="290">
        <f t="shared" si="212"/>
        <v>114.5858878504673</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41751</v>
      </c>
      <c r="S433" s="290">
        <f t="shared" si="188"/>
        <v>97.549065420560751</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47107.86</v>
      </c>
      <c r="U433" s="290">
        <f t="shared" si="189"/>
        <v>110.06509345794393</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46860.639999999999</v>
      </c>
      <c r="W433" s="290">
        <f t="shared" si="213"/>
        <v>109.48747663551401</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49042.76</v>
      </c>
      <c r="Y433" s="290">
        <f t="shared" si="214"/>
        <v>114.5858878504673</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41751</v>
      </c>
      <c r="AA433" s="290">
        <f t="shared" si="190"/>
        <v>97.549065420560751</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47107.86</v>
      </c>
      <c r="AC433" s="290">
        <f t="shared" si="191"/>
        <v>110.06509345794393</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46860.639999999999</v>
      </c>
      <c r="AE433" s="290">
        <f t="shared" si="215"/>
        <v>109.48747663551401</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49042.76</v>
      </c>
      <c r="AG433" s="290">
        <f t="shared" si="216"/>
        <v>114.5858878504673</v>
      </c>
      <c r="AI433" s="428">
        <f t="shared" si="192"/>
        <v>112.5</v>
      </c>
      <c r="AJ433" s="428">
        <f t="shared" si="193"/>
        <v>124.61999999999534</v>
      </c>
      <c r="AK433" s="428">
        <f t="shared" si="194"/>
        <v>113.37999999999738</v>
      </c>
      <c r="AL433" s="428">
        <f t="shared" si="195"/>
        <v>123.92000000000553</v>
      </c>
      <c r="AM433" s="428">
        <f t="shared" si="196"/>
        <v>112.5</v>
      </c>
      <c r="AN433" s="428">
        <f t="shared" si="197"/>
        <v>124.61999999999534</v>
      </c>
      <c r="AO433" s="428">
        <f t="shared" si="198"/>
        <v>113.37999999999738</v>
      </c>
      <c r="AP433" s="428">
        <f t="shared" si="199"/>
        <v>123.92000000000553</v>
      </c>
      <c r="AQ433" s="428">
        <f t="shared" si="200"/>
        <v>112.5</v>
      </c>
      <c r="AR433" s="428">
        <f t="shared" si="201"/>
        <v>124.61999999999534</v>
      </c>
      <c r="AS433" s="428">
        <f t="shared" si="202"/>
        <v>113.37999999999738</v>
      </c>
      <c r="AT433" s="428">
        <f t="shared" si="203"/>
        <v>123.92000000000553</v>
      </c>
      <c r="AU433" s="428">
        <f t="shared" si="204"/>
        <v>112.5</v>
      </c>
      <c r="AV433" s="428">
        <f t="shared" si="205"/>
        <v>124.61999999999534</v>
      </c>
      <c r="AW433" s="428">
        <f t="shared" si="206"/>
        <v>113.37999999999738</v>
      </c>
      <c r="AX433" s="428">
        <f t="shared" si="207"/>
        <v>123.92000000000553</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41863.5</v>
      </c>
      <c r="K434" s="290">
        <f t="shared" si="186"/>
        <v>97.58391608391608</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47232.479999999996</v>
      </c>
      <c r="M434" s="290">
        <f t="shared" si="187"/>
        <v>110.09902097902096</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46974.02</v>
      </c>
      <c r="O434" s="290">
        <f t="shared" si="211"/>
        <v>109.49655011655011</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49166.68</v>
      </c>
      <c r="Q434" s="290">
        <f t="shared" si="212"/>
        <v>114.60764568764569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41863.5</v>
      </c>
      <c r="S434" s="290">
        <f t="shared" si="188"/>
        <v>97.58391608391608</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47232.479999999996</v>
      </c>
      <c r="U434" s="290">
        <f t="shared" si="189"/>
        <v>110.09902097902096</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46974.02</v>
      </c>
      <c r="W434" s="290">
        <f t="shared" si="213"/>
        <v>109.49655011655011</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49166.68</v>
      </c>
      <c r="Y434" s="290">
        <f t="shared" si="214"/>
        <v>114.60764568764569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41863.5</v>
      </c>
      <c r="AA434" s="290">
        <f t="shared" si="190"/>
        <v>97.58391608391608</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47232.479999999996</v>
      </c>
      <c r="AC434" s="290">
        <f t="shared" si="191"/>
        <v>110.09902097902096</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46974.02</v>
      </c>
      <c r="AE434" s="290">
        <f t="shared" si="215"/>
        <v>109.49655011655011</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49166.68</v>
      </c>
      <c r="AG434" s="290">
        <f t="shared" si="216"/>
        <v>114.60764568764569</v>
      </c>
      <c r="AI434" s="428">
        <f t="shared" si="192"/>
        <v>112.5</v>
      </c>
      <c r="AJ434" s="428">
        <f t="shared" si="193"/>
        <v>124.61999999999534</v>
      </c>
      <c r="AK434" s="428">
        <f t="shared" si="194"/>
        <v>113.37999999999738</v>
      </c>
      <c r="AL434" s="428">
        <f t="shared" si="195"/>
        <v>123.91999999999825</v>
      </c>
      <c r="AM434" s="428">
        <f t="shared" si="196"/>
        <v>112.5</v>
      </c>
      <c r="AN434" s="428">
        <f t="shared" si="197"/>
        <v>124.61999999999534</v>
      </c>
      <c r="AO434" s="428">
        <f t="shared" si="198"/>
        <v>113.37999999999738</v>
      </c>
      <c r="AP434" s="428">
        <f t="shared" si="199"/>
        <v>123.91999999999825</v>
      </c>
      <c r="AQ434" s="428">
        <f t="shared" si="200"/>
        <v>112.5</v>
      </c>
      <c r="AR434" s="428">
        <f t="shared" si="201"/>
        <v>124.61999999999534</v>
      </c>
      <c r="AS434" s="428">
        <f t="shared" si="202"/>
        <v>113.37999999999738</v>
      </c>
      <c r="AT434" s="428">
        <f t="shared" si="203"/>
        <v>123.91999999999825</v>
      </c>
      <c r="AU434" s="428">
        <f t="shared" si="204"/>
        <v>112.5</v>
      </c>
      <c r="AV434" s="428">
        <f t="shared" si="205"/>
        <v>124.61999999999534</v>
      </c>
      <c r="AW434" s="428">
        <f t="shared" si="206"/>
        <v>113.37999999999738</v>
      </c>
      <c r="AX434" s="428">
        <f t="shared" si="207"/>
        <v>123.91999999999825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41976</v>
      </c>
      <c r="K435" s="290">
        <f t="shared" si="186"/>
        <v>97.618604651162784</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47357.100000000006</v>
      </c>
      <c r="M435" s="290">
        <f t="shared" si="187"/>
        <v>110.13279069767444</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47087.4</v>
      </c>
      <c r="O435" s="290">
        <f t="shared" si="211"/>
        <v>109.50558139534884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49290.6</v>
      </c>
      <c r="Q435" s="290">
        <f t="shared" si="212"/>
        <v>114.62930232558139</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41976</v>
      </c>
      <c r="S435" s="290">
        <f t="shared" si="188"/>
        <v>97.618604651162784</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47357.100000000006</v>
      </c>
      <c r="U435" s="290">
        <f t="shared" si="189"/>
        <v>110.13279069767444</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47087.4</v>
      </c>
      <c r="W435" s="290">
        <f t="shared" si="213"/>
        <v>109.50558139534884</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49290.6</v>
      </c>
      <c r="Y435" s="290">
        <f t="shared" si="214"/>
        <v>114.62930232558139</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41976</v>
      </c>
      <c r="AA435" s="290">
        <f t="shared" si="190"/>
        <v>97.618604651162784</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47357.100000000006</v>
      </c>
      <c r="AC435" s="290">
        <f t="shared" si="191"/>
        <v>110.13279069767444</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47087.4</v>
      </c>
      <c r="AE435" s="290">
        <f t="shared" si="215"/>
        <v>109.50558139534884</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49290.6</v>
      </c>
      <c r="AG435" s="290">
        <f t="shared" si="216"/>
        <v>114.62930232558139</v>
      </c>
      <c r="AI435" s="428">
        <f t="shared" si="192"/>
        <v>112.5</v>
      </c>
      <c r="AJ435" s="428">
        <f t="shared" si="193"/>
        <v>124.6200000000099</v>
      </c>
      <c r="AK435" s="428">
        <f t="shared" si="194"/>
        <v>113.38000000000466</v>
      </c>
      <c r="AL435" s="428">
        <f t="shared" si="195"/>
        <v>123.91999999999825</v>
      </c>
      <c r="AM435" s="428">
        <f t="shared" si="196"/>
        <v>112.5</v>
      </c>
      <c r="AN435" s="428">
        <f t="shared" si="197"/>
        <v>124.6200000000099</v>
      </c>
      <c r="AO435" s="428">
        <f t="shared" si="198"/>
        <v>113.38000000000466</v>
      </c>
      <c r="AP435" s="428">
        <f t="shared" si="199"/>
        <v>123.91999999999825</v>
      </c>
      <c r="AQ435" s="428">
        <f t="shared" si="200"/>
        <v>112.5</v>
      </c>
      <c r="AR435" s="428">
        <f t="shared" si="201"/>
        <v>124.6200000000099</v>
      </c>
      <c r="AS435" s="428">
        <f t="shared" si="202"/>
        <v>113.38000000000466</v>
      </c>
      <c r="AT435" s="428">
        <f t="shared" si="203"/>
        <v>123.91999999999825</v>
      </c>
      <c r="AU435" s="428">
        <f t="shared" si="204"/>
        <v>112.5</v>
      </c>
      <c r="AV435" s="428">
        <f t="shared" si="205"/>
        <v>124.6200000000099</v>
      </c>
      <c r="AW435" s="428">
        <f t="shared" si="206"/>
        <v>113.38000000000466</v>
      </c>
      <c r="AX435" s="428">
        <f t="shared" si="207"/>
        <v>123.91999999999825</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42088.5</v>
      </c>
      <c r="K436" s="290">
        <f t="shared" si="186"/>
        <v>97.653132250580043</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47481.72</v>
      </c>
      <c r="M436" s="290">
        <f t="shared" si="187"/>
        <v>110.16640371229698</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47200.78</v>
      </c>
      <c r="O436" s="290">
        <f t="shared" si="211"/>
        <v>109.51457076566125</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49414.520000000004</v>
      </c>
      <c r="Q436" s="290">
        <f t="shared" si="212"/>
        <v>114.6508584686775</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42088.5</v>
      </c>
      <c r="S436" s="290">
        <f t="shared" si="188"/>
        <v>97.653132250580043</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47481.72</v>
      </c>
      <c r="U436" s="290">
        <f t="shared" si="189"/>
        <v>110.16640371229698</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47200.78</v>
      </c>
      <c r="W436" s="290">
        <f t="shared" si="213"/>
        <v>109.51457076566125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49414.520000000004</v>
      </c>
      <c r="Y436" s="290">
        <f t="shared" si="214"/>
        <v>114.6508584686775</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42088.5</v>
      </c>
      <c r="AA436" s="290">
        <f t="shared" si="190"/>
        <v>97.653132250580043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47481.72</v>
      </c>
      <c r="AC436" s="290">
        <f t="shared" si="191"/>
        <v>110.16640371229698</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47200.78</v>
      </c>
      <c r="AE436" s="290">
        <f t="shared" si="215"/>
        <v>109.51457076566125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49414.520000000004</v>
      </c>
      <c r="AG436" s="290">
        <f t="shared" si="216"/>
        <v>114.6508584686775</v>
      </c>
      <c r="AI436" s="428">
        <f t="shared" si="192"/>
        <v>112.5</v>
      </c>
      <c r="AJ436" s="428">
        <f t="shared" si="193"/>
        <v>124.61999999999534</v>
      </c>
      <c r="AK436" s="428">
        <f t="shared" si="194"/>
        <v>113.37999999999738</v>
      </c>
      <c r="AL436" s="428">
        <f t="shared" si="195"/>
        <v>123.92000000000553</v>
      </c>
      <c r="AM436" s="428">
        <f t="shared" si="196"/>
        <v>112.5</v>
      </c>
      <c r="AN436" s="428">
        <f t="shared" si="197"/>
        <v>124.61999999999534</v>
      </c>
      <c r="AO436" s="428">
        <f t="shared" si="198"/>
        <v>113.37999999999738</v>
      </c>
      <c r="AP436" s="428">
        <f t="shared" si="199"/>
        <v>123.92000000000553</v>
      </c>
      <c r="AQ436" s="428">
        <f t="shared" si="200"/>
        <v>112.5</v>
      </c>
      <c r="AR436" s="428">
        <f t="shared" si="201"/>
        <v>124.61999999999534</v>
      </c>
      <c r="AS436" s="428">
        <f t="shared" si="202"/>
        <v>113.37999999999738</v>
      </c>
      <c r="AT436" s="428">
        <f t="shared" si="203"/>
        <v>123.92000000000553</v>
      </c>
      <c r="AU436" s="428">
        <f t="shared" si="204"/>
        <v>112.5</v>
      </c>
      <c r="AV436" s="428">
        <f t="shared" si="205"/>
        <v>124.61999999999534</v>
      </c>
      <c r="AW436" s="428">
        <f t="shared" si="206"/>
        <v>113.37999999999738</v>
      </c>
      <c r="AX436" s="428">
        <f t="shared" si="207"/>
        <v>123.92000000000553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42201</v>
      </c>
      <c r="K437" s="290">
        <f t="shared" si="186"/>
        <v>97.6875</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47606.34</v>
      </c>
      <c r="M437" s="290">
        <f t="shared" si="187"/>
        <v>110.1998611111111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47314.159999999996</v>
      </c>
      <c r="O437" s="290">
        <f t="shared" si="211"/>
        <v>109.52351851851851</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49538.44</v>
      </c>
      <c r="Q437" s="290">
        <f t="shared" si="212"/>
        <v>114.67231481481483</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42201</v>
      </c>
      <c r="S437" s="290">
        <f t="shared" si="188"/>
        <v>97.6875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47606.34</v>
      </c>
      <c r="U437" s="290">
        <f t="shared" si="189"/>
        <v>110.1998611111111</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47314.159999999996</v>
      </c>
      <c r="W437" s="290">
        <f t="shared" si="213"/>
        <v>109.52351851851851</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49538.44</v>
      </c>
      <c r="Y437" s="290">
        <f t="shared" si="214"/>
        <v>114.67231481481483</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42201</v>
      </c>
      <c r="AA437" s="290">
        <f t="shared" si="190"/>
        <v>97.6875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47606.34</v>
      </c>
      <c r="AC437" s="290">
        <f t="shared" si="191"/>
        <v>110.1998611111111</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47314.159999999996</v>
      </c>
      <c r="AE437" s="290">
        <f t="shared" si="215"/>
        <v>109.52351851851851</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49538.44</v>
      </c>
      <c r="AG437" s="290">
        <f t="shared" si="216"/>
        <v>114.67231481481483</v>
      </c>
      <c r="AI437" s="428">
        <f t="shared" si="192"/>
        <v>112.5</v>
      </c>
      <c r="AJ437" s="428">
        <f t="shared" si="193"/>
        <v>124.61999999999534</v>
      </c>
      <c r="AK437" s="428">
        <f t="shared" si="194"/>
        <v>113.37999999999738</v>
      </c>
      <c r="AL437" s="428">
        <f t="shared" si="195"/>
        <v>123.91999999999825</v>
      </c>
      <c r="AM437" s="428">
        <f t="shared" si="196"/>
        <v>112.5</v>
      </c>
      <c r="AN437" s="428">
        <f t="shared" si="197"/>
        <v>124.61999999999534</v>
      </c>
      <c r="AO437" s="428">
        <f t="shared" si="198"/>
        <v>113.37999999999738</v>
      </c>
      <c r="AP437" s="428">
        <f t="shared" si="199"/>
        <v>123.91999999999825</v>
      </c>
      <c r="AQ437" s="428">
        <f t="shared" si="200"/>
        <v>112.5</v>
      </c>
      <c r="AR437" s="428">
        <f t="shared" si="201"/>
        <v>124.61999999999534</v>
      </c>
      <c r="AS437" s="428">
        <f t="shared" si="202"/>
        <v>113.37999999999738</v>
      </c>
      <c r="AT437" s="428">
        <f t="shared" si="203"/>
        <v>123.91999999999825</v>
      </c>
      <c r="AU437" s="428">
        <f t="shared" si="204"/>
        <v>112.5</v>
      </c>
      <c r="AV437" s="428">
        <f t="shared" si="205"/>
        <v>124.61999999999534</v>
      </c>
      <c r="AW437" s="428">
        <f t="shared" si="206"/>
        <v>113.37999999999738</v>
      </c>
      <c r="AX437" s="428">
        <f t="shared" si="207"/>
        <v>123.91999999999825</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42313.5</v>
      </c>
      <c r="K438" s="290">
        <f t="shared" si="186"/>
        <v>97.721709006928407</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47730.96</v>
      </c>
      <c r="M438" s="290">
        <f t="shared" si="187"/>
        <v>110.23316397228638</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47427.54</v>
      </c>
      <c r="O438" s="290">
        <f t="shared" si="211"/>
        <v>109.53242494226328</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49662.36</v>
      </c>
      <c r="Q438" s="290">
        <f t="shared" si="212"/>
        <v>114.69367205542726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42313.5</v>
      </c>
      <c r="S438" s="290">
        <f t="shared" si="188"/>
        <v>97.721709006928407</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47730.96</v>
      </c>
      <c r="U438" s="290">
        <f t="shared" si="189"/>
        <v>110.23316397228638</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47427.54</v>
      </c>
      <c r="W438" s="290">
        <f t="shared" si="213"/>
        <v>109.53242494226328</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49662.36</v>
      </c>
      <c r="Y438" s="290">
        <f t="shared" si="214"/>
        <v>114.69367205542726</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42313.5</v>
      </c>
      <c r="AA438" s="290">
        <f t="shared" si="190"/>
        <v>97.721709006928407</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47730.96</v>
      </c>
      <c r="AC438" s="290">
        <f t="shared" si="191"/>
        <v>110.23316397228638</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47427.54</v>
      </c>
      <c r="AE438" s="290">
        <f t="shared" si="215"/>
        <v>109.53242494226328</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49662.36</v>
      </c>
      <c r="AG438" s="290">
        <f t="shared" si="216"/>
        <v>114.69367205542726</v>
      </c>
      <c r="AI438" s="428">
        <f t="shared" si="192"/>
        <v>112.5</v>
      </c>
      <c r="AJ438" s="428">
        <f t="shared" si="193"/>
        <v>124.62000000000262</v>
      </c>
      <c r="AK438" s="428">
        <f t="shared" si="194"/>
        <v>113.38000000000466</v>
      </c>
      <c r="AL438" s="428">
        <f t="shared" si="195"/>
        <v>123.91999999999825</v>
      </c>
      <c r="AM438" s="428">
        <f t="shared" si="196"/>
        <v>112.5</v>
      </c>
      <c r="AN438" s="428">
        <f t="shared" si="197"/>
        <v>124.62000000000262</v>
      </c>
      <c r="AO438" s="428">
        <f t="shared" si="198"/>
        <v>113.38000000000466</v>
      </c>
      <c r="AP438" s="428">
        <f t="shared" si="199"/>
        <v>123.91999999999825</v>
      </c>
      <c r="AQ438" s="428">
        <f t="shared" si="200"/>
        <v>112.5</v>
      </c>
      <c r="AR438" s="428">
        <f t="shared" si="201"/>
        <v>124.62000000000262</v>
      </c>
      <c r="AS438" s="428">
        <f t="shared" si="202"/>
        <v>113.38000000000466</v>
      </c>
      <c r="AT438" s="428">
        <f t="shared" si="203"/>
        <v>123.91999999999825</v>
      </c>
      <c r="AU438" s="428">
        <f t="shared" si="204"/>
        <v>112.5</v>
      </c>
      <c r="AV438" s="428">
        <f t="shared" si="205"/>
        <v>124.62000000000262</v>
      </c>
      <c r="AW438" s="428">
        <f t="shared" si="206"/>
        <v>113.38000000000466</v>
      </c>
      <c r="AX438" s="428">
        <f t="shared" si="207"/>
        <v>123.91999999999825</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42426</v>
      </c>
      <c r="K439" s="290">
        <f t="shared" si="186"/>
        <v>97.755760368663601</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47855.58</v>
      </c>
      <c r="M439" s="290">
        <f t="shared" si="187"/>
        <v>110.26631336405531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47540.92</v>
      </c>
      <c r="O439" s="290">
        <f t="shared" si="211"/>
        <v>109.54129032258064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49786.28</v>
      </c>
      <c r="Q439" s="290">
        <f t="shared" si="212"/>
        <v>114.71493087557603</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42426</v>
      </c>
      <c r="S439" s="290">
        <f t="shared" si="188"/>
        <v>97.755760368663601</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47855.58</v>
      </c>
      <c r="U439" s="290">
        <f t="shared" si="189"/>
        <v>110.26631336405531</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47540.92</v>
      </c>
      <c r="W439" s="290">
        <f t="shared" si="213"/>
        <v>109.54129032258064</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49786.28</v>
      </c>
      <c r="Y439" s="290">
        <f t="shared" si="214"/>
        <v>114.71493087557603</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42426</v>
      </c>
      <c r="AA439" s="290">
        <f t="shared" si="190"/>
        <v>97.755760368663601</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47855.58</v>
      </c>
      <c r="AC439" s="290">
        <f t="shared" si="191"/>
        <v>110.26631336405531</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47540.92</v>
      </c>
      <c r="AE439" s="290">
        <f t="shared" si="215"/>
        <v>109.54129032258064</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49786.28</v>
      </c>
      <c r="AG439" s="290">
        <f t="shared" si="216"/>
        <v>114.71493087557603</v>
      </c>
      <c r="AI439" s="428">
        <f t="shared" si="192"/>
        <v>112.5</v>
      </c>
      <c r="AJ439" s="428">
        <f t="shared" si="193"/>
        <v>124.62000000000262</v>
      </c>
      <c r="AK439" s="428">
        <f t="shared" si="194"/>
        <v>113.37999999999738</v>
      </c>
      <c r="AL439" s="428">
        <f t="shared" si="195"/>
        <v>123.91999999999825</v>
      </c>
      <c r="AM439" s="428">
        <f t="shared" si="196"/>
        <v>112.5</v>
      </c>
      <c r="AN439" s="428">
        <f t="shared" si="197"/>
        <v>124.62000000000262</v>
      </c>
      <c r="AO439" s="428">
        <f t="shared" si="198"/>
        <v>113.37999999999738</v>
      </c>
      <c r="AP439" s="428">
        <f t="shared" si="199"/>
        <v>123.91999999999825</v>
      </c>
      <c r="AQ439" s="428">
        <f t="shared" si="200"/>
        <v>112.5</v>
      </c>
      <c r="AR439" s="428">
        <f t="shared" si="201"/>
        <v>124.62000000000262</v>
      </c>
      <c r="AS439" s="428">
        <f t="shared" si="202"/>
        <v>113.37999999999738</v>
      </c>
      <c r="AT439" s="428">
        <f t="shared" si="203"/>
        <v>123.91999999999825</v>
      </c>
      <c r="AU439" s="428">
        <f t="shared" si="204"/>
        <v>112.5</v>
      </c>
      <c r="AV439" s="428">
        <f t="shared" si="205"/>
        <v>124.62000000000262</v>
      </c>
      <c r="AW439" s="428">
        <f t="shared" si="206"/>
        <v>113.37999999999738</v>
      </c>
      <c r="AX439" s="428">
        <f t="shared" si="207"/>
        <v>123.91999999999825</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42538.5</v>
      </c>
      <c r="K440" s="290">
        <f t="shared" si="186"/>
        <v>97.789655172413788</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47980.2</v>
      </c>
      <c r="M440" s="290">
        <f t="shared" si="187"/>
        <v>110.29931034482757</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47654.299999999996</v>
      </c>
      <c r="O440" s="290">
        <f t="shared" si="211"/>
        <v>109.55011494252872</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49910.2</v>
      </c>
      <c r="Q440" s="290">
        <f t="shared" si="212"/>
        <v>114.73609195402298</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42538.5</v>
      </c>
      <c r="S440" s="290">
        <f t="shared" si="188"/>
        <v>97.789655172413788</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47980.2</v>
      </c>
      <c r="U440" s="290">
        <f t="shared" si="189"/>
        <v>110.29931034482757</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47654.299999999996</v>
      </c>
      <c r="W440" s="290">
        <f t="shared" si="213"/>
        <v>109.55011494252872</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49910.2</v>
      </c>
      <c r="Y440" s="290">
        <f t="shared" si="214"/>
        <v>114.73609195402298</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42538.5</v>
      </c>
      <c r="AA440" s="290">
        <f t="shared" si="190"/>
        <v>97.789655172413788</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47980.2</v>
      </c>
      <c r="AC440" s="290">
        <f t="shared" si="191"/>
        <v>110.29931034482757</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47654.299999999996</v>
      </c>
      <c r="AE440" s="290">
        <f t="shared" si="215"/>
        <v>109.55011494252872</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49910.2</v>
      </c>
      <c r="AG440" s="290">
        <f t="shared" si="216"/>
        <v>114.73609195402298</v>
      </c>
      <c r="AI440" s="428">
        <f t="shared" si="192"/>
        <v>112.5</v>
      </c>
      <c r="AJ440" s="428">
        <f t="shared" si="193"/>
        <v>124.61999999999534</v>
      </c>
      <c r="AK440" s="428">
        <f t="shared" si="194"/>
        <v>113.37999999999738</v>
      </c>
      <c r="AL440" s="428">
        <f t="shared" si="195"/>
        <v>123.91999999999825</v>
      </c>
      <c r="AM440" s="428">
        <f t="shared" si="196"/>
        <v>112.5</v>
      </c>
      <c r="AN440" s="428">
        <f t="shared" si="197"/>
        <v>124.61999999999534</v>
      </c>
      <c r="AO440" s="428">
        <f t="shared" si="198"/>
        <v>113.37999999999738</v>
      </c>
      <c r="AP440" s="428">
        <f t="shared" si="199"/>
        <v>123.91999999999825</v>
      </c>
      <c r="AQ440" s="428">
        <f t="shared" si="200"/>
        <v>112.5</v>
      </c>
      <c r="AR440" s="428">
        <f t="shared" si="201"/>
        <v>124.61999999999534</v>
      </c>
      <c r="AS440" s="428">
        <f t="shared" si="202"/>
        <v>113.37999999999738</v>
      </c>
      <c r="AT440" s="428">
        <f t="shared" si="203"/>
        <v>123.91999999999825</v>
      </c>
      <c r="AU440" s="428">
        <f t="shared" si="204"/>
        <v>112.5</v>
      </c>
      <c r="AV440" s="428">
        <f t="shared" si="205"/>
        <v>124.61999999999534</v>
      </c>
      <c r="AW440" s="428">
        <f t="shared" si="206"/>
        <v>113.37999999999738</v>
      </c>
      <c r="AX440" s="428">
        <f t="shared" si="207"/>
        <v>123.91999999999825</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42651</v>
      </c>
      <c r="K441" s="290">
        <f t="shared" si="186"/>
        <v>97.823394495412842</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48104.82</v>
      </c>
      <c r="M441" s="290">
        <f t="shared" si="187"/>
        <v>110.33215596330275</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47767.68</v>
      </c>
      <c r="O441" s="290">
        <f t="shared" si="211"/>
        <v>109.55889908256881</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50034.119999999995</v>
      </c>
      <c r="Q441" s="290">
        <f t="shared" si="212"/>
        <v>114.75715596330274</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42651</v>
      </c>
      <c r="S441" s="290">
        <f t="shared" si="188"/>
        <v>97.823394495412842</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48104.82</v>
      </c>
      <c r="U441" s="290">
        <f t="shared" si="189"/>
        <v>110.33215596330275</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47767.68</v>
      </c>
      <c r="W441" s="290">
        <f t="shared" si="213"/>
        <v>109.55889908256881</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50034.119999999995</v>
      </c>
      <c r="Y441" s="290">
        <f t="shared" si="214"/>
        <v>114.75715596330274</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42651</v>
      </c>
      <c r="AA441" s="290">
        <f t="shared" si="190"/>
        <v>97.823394495412842</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48104.82</v>
      </c>
      <c r="AC441" s="290">
        <f t="shared" si="191"/>
        <v>110.33215596330275</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47767.68</v>
      </c>
      <c r="AE441" s="290">
        <f t="shared" si="215"/>
        <v>109.55889908256881</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50034.119999999995</v>
      </c>
      <c r="AG441" s="290">
        <f t="shared" si="216"/>
        <v>114.75715596330274</v>
      </c>
      <c r="AI441" s="428">
        <f t="shared" si="192"/>
        <v>112.5</v>
      </c>
      <c r="AJ441" s="428">
        <f t="shared" si="193"/>
        <v>124.62000000000262</v>
      </c>
      <c r="AK441" s="428">
        <f t="shared" si="194"/>
        <v>113.38000000000466</v>
      </c>
      <c r="AL441" s="428">
        <f t="shared" si="195"/>
        <v>123.91999999999825</v>
      </c>
      <c r="AM441" s="428">
        <f t="shared" si="196"/>
        <v>112.5</v>
      </c>
      <c r="AN441" s="428">
        <f t="shared" si="197"/>
        <v>124.62000000000262</v>
      </c>
      <c r="AO441" s="428">
        <f t="shared" si="198"/>
        <v>113.38000000000466</v>
      </c>
      <c r="AP441" s="428">
        <f t="shared" si="199"/>
        <v>123.91999999999825</v>
      </c>
      <c r="AQ441" s="428">
        <f t="shared" si="200"/>
        <v>112.5</v>
      </c>
      <c r="AR441" s="428">
        <f t="shared" si="201"/>
        <v>124.62000000000262</v>
      </c>
      <c r="AS441" s="428">
        <f t="shared" si="202"/>
        <v>113.38000000000466</v>
      </c>
      <c r="AT441" s="428">
        <f t="shared" si="203"/>
        <v>123.91999999999825</v>
      </c>
      <c r="AU441" s="428">
        <f t="shared" si="204"/>
        <v>112.5</v>
      </c>
      <c r="AV441" s="428">
        <f t="shared" si="205"/>
        <v>124.62000000000262</v>
      </c>
      <c r="AW441" s="428">
        <f t="shared" si="206"/>
        <v>113.38000000000466</v>
      </c>
      <c r="AX441" s="428">
        <f t="shared" si="207"/>
        <v>123.91999999999825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42763.5</v>
      </c>
      <c r="K442" s="290">
        <f t="shared" si="186"/>
        <v>97.856979405034323</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48229.440000000002</v>
      </c>
      <c r="M442" s="290">
        <f t="shared" si="187"/>
        <v>110.36485125858124</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47881.06</v>
      </c>
      <c r="O442" s="290">
        <f t="shared" si="211"/>
        <v>109.56764302059496</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50158.04</v>
      </c>
      <c r="Q442" s="290">
        <f t="shared" si="212"/>
        <v>114.77812356979405</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42763.5</v>
      </c>
      <c r="S442" s="290">
        <f t="shared" si="188"/>
        <v>97.856979405034323</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48229.440000000002</v>
      </c>
      <c r="U442" s="290">
        <f t="shared" si="189"/>
        <v>110.36485125858124</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47881.06</v>
      </c>
      <c r="W442" s="290">
        <f t="shared" si="213"/>
        <v>109.56764302059496</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50158.04</v>
      </c>
      <c r="Y442" s="290">
        <f t="shared" si="214"/>
        <v>114.77812356979405</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42763.5</v>
      </c>
      <c r="AA442" s="290">
        <f t="shared" si="190"/>
        <v>97.856979405034323</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48229.440000000002</v>
      </c>
      <c r="AC442" s="290">
        <f t="shared" si="191"/>
        <v>110.36485125858124</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47881.06</v>
      </c>
      <c r="AE442" s="290">
        <f t="shared" si="215"/>
        <v>109.56764302059496</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50158.04</v>
      </c>
      <c r="AG442" s="290">
        <f t="shared" si="216"/>
        <v>114.77812356979405</v>
      </c>
      <c r="AI442" s="428">
        <f t="shared" si="192"/>
        <v>112.5</v>
      </c>
      <c r="AJ442" s="428">
        <f t="shared" si="193"/>
        <v>124.62000000000262</v>
      </c>
      <c r="AK442" s="428">
        <f t="shared" si="194"/>
        <v>113.37999999999738</v>
      </c>
      <c r="AL442" s="428">
        <f t="shared" si="195"/>
        <v>123.92000000000553</v>
      </c>
      <c r="AM442" s="428">
        <f t="shared" si="196"/>
        <v>112.5</v>
      </c>
      <c r="AN442" s="428">
        <f t="shared" si="197"/>
        <v>124.62000000000262</v>
      </c>
      <c r="AO442" s="428">
        <f t="shared" si="198"/>
        <v>113.37999999999738</v>
      </c>
      <c r="AP442" s="428">
        <f t="shared" si="199"/>
        <v>123.92000000000553</v>
      </c>
      <c r="AQ442" s="428">
        <f t="shared" si="200"/>
        <v>112.5</v>
      </c>
      <c r="AR442" s="428">
        <f t="shared" si="201"/>
        <v>124.62000000000262</v>
      </c>
      <c r="AS442" s="428">
        <f t="shared" si="202"/>
        <v>113.37999999999738</v>
      </c>
      <c r="AT442" s="428">
        <f t="shared" si="203"/>
        <v>123.92000000000553</v>
      </c>
      <c r="AU442" s="428">
        <f t="shared" si="204"/>
        <v>112.5</v>
      </c>
      <c r="AV442" s="428">
        <f t="shared" si="205"/>
        <v>124.62000000000262</v>
      </c>
      <c r="AW442" s="428">
        <f t="shared" si="206"/>
        <v>113.37999999999738</v>
      </c>
      <c r="AX442" s="428">
        <f t="shared" si="207"/>
        <v>123.92000000000553</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42876</v>
      </c>
      <c r="K443" s="290">
        <f t="shared" si="186"/>
        <v>97.890410958904113</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48354.06</v>
      </c>
      <c r="M443" s="290">
        <f t="shared" si="187"/>
        <v>110.39739726027396</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47994.439999999995</v>
      </c>
      <c r="O443" s="290">
        <f t="shared" si="211"/>
        <v>109.57634703196346</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50281.96</v>
      </c>
      <c r="Q443" s="290">
        <f t="shared" si="212"/>
        <v>114.79899543378995</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42876</v>
      </c>
      <c r="S443" s="290">
        <f t="shared" si="188"/>
        <v>97.890410958904113</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48354.06</v>
      </c>
      <c r="U443" s="290">
        <f t="shared" si="189"/>
        <v>110.39739726027396</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47994.439999999995</v>
      </c>
      <c r="W443" s="290">
        <f t="shared" si="213"/>
        <v>109.57634703196346</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50281.96</v>
      </c>
      <c r="Y443" s="290">
        <f t="shared" si="214"/>
        <v>114.79899543378995</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42876</v>
      </c>
      <c r="AA443" s="290">
        <f t="shared" si="190"/>
        <v>97.890410958904113</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48354.06</v>
      </c>
      <c r="AC443" s="290">
        <f t="shared" si="191"/>
        <v>110.39739726027396</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47994.439999999995</v>
      </c>
      <c r="AE443" s="290">
        <f t="shared" si="215"/>
        <v>109.57634703196346</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50281.96</v>
      </c>
      <c r="AG443" s="290">
        <f t="shared" si="216"/>
        <v>114.79899543378995</v>
      </c>
      <c r="AI443" s="428">
        <f t="shared" si="192"/>
        <v>112.5</v>
      </c>
      <c r="AJ443" s="428">
        <f t="shared" si="193"/>
        <v>124.61999999999534</v>
      </c>
      <c r="AK443" s="428">
        <f t="shared" si="194"/>
        <v>113.37999999999738</v>
      </c>
      <c r="AL443" s="428">
        <f t="shared" si="195"/>
        <v>123.91999999999825</v>
      </c>
      <c r="AM443" s="428">
        <f t="shared" si="196"/>
        <v>112.5</v>
      </c>
      <c r="AN443" s="428">
        <f t="shared" si="197"/>
        <v>124.61999999999534</v>
      </c>
      <c r="AO443" s="428">
        <f t="shared" si="198"/>
        <v>113.37999999999738</v>
      </c>
      <c r="AP443" s="428">
        <f t="shared" si="199"/>
        <v>123.91999999999825</v>
      </c>
      <c r="AQ443" s="428">
        <f t="shared" si="200"/>
        <v>112.5</v>
      </c>
      <c r="AR443" s="428">
        <f t="shared" si="201"/>
        <v>124.61999999999534</v>
      </c>
      <c r="AS443" s="428">
        <f t="shared" si="202"/>
        <v>113.37999999999738</v>
      </c>
      <c r="AT443" s="428">
        <f t="shared" si="203"/>
        <v>123.91999999999825</v>
      </c>
      <c r="AU443" s="428">
        <f t="shared" si="204"/>
        <v>112.5</v>
      </c>
      <c r="AV443" s="428">
        <f t="shared" si="205"/>
        <v>124.61999999999534</v>
      </c>
      <c r="AW443" s="428">
        <f t="shared" si="206"/>
        <v>113.37999999999738</v>
      </c>
      <c r="AX443" s="428">
        <f t="shared" si="207"/>
        <v>123.91999999999825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42988.5</v>
      </c>
      <c r="K444" s="290">
        <f t="shared" si="186"/>
        <v>97.923690205011383</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48478.68</v>
      </c>
      <c r="M444" s="290">
        <f t="shared" si="187"/>
        <v>110.42979498861048</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48107.82</v>
      </c>
      <c r="O444" s="290">
        <f t="shared" si="211"/>
        <v>109.58501138952164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50405.880000000005</v>
      </c>
      <c r="Q444" s="290">
        <f t="shared" si="212"/>
        <v>114.8197722095672</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42988.5</v>
      </c>
      <c r="S444" s="290">
        <f t="shared" si="188"/>
        <v>97.923690205011383</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48478.68</v>
      </c>
      <c r="U444" s="290">
        <f t="shared" si="189"/>
        <v>110.42979498861048</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48107.82</v>
      </c>
      <c r="W444" s="290">
        <f t="shared" si="213"/>
        <v>109.58501138952164</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50405.880000000005</v>
      </c>
      <c r="Y444" s="290">
        <f t="shared" si="214"/>
        <v>114.8197722095672</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42988.5</v>
      </c>
      <c r="AA444" s="290">
        <f t="shared" si="190"/>
        <v>97.923690205011383</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48478.68</v>
      </c>
      <c r="AC444" s="290">
        <f t="shared" si="191"/>
        <v>110.42979498861048</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48107.82</v>
      </c>
      <c r="AE444" s="290">
        <f t="shared" si="215"/>
        <v>109.58501138952164</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50405.880000000005</v>
      </c>
      <c r="AG444" s="290">
        <f t="shared" si="216"/>
        <v>114.8197722095672</v>
      </c>
      <c r="AI444" s="428">
        <f t="shared" si="192"/>
        <v>112.5</v>
      </c>
      <c r="AJ444" s="428">
        <f t="shared" si="193"/>
        <v>124.62000000000262</v>
      </c>
      <c r="AK444" s="428">
        <f t="shared" si="194"/>
        <v>113.38000000000466</v>
      </c>
      <c r="AL444" s="428">
        <f t="shared" si="195"/>
        <v>123.92000000000553</v>
      </c>
      <c r="AM444" s="428">
        <f t="shared" si="196"/>
        <v>112.5</v>
      </c>
      <c r="AN444" s="428">
        <f t="shared" si="197"/>
        <v>124.62000000000262</v>
      </c>
      <c r="AO444" s="428">
        <f t="shared" si="198"/>
        <v>113.38000000000466</v>
      </c>
      <c r="AP444" s="428">
        <f t="shared" si="199"/>
        <v>123.92000000000553</v>
      </c>
      <c r="AQ444" s="428">
        <f t="shared" si="200"/>
        <v>112.5</v>
      </c>
      <c r="AR444" s="428">
        <f t="shared" si="201"/>
        <v>124.62000000000262</v>
      </c>
      <c r="AS444" s="428">
        <f t="shared" si="202"/>
        <v>113.38000000000466</v>
      </c>
      <c r="AT444" s="428">
        <f t="shared" si="203"/>
        <v>123.92000000000553</v>
      </c>
      <c r="AU444" s="428">
        <f t="shared" si="204"/>
        <v>112.5</v>
      </c>
      <c r="AV444" s="428">
        <f t="shared" si="205"/>
        <v>124.62000000000262</v>
      </c>
      <c r="AW444" s="428">
        <f t="shared" si="206"/>
        <v>113.38000000000466</v>
      </c>
      <c r="AX444" s="428">
        <f t="shared" si="207"/>
        <v>123.92000000000553</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43101</v>
      </c>
      <c r="K445" s="290">
        <f t="shared" si="186"/>
        <v>97.956818181818178</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48603.3</v>
      </c>
      <c r="M445" s="290">
        <f t="shared" si="187"/>
        <v>110.46204545454546</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48221.2</v>
      </c>
      <c r="O445" s="290">
        <f t="shared" si="211"/>
        <v>109.59363636363636</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50529.8</v>
      </c>
      <c r="Q445" s="290">
        <f t="shared" si="212"/>
        <v>114.84045454545455</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43101</v>
      </c>
      <c r="S445" s="290">
        <f t="shared" si="188"/>
        <v>97.956818181818178</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48603.3</v>
      </c>
      <c r="U445" s="290">
        <f t="shared" si="189"/>
        <v>110.46204545454546</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48221.2</v>
      </c>
      <c r="W445" s="290">
        <f t="shared" si="213"/>
        <v>109.59363636363636</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50529.8</v>
      </c>
      <c r="Y445" s="290">
        <f t="shared" si="214"/>
        <v>114.84045454545455</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43101</v>
      </c>
      <c r="AA445" s="290">
        <f t="shared" si="190"/>
        <v>97.956818181818178</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48603.3</v>
      </c>
      <c r="AC445" s="290">
        <f t="shared" si="191"/>
        <v>110.46204545454546</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48221.2</v>
      </c>
      <c r="AE445" s="290">
        <f t="shared" si="215"/>
        <v>109.59363636363636</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50529.8</v>
      </c>
      <c r="AG445" s="290">
        <f t="shared" si="216"/>
        <v>114.84045454545455</v>
      </c>
      <c r="AI445" s="428">
        <f t="shared" si="192"/>
        <v>112.5</v>
      </c>
      <c r="AJ445" s="428">
        <f t="shared" si="193"/>
        <v>124.62000000000262</v>
      </c>
      <c r="AK445" s="428">
        <f t="shared" si="194"/>
        <v>113.37999999999738</v>
      </c>
      <c r="AL445" s="428">
        <f t="shared" si="195"/>
        <v>123.91999999999825</v>
      </c>
      <c r="AM445" s="428">
        <f t="shared" si="196"/>
        <v>112.5</v>
      </c>
      <c r="AN445" s="428">
        <f t="shared" si="197"/>
        <v>124.62000000000262</v>
      </c>
      <c r="AO445" s="428">
        <f t="shared" si="198"/>
        <v>113.37999999999738</v>
      </c>
      <c r="AP445" s="428">
        <f t="shared" si="199"/>
        <v>123.91999999999825</v>
      </c>
      <c r="AQ445" s="428">
        <f t="shared" si="200"/>
        <v>112.5</v>
      </c>
      <c r="AR445" s="428">
        <f t="shared" si="201"/>
        <v>124.62000000000262</v>
      </c>
      <c r="AS445" s="428">
        <f t="shared" si="202"/>
        <v>113.37999999999738</v>
      </c>
      <c r="AT445" s="428">
        <f t="shared" si="203"/>
        <v>123.91999999999825</v>
      </c>
      <c r="AU445" s="428">
        <f t="shared" si="204"/>
        <v>112.5</v>
      </c>
      <c r="AV445" s="428">
        <f t="shared" si="205"/>
        <v>124.62000000000262</v>
      </c>
      <c r="AW445" s="428">
        <f t="shared" si="206"/>
        <v>113.37999999999738</v>
      </c>
      <c r="AX445" s="428">
        <f t="shared" si="207"/>
        <v>123.91999999999825</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43213.5</v>
      </c>
      <c r="K446" s="290">
        <f t="shared" si="186"/>
        <v>97.989795918367349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48727.92</v>
      </c>
      <c r="M446" s="290">
        <f t="shared" si="187"/>
        <v>110.49414965986394</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48334.58</v>
      </c>
      <c r="O446" s="290">
        <f t="shared" si="211"/>
        <v>109.60222222222222</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50653.72</v>
      </c>
      <c r="Q446" s="290">
        <f t="shared" si="212"/>
        <v>114.86104308390023</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43213.5</v>
      </c>
      <c r="S446" s="290">
        <f t="shared" si="188"/>
        <v>97.989795918367349</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48727.92</v>
      </c>
      <c r="U446" s="290">
        <f t="shared" si="189"/>
        <v>110.49414965986394</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48334.58</v>
      </c>
      <c r="W446" s="290">
        <f t="shared" si="213"/>
        <v>109.60222222222222</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50653.72</v>
      </c>
      <c r="Y446" s="290">
        <f t="shared" si="214"/>
        <v>114.86104308390023</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43213.5</v>
      </c>
      <c r="AA446" s="290">
        <f t="shared" si="190"/>
        <v>97.989795918367349</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48727.92</v>
      </c>
      <c r="AC446" s="290">
        <f t="shared" si="191"/>
        <v>110.49414965986394</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48334.58</v>
      </c>
      <c r="AE446" s="290">
        <f t="shared" si="215"/>
        <v>109.60222222222222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50653.72</v>
      </c>
      <c r="AG446" s="290">
        <f t="shared" si="216"/>
        <v>114.86104308390023</v>
      </c>
      <c r="AI446" s="428">
        <f t="shared" si="192"/>
        <v>112.5</v>
      </c>
      <c r="AJ446" s="428">
        <f t="shared" si="193"/>
        <v>124.61999999999534</v>
      </c>
      <c r="AK446" s="428">
        <f t="shared" si="194"/>
        <v>113.38000000000466</v>
      </c>
      <c r="AL446" s="428">
        <f t="shared" si="195"/>
        <v>123.91999999999825</v>
      </c>
      <c r="AM446" s="428">
        <f t="shared" si="196"/>
        <v>112.5</v>
      </c>
      <c r="AN446" s="428">
        <f t="shared" si="197"/>
        <v>124.61999999999534</v>
      </c>
      <c r="AO446" s="428">
        <f t="shared" si="198"/>
        <v>113.38000000000466</v>
      </c>
      <c r="AP446" s="428">
        <f t="shared" si="199"/>
        <v>123.91999999999825</v>
      </c>
      <c r="AQ446" s="428">
        <f t="shared" si="200"/>
        <v>112.5</v>
      </c>
      <c r="AR446" s="428">
        <f t="shared" si="201"/>
        <v>124.61999999999534</v>
      </c>
      <c r="AS446" s="428">
        <f t="shared" si="202"/>
        <v>113.38000000000466</v>
      </c>
      <c r="AT446" s="428">
        <f t="shared" si="203"/>
        <v>123.91999999999825</v>
      </c>
      <c r="AU446" s="428">
        <f t="shared" si="204"/>
        <v>112.5</v>
      </c>
      <c r="AV446" s="428">
        <f t="shared" si="205"/>
        <v>124.61999999999534</v>
      </c>
      <c r="AW446" s="428">
        <f t="shared" si="206"/>
        <v>113.38000000000466</v>
      </c>
      <c r="AX446" s="428">
        <f t="shared" si="207"/>
        <v>123.91999999999825</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43326</v>
      </c>
      <c r="K447" s="290">
        <f t="shared" si="186"/>
        <v>98.022624434389144</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48852.54</v>
      </c>
      <c r="M447" s="290">
        <f t="shared" si="187"/>
        <v>110.52610859728507</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48447.96</v>
      </c>
      <c r="O447" s="290">
        <f t="shared" si="211"/>
        <v>109.61076923076922</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50777.64</v>
      </c>
      <c r="Q447" s="290">
        <f t="shared" si="212"/>
        <v>114.88153846153845</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43326</v>
      </c>
      <c r="S447" s="290">
        <f t="shared" si="188"/>
        <v>98.022624434389144</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48852.54</v>
      </c>
      <c r="U447" s="290">
        <f t="shared" si="189"/>
        <v>110.52610859728507</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48447.96</v>
      </c>
      <c r="W447" s="290">
        <f t="shared" si="213"/>
        <v>109.61076923076922</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50777.64</v>
      </c>
      <c r="Y447" s="290">
        <f t="shared" si="214"/>
        <v>114.88153846153845</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43326</v>
      </c>
      <c r="AA447" s="290">
        <f t="shared" si="190"/>
        <v>98.022624434389144</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48852.54</v>
      </c>
      <c r="AC447" s="290">
        <f t="shared" si="191"/>
        <v>110.52610859728507</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48447.96</v>
      </c>
      <c r="AE447" s="290">
        <f t="shared" si="215"/>
        <v>109.61076923076922</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50777.64</v>
      </c>
      <c r="AG447" s="290">
        <f t="shared" si="216"/>
        <v>114.88153846153845</v>
      </c>
      <c r="AI447" s="428">
        <f t="shared" si="192"/>
        <v>112.5</v>
      </c>
      <c r="AJ447" s="428">
        <f t="shared" si="193"/>
        <v>124.62000000000262</v>
      </c>
      <c r="AK447" s="428">
        <f t="shared" si="194"/>
        <v>113.37999999999738</v>
      </c>
      <c r="AL447" s="428">
        <f t="shared" si="195"/>
        <v>123.91999999999825</v>
      </c>
      <c r="AM447" s="428">
        <f t="shared" si="196"/>
        <v>112.5</v>
      </c>
      <c r="AN447" s="428">
        <f t="shared" si="197"/>
        <v>124.62000000000262</v>
      </c>
      <c r="AO447" s="428">
        <f t="shared" si="198"/>
        <v>113.37999999999738</v>
      </c>
      <c r="AP447" s="428">
        <f t="shared" si="199"/>
        <v>123.91999999999825</v>
      </c>
      <c r="AQ447" s="428">
        <f t="shared" si="200"/>
        <v>112.5</v>
      </c>
      <c r="AR447" s="428">
        <f t="shared" si="201"/>
        <v>124.62000000000262</v>
      </c>
      <c r="AS447" s="428">
        <f t="shared" si="202"/>
        <v>113.37999999999738</v>
      </c>
      <c r="AT447" s="428">
        <f t="shared" si="203"/>
        <v>123.91999999999825</v>
      </c>
      <c r="AU447" s="428">
        <f t="shared" si="204"/>
        <v>112.5</v>
      </c>
      <c r="AV447" s="428">
        <f t="shared" si="205"/>
        <v>124.62000000000262</v>
      </c>
      <c r="AW447" s="428">
        <f t="shared" si="206"/>
        <v>113.37999999999738</v>
      </c>
      <c r="AX447" s="428">
        <f t="shared" si="207"/>
        <v>123.91999999999825</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43438.5</v>
      </c>
      <c r="K448" s="290">
        <f t="shared" si="186"/>
        <v>98.055304740406314</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48977.16</v>
      </c>
      <c r="M448" s="290">
        <f t="shared" si="187"/>
        <v>110.55792325056434</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48561.34</v>
      </c>
      <c r="O448" s="290">
        <f t="shared" si="211"/>
        <v>109.6192776523702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50901.56</v>
      </c>
      <c r="Q448" s="290">
        <f t="shared" si="212"/>
        <v>114.90194130925508</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43438.5</v>
      </c>
      <c r="S448" s="290">
        <f t="shared" si="188"/>
        <v>98.055304740406314</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48977.16</v>
      </c>
      <c r="U448" s="290">
        <f t="shared" si="189"/>
        <v>110.55792325056434</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48561.34</v>
      </c>
      <c r="W448" s="290">
        <f t="shared" si="213"/>
        <v>109.6192776523702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50901.56</v>
      </c>
      <c r="Y448" s="290">
        <f t="shared" si="214"/>
        <v>114.90194130925508</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43438.5</v>
      </c>
      <c r="AA448" s="290">
        <f t="shared" si="190"/>
        <v>98.055304740406314</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48977.16</v>
      </c>
      <c r="AC448" s="290">
        <f t="shared" si="191"/>
        <v>110.55792325056434</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48561.34</v>
      </c>
      <c r="AE448" s="290">
        <f t="shared" si="215"/>
        <v>109.6192776523702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50901.56</v>
      </c>
      <c r="AG448" s="290">
        <f t="shared" si="216"/>
        <v>114.90194130925508</v>
      </c>
      <c r="AI448" s="428">
        <f t="shared" si="192"/>
        <v>112.5</v>
      </c>
      <c r="AJ448" s="428">
        <f t="shared" si="193"/>
        <v>124.62000000000262</v>
      </c>
      <c r="AK448" s="428">
        <f t="shared" si="194"/>
        <v>113.37999999999738</v>
      </c>
      <c r="AL448" s="428">
        <f t="shared" si="195"/>
        <v>123.91999999999825</v>
      </c>
      <c r="AM448" s="428">
        <f t="shared" si="196"/>
        <v>112.5</v>
      </c>
      <c r="AN448" s="428">
        <f t="shared" si="197"/>
        <v>124.62000000000262</v>
      </c>
      <c r="AO448" s="428">
        <f t="shared" si="198"/>
        <v>113.37999999999738</v>
      </c>
      <c r="AP448" s="428">
        <f t="shared" si="199"/>
        <v>123.91999999999825</v>
      </c>
      <c r="AQ448" s="428">
        <f t="shared" si="200"/>
        <v>112.5</v>
      </c>
      <c r="AR448" s="428">
        <f t="shared" si="201"/>
        <v>124.62000000000262</v>
      </c>
      <c r="AS448" s="428">
        <f t="shared" si="202"/>
        <v>113.37999999999738</v>
      </c>
      <c r="AT448" s="428">
        <f t="shared" si="203"/>
        <v>123.91999999999825</v>
      </c>
      <c r="AU448" s="428">
        <f t="shared" si="204"/>
        <v>112.5</v>
      </c>
      <c r="AV448" s="428">
        <f t="shared" si="205"/>
        <v>124.62000000000262</v>
      </c>
      <c r="AW448" s="428">
        <f t="shared" si="206"/>
        <v>113.37999999999738</v>
      </c>
      <c r="AX448" s="428">
        <f t="shared" si="207"/>
        <v>123.91999999999825</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43551</v>
      </c>
      <c r="K449" s="290">
        <f t="shared" si="186"/>
        <v>98.087837837837839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49101.78</v>
      </c>
      <c r="M449" s="290">
        <f t="shared" si="187"/>
        <v>110.58959459459459</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48674.720000000001</v>
      </c>
      <c r="O449" s="290">
        <f t="shared" si="211"/>
        <v>109.62774774774775</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51025.479999999996</v>
      </c>
      <c r="Q449" s="290">
        <f t="shared" si="212"/>
        <v>114.92225225225225</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43551</v>
      </c>
      <c r="S449" s="290">
        <f t="shared" si="188"/>
        <v>98.087837837837839</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49101.78</v>
      </c>
      <c r="U449" s="290">
        <f t="shared" si="189"/>
        <v>110.58959459459459</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48674.720000000001</v>
      </c>
      <c r="W449" s="290">
        <f t="shared" si="213"/>
        <v>109.62774774774775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51025.479999999996</v>
      </c>
      <c r="Y449" s="290">
        <f t="shared" si="214"/>
        <v>114.92225225225225</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43551</v>
      </c>
      <c r="AA449" s="290">
        <f t="shared" si="190"/>
        <v>98.087837837837839</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49101.78</v>
      </c>
      <c r="AC449" s="290">
        <f t="shared" si="191"/>
        <v>110.58959459459459</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48674.720000000001</v>
      </c>
      <c r="AE449" s="290">
        <f t="shared" si="215"/>
        <v>109.62774774774775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51025.479999999996</v>
      </c>
      <c r="AG449" s="290">
        <f t="shared" si="216"/>
        <v>114.92225225225225</v>
      </c>
      <c r="AI449" s="428">
        <f t="shared" si="192"/>
        <v>112.5</v>
      </c>
      <c r="AJ449" s="428">
        <f t="shared" si="193"/>
        <v>124.61999999999534</v>
      </c>
      <c r="AK449" s="428">
        <f t="shared" si="194"/>
        <v>113.38000000000466</v>
      </c>
      <c r="AL449" s="428">
        <f t="shared" si="195"/>
        <v>123.91999999999825</v>
      </c>
      <c r="AM449" s="428">
        <f t="shared" si="196"/>
        <v>112.5</v>
      </c>
      <c r="AN449" s="428">
        <f t="shared" si="197"/>
        <v>124.61999999999534</v>
      </c>
      <c r="AO449" s="428">
        <f t="shared" si="198"/>
        <v>113.38000000000466</v>
      </c>
      <c r="AP449" s="428">
        <f t="shared" si="199"/>
        <v>123.91999999999825</v>
      </c>
      <c r="AQ449" s="428">
        <f t="shared" si="200"/>
        <v>112.5</v>
      </c>
      <c r="AR449" s="428">
        <f t="shared" si="201"/>
        <v>124.61999999999534</v>
      </c>
      <c r="AS449" s="428">
        <f t="shared" si="202"/>
        <v>113.38000000000466</v>
      </c>
      <c r="AT449" s="428">
        <f t="shared" si="203"/>
        <v>123.91999999999825</v>
      </c>
      <c r="AU449" s="428">
        <f t="shared" si="204"/>
        <v>112.5</v>
      </c>
      <c r="AV449" s="428">
        <f t="shared" si="205"/>
        <v>124.61999999999534</v>
      </c>
      <c r="AW449" s="428">
        <f t="shared" si="206"/>
        <v>113.38000000000466</v>
      </c>
      <c r="AX449" s="428">
        <f t="shared" si="207"/>
        <v>123.91999999999825</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43663.5</v>
      </c>
      <c r="K450" s="290">
        <f t="shared" si="186"/>
        <v>98.120224719101117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49226.400000000001</v>
      </c>
      <c r="M450" s="290">
        <f t="shared" si="187"/>
        <v>110.62112359550562</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48788.1</v>
      </c>
      <c r="O450" s="290">
        <f t="shared" si="211"/>
        <v>109.63617977528089</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51149.4</v>
      </c>
      <c r="Q450" s="290">
        <f t="shared" si="212"/>
        <v>114.94247191011236</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43663.5</v>
      </c>
      <c r="S450" s="290">
        <f t="shared" si="188"/>
        <v>98.120224719101117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49226.400000000001</v>
      </c>
      <c r="U450" s="290">
        <f t="shared" si="189"/>
        <v>110.62112359550562</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48788.1</v>
      </c>
      <c r="W450" s="290">
        <f t="shared" si="213"/>
        <v>109.63617977528089</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51149.4</v>
      </c>
      <c r="Y450" s="290">
        <f t="shared" si="214"/>
        <v>114.94247191011236</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43663.5</v>
      </c>
      <c r="AA450" s="290">
        <f t="shared" si="190"/>
        <v>98.120224719101117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49226.400000000001</v>
      </c>
      <c r="AC450" s="290">
        <f t="shared" si="191"/>
        <v>110.62112359550562</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48788.1</v>
      </c>
      <c r="AE450" s="290">
        <f t="shared" si="215"/>
        <v>109.63617977528089</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51149.4</v>
      </c>
      <c r="AG450" s="290">
        <f t="shared" si="216"/>
        <v>114.94247191011236</v>
      </c>
      <c r="AI450" s="428">
        <f t="shared" si="192"/>
        <v>112.5</v>
      </c>
      <c r="AJ450" s="428">
        <f t="shared" si="193"/>
        <v>124.62000000000262</v>
      </c>
      <c r="AK450" s="428">
        <f t="shared" si="194"/>
        <v>113.37999999999738</v>
      </c>
      <c r="AL450" s="428">
        <f t="shared" si="195"/>
        <v>123.92000000000553</v>
      </c>
      <c r="AM450" s="428">
        <f t="shared" si="196"/>
        <v>112.5</v>
      </c>
      <c r="AN450" s="428">
        <f t="shared" si="197"/>
        <v>124.62000000000262</v>
      </c>
      <c r="AO450" s="428">
        <f t="shared" si="198"/>
        <v>113.37999999999738</v>
      </c>
      <c r="AP450" s="428">
        <f t="shared" si="199"/>
        <v>123.92000000000553</v>
      </c>
      <c r="AQ450" s="428">
        <f t="shared" si="200"/>
        <v>112.5</v>
      </c>
      <c r="AR450" s="428">
        <f t="shared" si="201"/>
        <v>124.62000000000262</v>
      </c>
      <c r="AS450" s="428">
        <f t="shared" si="202"/>
        <v>113.37999999999738</v>
      </c>
      <c r="AT450" s="428">
        <f t="shared" si="203"/>
        <v>123.92000000000553</v>
      </c>
      <c r="AU450" s="428">
        <f t="shared" si="204"/>
        <v>112.5</v>
      </c>
      <c r="AV450" s="428">
        <f t="shared" si="205"/>
        <v>124.62000000000262</v>
      </c>
      <c r="AW450" s="428">
        <f t="shared" si="206"/>
        <v>113.37999999999738</v>
      </c>
      <c r="AX450" s="428">
        <f t="shared" si="207"/>
        <v>123.92000000000553</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43776</v>
      </c>
      <c r="K451" s="290">
        <f t="shared" si="186"/>
        <v>98.152466367713004</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49351.020000000004</v>
      </c>
      <c r="M451" s="290">
        <f t="shared" si="187"/>
        <v>110.65251121076234</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48901.479999999996</v>
      </c>
      <c r="O451" s="290">
        <f t="shared" si="211"/>
        <v>109.64457399103138</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51273.32</v>
      </c>
      <c r="Q451" s="290">
        <f t="shared" si="212"/>
        <v>114.96260089686099</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43776</v>
      </c>
      <c r="S451" s="290">
        <f t="shared" si="188"/>
        <v>98.152466367713004</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49351.020000000004</v>
      </c>
      <c r="U451" s="290">
        <f t="shared" si="189"/>
        <v>110.65251121076234</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48901.479999999996</v>
      </c>
      <c r="W451" s="290">
        <f t="shared" si="213"/>
        <v>109.64457399103138</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51273.32</v>
      </c>
      <c r="Y451" s="290">
        <f t="shared" si="214"/>
        <v>114.96260089686099</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43776</v>
      </c>
      <c r="AA451" s="290">
        <f t="shared" si="190"/>
        <v>98.152466367713004</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49351.020000000004</v>
      </c>
      <c r="AC451" s="290">
        <f t="shared" si="191"/>
        <v>110.65251121076234</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48901.479999999996</v>
      </c>
      <c r="AE451" s="290">
        <f t="shared" si="215"/>
        <v>109.64457399103138</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51273.32</v>
      </c>
      <c r="AG451" s="290">
        <f t="shared" si="216"/>
        <v>114.96260089686099</v>
      </c>
      <c r="AI451" s="428">
        <f t="shared" si="192"/>
        <v>112.5</v>
      </c>
      <c r="AJ451" s="428">
        <f t="shared" si="193"/>
        <v>124.62000000000262</v>
      </c>
      <c r="AK451" s="428">
        <f t="shared" si="194"/>
        <v>113.37999999999738</v>
      </c>
      <c r="AL451" s="428">
        <f t="shared" si="195"/>
        <v>123.91999999999825</v>
      </c>
      <c r="AM451" s="428">
        <f t="shared" si="196"/>
        <v>112.5</v>
      </c>
      <c r="AN451" s="428">
        <f t="shared" si="197"/>
        <v>124.62000000000262</v>
      </c>
      <c r="AO451" s="428">
        <f t="shared" si="198"/>
        <v>113.37999999999738</v>
      </c>
      <c r="AP451" s="428">
        <f t="shared" si="199"/>
        <v>123.91999999999825</v>
      </c>
      <c r="AQ451" s="428">
        <f t="shared" si="200"/>
        <v>112.5</v>
      </c>
      <c r="AR451" s="428">
        <f t="shared" si="201"/>
        <v>124.62000000000262</v>
      </c>
      <c r="AS451" s="428">
        <f t="shared" si="202"/>
        <v>113.37999999999738</v>
      </c>
      <c r="AT451" s="428">
        <f t="shared" si="203"/>
        <v>123.91999999999825</v>
      </c>
      <c r="AU451" s="428">
        <f t="shared" si="204"/>
        <v>112.5</v>
      </c>
      <c r="AV451" s="428">
        <f t="shared" si="205"/>
        <v>124.62000000000262</v>
      </c>
      <c r="AW451" s="428">
        <f t="shared" si="206"/>
        <v>113.37999999999738</v>
      </c>
      <c r="AX451" s="428">
        <f t="shared" si="207"/>
        <v>123.91999999999825</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43888.5</v>
      </c>
      <c r="K452" s="290">
        <f t="shared" si="186"/>
        <v>98.18456375838926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49475.64</v>
      </c>
      <c r="M452" s="290">
        <f t="shared" si="187"/>
        <v>110.68375838926174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49014.86</v>
      </c>
      <c r="O452" s="290">
        <f t="shared" si="211"/>
        <v>109.65293064876957</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51397.240000000005</v>
      </c>
      <c r="Q452" s="290">
        <f t="shared" si="212"/>
        <v>114.9826398210291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43888.5</v>
      </c>
      <c r="S452" s="290">
        <f t="shared" si="188"/>
        <v>98.18456375838926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49475.64</v>
      </c>
      <c r="U452" s="290">
        <f t="shared" si="189"/>
        <v>110.68375838926174</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49014.86</v>
      </c>
      <c r="W452" s="290">
        <f t="shared" si="213"/>
        <v>109.65293064876957</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51397.240000000005</v>
      </c>
      <c r="Y452" s="290">
        <f t="shared" si="214"/>
        <v>114.9826398210291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43888.5</v>
      </c>
      <c r="AA452" s="290">
        <f t="shared" si="190"/>
        <v>98.18456375838926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49475.64</v>
      </c>
      <c r="AC452" s="290">
        <f t="shared" si="191"/>
        <v>110.68375838926174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49014.86</v>
      </c>
      <c r="AE452" s="290">
        <f t="shared" si="215"/>
        <v>109.65293064876957</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51397.240000000005</v>
      </c>
      <c r="AG452" s="290">
        <f t="shared" si="216"/>
        <v>114.9826398210291</v>
      </c>
      <c r="AI452" s="428">
        <f t="shared" si="192"/>
        <v>112.5</v>
      </c>
      <c r="AJ452" s="428">
        <f t="shared" si="193"/>
        <v>124.61999999999534</v>
      </c>
      <c r="AK452" s="428">
        <f t="shared" si="194"/>
        <v>113.38000000000466</v>
      </c>
      <c r="AL452" s="428">
        <f t="shared" si="195"/>
        <v>123.92000000000553</v>
      </c>
      <c r="AM452" s="428">
        <f t="shared" si="196"/>
        <v>112.5</v>
      </c>
      <c r="AN452" s="428">
        <f t="shared" si="197"/>
        <v>124.61999999999534</v>
      </c>
      <c r="AO452" s="428">
        <f t="shared" si="198"/>
        <v>113.38000000000466</v>
      </c>
      <c r="AP452" s="428">
        <f t="shared" si="199"/>
        <v>123.92000000000553</v>
      </c>
      <c r="AQ452" s="428">
        <f t="shared" si="200"/>
        <v>112.5</v>
      </c>
      <c r="AR452" s="428">
        <f t="shared" si="201"/>
        <v>124.61999999999534</v>
      </c>
      <c r="AS452" s="428">
        <f t="shared" si="202"/>
        <v>113.38000000000466</v>
      </c>
      <c r="AT452" s="428">
        <f t="shared" si="203"/>
        <v>123.92000000000553</v>
      </c>
      <c r="AU452" s="428">
        <f t="shared" si="204"/>
        <v>112.5</v>
      </c>
      <c r="AV452" s="428">
        <f t="shared" si="205"/>
        <v>124.61999999999534</v>
      </c>
      <c r="AW452" s="428">
        <f t="shared" si="206"/>
        <v>113.38000000000466</v>
      </c>
      <c r="AX452" s="428">
        <f t="shared" si="207"/>
        <v>123.92000000000553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44001</v>
      </c>
      <c r="K453" s="290">
        <f t="shared" si="186"/>
        <v>98.216517857142861</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49600.26</v>
      </c>
      <c r="M453" s="290">
        <f t="shared" si="187"/>
        <v>110.71486607142857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49128.24</v>
      </c>
      <c r="O453" s="290">
        <f t="shared" si="211"/>
        <v>109.66125</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51521.16</v>
      </c>
      <c r="Q453" s="290">
        <f t="shared" si="212"/>
        <v>115.00258928571429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44001</v>
      </c>
      <c r="S453" s="290">
        <f t="shared" si="188"/>
        <v>98.216517857142861</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49600.26</v>
      </c>
      <c r="U453" s="290">
        <f t="shared" si="189"/>
        <v>110.71486607142857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49128.24</v>
      </c>
      <c r="W453" s="290">
        <f t="shared" si="213"/>
        <v>109.66125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51521.16</v>
      </c>
      <c r="Y453" s="290">
        <f t="shared" si="214"/>
        <v>115.00258928571429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44001</v>
      </c>
      <c r="AA453" s="290">
        <f t="shared" si="190"/>
        <v>98.216517857142861</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49600.26</v>
      </c>
      <c r="AC453" s="290">
        <f t="shared" si="191"/>
        <v>110.71486607142857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49128.24</v>
      </c>
      <c r="AE453" s="290">
        <f t="shared" si="215"/>
        <v>109.66125</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51521.16</v>
      </c>
      <c r="AG453" s="290">
        <f t="shared" si="216"/>
        <v>115.00258928571429</v>
      </c>
      <c r="AI453" s="428">
        <f t="shared" si="192"/>
        <v>112.5</v>
      </c>
      <c r="AJ453" s="428">
        <f t="shared" si="193"/>
        <v>124.62000000000262</v>
      </c>
      <c r="AK453" s="428">
        <f t="shared" si="194"/>
        <v>113.37999999999738</v>
      </c>
      <c r="AL453" s="428">
        <f t="shared" si="195"/>
        <v>123.91999999999825</v>
      </c>
      <c r="AM453" s="428">
        <f t="shared" si="196"/>
        <v>112.5</v>
      </c>
      <c r="AN453" s="428">
        <f t="shared" si="197"/>
        <v>124.62000000000262</v>
      </c>
      <c r="AO453" s="428">
        <f t="shared" si="198"/>
        <v>113.37999999999738</v>
      </c>
      <c r="AP453" s="428">
        <f t="shared" si="199"/>
        <v>123.91999999999825</v>
      </c>
      <c r="AQ453" s="428">
        <f t="shared" si="200"/>
        <v>112.5</v>
      </c>
      <c r="AR453" s="428">
        <f t="shared" si="201"/>
        <v>124.62000000000262</v>
      </c>
      <c r="AS453" s="428">
        <f t="shared" si="202"/>
        <v>113.37999999999738</v>
      </c>
      <c r="AT453" s="428">
        <f t="shared" si="203"/>
        <v>123.91999999999825</v>
      </c>
      <c r="AU453" s="428">
        <f t="shared" si="204"/>
        <v>112.5</v>
      </c>
      <c r="AV453" s="428">
        <f t="shared" si="205"/>
        <v>124.62000000000262</v>
      </c>
      <c r="AW453" s="428">
        <f t="shared" si="206"/>
        <v>113.37999999999738</v>
      </c>
      <c r="AX453" s="428">
        <f t="shared" si="207"/>
        <v>123.91999999999825</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44113.5</v>
      </c>
      <c r="K454" s="290">
        <f t="shared" ref="K454:K517" si="217">J454/$A454</f>
        <v>98.248329621380847</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49724.880000000005</v>
      </c>
      <c r="M454" s="290">
        <f t="shared" ref="M454:M517" si="218">L454/$A454</f>
        <v>110.74583518930959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49241.619999999995</v>
      </c>
      <c r="O454" s="290">
        <f t="shared" si="211"/>
        <v>109.66953229398662</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51645.08</v>
      </c>
      <c r="Q454" s="290">
        <f t="shared" si="212"/>
        <v>115.02244988864143</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44113.5</v>
      </c>
      <c r="S454" s="290">
        <f t="shared" ref="S454:S517" si="219">R454/$A454</f>
        <v>98.248329621380847</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49724.880000000005</v>
      </c>
      <c r="U454" s="290">
        <f t="shared" ref="U454:U517" si="220">T454/$A454</f>
        <v>110.74583518930959</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49241.619999999995</v>
      </c>
      <c r="W454" s="290">
        <f t="shared" si="213"/>
        <v>109.66953229398662</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51645.08</v>
      </c>
      <c r="Y454" s="290">
        <f t="shared" si="214"/>
        <v>115.02244988864143</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44113.5</v>
      </c>
      <c r="AA454" s="290">
        <f t="shared" ref="AA454:AA517" si="221">Z454/$A454</f>
        <v>98.248329621380847</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49724.880000000005</v>
      </c>
      <c r="AC454" s="290">
        <f t="shared" ref="AC454:AC517" si="222">AB454/$A454</f>
        <v>110.74583518930959</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49241.619999999995</v>
      </c>
      <c r="AE454" s="290">
        <f t="shared" si="215"/>
        <v>109.66953229398662</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51645.08</v>
      </c>
      <c r="AG454" s="290">
        <f t="shared" si="216"/>
        <v>115.02244988864143</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112.5</v>
      </c>
      <c r="AN454" s="428">
        <f t="shared" ref="AN454:AN517" si="228">L454-L453</f>
        <v>124.62000000000262</v>
      </c>
      <c r="AO454" s="428">
        <f t="shared" ref="AO454:AO517" si="229">N454-N453</f>
        <v>113.37999999999738</v>
      </c>
      <c r="AP454" s="428">
        <f t="shared" ref="AP454:AP517" si="230">P454-P453</f>
        <v>123.91999999999825</v>
      </c>
      <c r="AQ454" s="428">
        <f t="shared" ref="AQ454:AQ517" si="231">R454-R453</f>
        <v>112.5</v>
      </c>
      <c r="AR454" s="428">
        <f t="shared" ref="AR454:AR517" si="232">T454-T453</f>
        <v>124.62000000000262</v>
      </c>
      <c r="AS454" s="428">
        <f t="shared" ref="AS454:AS517" si="233">V454-V453</f>
        <v>113.37999999999738</v>
      </c>
      <c r="AT454" s="428">
        <f t="shared" ref="AT454:AT517" si="234">X454-X453</f>
        <v>123.91999999999825</v>
      </c>
      <c r="AU454" s="428">
        <f t="shared" ref="AU454:AU517" si="235">Z454-Z453</f>
        <v>112.5</v>
      </c>
      <c r="AV454" s="428">
        <f t="shared" ref="AV454:AV517" si="236">AB454-AB453</f>
        <v>124.62000000000262</v>
      </c>
      <c r="AW454" s="428">
        <f t="shared" ref="AW454:AW517" si="237">AD454-AD453</f>
        <v>113.37999999999738</v>
      </c>
      <c r="AX454" s="428">
        <f t="shared" ref="AX454:AX517" si="238">AF454-AF453</f>
        <v>123.91999999999825</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44226</v>
      </c>
      <c r="K455" s="290">
        <f t="shared" si="217"/>
        <v>98.28</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49849.5</v>
      </c>
      <c r="M455" s="290">
        <f t="shared" si="218"/>
        <v>110.77666666666667</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49355</v>
      </c>
      <c r="O455" s="290">
        <f t="shared" ref="O455:O518" si="242">N455/$A455</f>
        <v>109.67777777777778</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51769</v>
      </c>
      <c r="Q455" s="290">
        <f t="shared" ref="Q455:Q518" si="243">P455/$A455</f>
        <v>115.04222222222222</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44226</v>
      </c>
      <c r="S455" s="290">
        <f t="shared" si="219"/>
        <v>98.28</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49849.5</v>
      </c>
      <c r="U455" s="290">
        <f t="shared" si="220"/>
        <v>110.77666666666667</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49355</v>
      </c>
      <c r="W455" s="290">
        <f t="shared" ref="W455:W518" si="244">V455/$A455</f>
        <v>109.67777777777778</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51769</v>
      </c>
      <c r="Y455" s="290">
        <f t="shared" ref="Y455:Y518" si="245">X455/$A455</f>
        <v>115.04222222222222</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44226</v>
      </c>
      <c r="AA455" s="290">
        <f t="shared" si="221"/>
        <v>98.28</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49849.5</v>
      </c>
      <c r="AC455" s="290">
        <f t="shared" si="222"/>
        <v>110.77666666666667</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49355</v>
      </c>
      <c r="AE455" s="290">
        <f t="shared" ref="AE455:AE518" si="246">AD455/$A455</f>
        <v>109.67777777777778</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51769</v>
      </c>
      <c r="AG455" s="290">
        <f t="shared" ref="AG455:AG518" si="247">AF455/$A455</f>
        <v>115.04222222222222</v>
      </c>
      <c r="AI455" s="428">
        <f t="shared" si="223"/>
        <v>112.5</v>
      </c>
      <c r="AJ455" s="428">
        <f t="shared" si="224"/>
        <v>124.61999999999534</v>
      </c>
      <c r="AK455" s="428">
        <f t="shared" si="225"/>
        <v>113.38000000000466</v>
      </c>
      <c r="AL455" s="428">
        <f t="shared" si="226"/>
        <v>123.91999999999825</v>
      </c>
      <c r="AM455" s="428">
        <f t="shared" si="227"/>
        <v>112.5</v>
      </c>
      <c r="AN455" s="428">
        <f t="shared" si="228"/>
        <v>124.61999999999534</v>
      </c>
      <c r="AO455" s="428">
        <f t="shared" si="229"/>
        <v>113.38000000000466</v>
      </c>
      <c r="AP455" s="428">
        <f t="shared" si="230"/>
        <v>123.91999999999825</v>
      </c>
      <c r="AQ455" s="428">
        <f t="shared" si="231"/>
        <v>112.5</v>
      </c>
      <c r="AR455" s="428">
        <f t="shared" si="232"/>
        <v>124.61999999999534</v>
      </c>
      <c r="AS455" s="428">
        <f t="shared" si="233"/>
        <v>113.38000000000466</v>
      </c>
      <c r="AT455" s="428">
        <f t="shared" si="234"/>
        <v>123.91999999999825</v>
      </c>
      <c r="AU455" s="428">
        <f t="shared" si="235"/>
        <v>112.5</v>
      </c>
      <c r="AV455" s="428">
        <f t="shared" si="236"/>
        <v>124.61999999999534</v>
      </c>
      <c r="AW455" s="428">
        <f t="shared" si="237"/>
        <v>113.38000000000466</v>
      </c>
      <c r="AX455" s="428">
        <f t="shared" si="238"/>
        <v>123.91999999999825</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44338.5</v>
      </c>
      <c r="K456" s="290">
        <f t="shared" si="217"/>
        <v>98.311529933481154</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49974.12</v>
      </c>
      <c r="M456" s="290">
        <f t="shared" si="218"/>
        <v>110.80736141906874</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49468.38</v>
      </c>
      <c r="O456" s="290">
        <f t="shared" si="242"/>
        <v>109.68598669623059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51892.92</v>
      </c>
      <c r="Q456" s="290">
        <f t="shared" si="243"/>
        <v>115.06190687361419</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44338.5</v>
      </c>
      <c r="S456" s="290">
        <f t="shared" si="219"/>
        <v>98.311529933481154</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49974.12</v>
      </c>
      <c r="U456" s="290">
        <f t="shared" si="220"/>
        <v>110.80736141906874</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49468.38</v>
      </c>
      <c r="W456" s="290">
        <f t="shared" si="244"/>
        <v>109.68598669623059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51892.92</v>
      </c>
      <c r="Y456" s="290">
        <f t="shared" si="245"/>
        <v>115.06190687361419</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44338.5</v>
      </c>
      <c r="AA456" s="290">
        <f t="shared" si="221"/>
        <v>98.311529933481154</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49974.12</v>
      </c>
      <c r="AC456" s="290">
        <f t="shared" si="222"/>
        <v>110.80736141906874</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49468.38</v>
      </c>
      <c r="AE456" s="290">
        <f t="shared" si="246"/>
        <v>109.68598669623059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51892.92</v>
      </c>
      <c r="AG456" s="290">
        <f t="shared" si="247"/>
        <v>115.06190687361419</v>
      </c>
      <c r="AI456" s="428">
        <f t="shared" si="223"/>
        <v>112.5</v>
      </c>
      <c r="AJ456" s="428">
        <f t="shared" si="224"/>
        <v>124.62000000000262</v>
      </c>
      <c r="AK456" s="428">
        <f t="shared" si="225"/>
        <v>113.37999999999738</v>
      </c>
      <c r="AL456" s="428">
        <f t="shared" si="226"/>
        <v>123.91999999999825</v>
      </c>
      <c r="AM456" s="428">
        <f t="shared" si="227"/>
        <v>112.5</v>
      </c>
      <c r="AN456" s="428">
        <f t="shared" si="228"/>
        <v>124.62000000000262</v>
      </c>
      <c r="AO456" s="428">
        <f t="shared" si="229"/>
        <v>113.37999999999738</v>
      </c>
      <c r="AP456" s="428">
        <f t="shared" si="230"/>
        <v>123.91999999999825</v>
      </c>
      <c r="AQ456" s="428">
        <f t="shared" si="231"/>
        <v>112.5</v>
      </c>
      <c r="AR456" s="428">
        <f t="shared" si="232"/>
        <v>124.62000000000262</v>
      </c>
      <c r="AS456" s="428">
        <f t="shared" si="233"/>
        <v>113.37999999999738</v>
      </c>
      <c r="AT456" s="428">
        <f t="shared" si="234"/>
        <v>123.91999999999825</v>
      </c>
      <c r="AU456" s="428">
        <f t="shared" si="235"/>
        <v>112.5</v>
      </c>
      <c r="AV456" s="428">
        <f t="shared" si="236"/>
        <v>124.62000000000262</v>
      </c>
      <c r="AW456" s="428">
        <f t="shared" si="237"/>
        <v>113.37999999999738</v>
      </c>
      <c r="AX456" s="428">
        <f t="shared" si="238"/>
        <v>123.91999999999825</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44451</v>
      </c>
      <c r="K457" s="290">
        <f t="shared" si="217"/>
        <v>98.342920353982308</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50098.740000000005</v>
      </c>
      <c r="M457" s="290">
        <f t="shared" si="218"/>
        <v>110.83792035398231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49581.759999999995</v>
      </c>
      <c r="O457" s="290">
        <f t="shared" si="242"/>
        <v>109.69415929203538</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52016.84</v>
      </c>
      <c r="Q457" s="290">
        <f t="shared" si="243"/>
        <v>115.08150442477876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44451</v>
      </c>
      <c r="S457" s="290">
        <f t="shared" si="219"/>
        <v>98.342920353982308</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50098.740000000005</v>
      </c>
      <c r="U457" s="290">
        <f t="shared" si="220"/>
        <v>110.83792035398231</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49581.759999999995</v>
      </c>
      <c r="W457" s="290">
        <f t="shared" si="244"/>
        <v>109.69415929203538</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52016.84</v>
      </c>
      <c r="Y457" s="290">
        <f t="shared" si="245"/>
        <v>115.08150442477876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44451</v>
      </c>
      <c r="AA457" s="290">
        <f t="shared" si="221"/>
        <v>98.342920353982308</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50098.740000000005</v>
      </c>
      <c r="AC457" s="290">
        <f t="shared" si="222"/>
        <v>110.83792035398231</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49581.759999999995</v>
      </c>
      <c r="AE457" s="290">
        <f t="shared" si="246"/>
        <v>109.69415929203538</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52016.84</v>
      </c>
      <c r="AG457" s="290">
        <f t="shared" si="247"/>
        <v>115.08150442477876</v>
      </c>
      <c r="AI457" s="428">
        <f t="shared" si="223"/>
        <v>112.5</v>
      </c>
      <c r="AJ457" s="428">
        <f t="shared" si="224"/>
        <v>124.62000000000262</v>
      </c>
      <c r="AK457" s="428">
        <f t="shared" si="225"/>
        <v>113.37999999999738</v>
      </c>
      <c r="AL457" s="428">
        <f t="shared" si="226"/>
        <v>123.91999999999825</v>
      </c>
      <c r="AM457" s="428">
        <f t="shared" si="227"/>
        <v>112.5</v>
      </c>
      <c r="AN457" s="428">
        <f t="shared" si="228"/>
        <v>124.62000000000262</v>
      </c>
      <c r="AO457" s="428">
        <f t="shared" si="229"/>
        <v>113.37999999999738</v>
      </c>
      <c r="AP457" s="428">
        <f t="shared" si="230"/>
        <v>123.91999999999825</v>
      </c>
      <c r="AQ457" s="428">
        <f t="shared" si="231"/>
        <v>112.5</v>
      </c>
      <c r="AR457" s="428">
        <f t="shared" si="232"/>
        <v>124.62000000000262</v>
      </c>
      <c r="AS457" s="428">
        <f t="shared" si="233"/>
        <v>113.37999999999738</v>
      </c>
      <c r="AT457" s="428">
        <f t="shared" si="234"/>
        <v>123.91999999999825</v>
      </c>
      <c r="AU457" s="428">
        <f t="shared" si="235"/>
        <v>112.5</v>
      </c>
      <c r="AV457" s="428">
        <f t="shared" si="236"/>
        <v>124.62000000000262</v>
      </c>
      <c r="AW457" s="428">
        <f t="shared" si="237"/>
        <v>113.37999999999738</v>
      </c>
      <c r="AX457" s="428">
        <f t="shared" si="238"/>
        <v>123.91999999999825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44563.5</v>
      </c>
      <c r="K458" s="290">
        <f t="shared" si="217"/>
        <v>98.374172185430467</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50223.360000000001</v>
      </c>
      <c r="M458" s="290">
        <f t="shared" si="218"/>
        <v>110.86834437086092</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49695.14</v>
      </c>
      <c r="O458" s="290">
        <f t="shared" si="242"/>
        <v>109.70229580573951</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52140.76</v>
      </c>
      <c r="Q458" s="290">
        <f t="shared" si="243"/>
        <v>115.10101545253863</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44563.5</v>
      </c>
      <c r="S458" s="290">
        <f t="shared" si="219"/>
        <v>98.374172185430467</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50223.360000000001</v>
      </c>
      <c r="U458" s="290">
        <f t="shared" si="220"/>
        <v>110.86834437086092</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49695.14</v>
      </c>
      <c r="W458" s="290">
        <f t="shared" si="244"/>
        <v>109.70229580573951</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52140.76</v>
      </c>
      <c r="Y458" s="290">
        <f t="shared" si="245"/>
        <v>115.10101545253863</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44563.5</v>
      </c>
      <c r="AA458" s="290">
        <f t="shared" si="221"/>
        <v>98.374172185430467</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50223.360000000001</v>
      </c>
      <c r="AC458" s="290">
        <f t="shared" si="222"/>
        <v>110.86834437086092</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49695.14</v>
      </c>
      <c r="AE458" s="290">
        <f t="shared" si="246"/>
        <v>109.70229580573951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52140.76</v>
      </c>
      <c r="AG458" s="290">
        <f t="shared" si="247"/>
        <v>115.10101545253863</v>
      </c>
      <c r="AI458" s="428">
        <f t="shared" si="223"/>
        <v>112.5</v>
      </c>
      <c r="AJ458" s="428">
        <f t="shared" si="224"/>
        <v>124.61999999999534</v>
      </c>
      <c r="AK458" s="428">
        <f t="shared" si="225"/>
        <v>113.38000000000466</v>
      </c>
      <c r="AL458" s="428">
        <f t="shared" si="226"/>
        <v>123.92000000000553</v>
      </c>
      <c r="AM458" s="428">
        <f t="shared" si="227"/>
        <v>112.5</v>
      </c>
      <c r="AN458" s="428">
        <f t="shared" si="228"/>
        <v>124.61999999999534</v>
      </c>
      <c r="AO458" s="428">
        <f t="shared" si="229"/>
        <v>113.38000000000466</v>
      </c>
      <c r="AP458" s="428">
        <f t="shared" si="230"/>
        <v>123.92000000000553</v>
      </c>
      <c r="AQ458" s="428">
        <f t="shared" si="231"/>
        <v>112.5</v>
      </c>
      <c r="AR458" s="428">
        <f t="shared" si="232"/>
        <v>124.61999999999534</v>
      </c>
      <c r="AS458" s="428">
        <f t="shared" si="233"/>
        <v>113.38000000000466</v>
      </c>
      <c r="AT458" s="428">
        <f t="shared" si="234"/>
        <v>123.92000000000553</v>
      </c>
      <c r="AU458" s="428">
        <f t="shared" si="235"/>
        <v>112.5</v>
      </c>
      <c r="AV458" s="428">
        <f t="shared" si="236"/>
        <v>124.61999999999534</v>
      </c>
      <c r="AW458" s="428">
        <f t="shared" si="237"/>
        <v>113.38000000000466</v>
      </c>
      <c r="AX458" s="428">
        <f t="shared" si="238"/>
        <v>123.92000000000553</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44676</v>
      </c>
      <c r="K459" s="290">
        <f t="shared" si="217"/>
        <v>98.405286343612332</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50347.979999999996</v>
      </c>
      <c r="M459" s="290">
        <f t="shared" si="218"/>
        <v>110.89863436123348</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49808.52</v>
      </c>
      <c r="O459" s="290">
        <f t="shared" si="242"/>
        <v>109.71039647577092</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52264.68</v>
      </c>
      <c r="Q459" s="290">
        <f t="shared" si="243"/>
        <v>115.12044052863436</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44676</v>
      </c>
      <c r="S459" s="290">
        <f t="shared" si="219"/>
        <v>98.405286343612332</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50347.979999999996</v>
      </c>
      <c r="U459" s="290">
        <f t="shared" si="220"/>
        <v>110.89863436123348</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49808.52</v>
      </c>
      <c r="W459" s="290">
        <f t="shared" si="244"/>
        <v>109.71039647577092</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52264.68</v>
      </c>
      <c r="Y459" s="290">
        <f t="shared" si="245"/>
        <v>115.12044052863436</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44676</v>
      </c>
      <c r="AA459" s="290">
        <f t="shared" si="221"/>
        <v>98.405286343612332</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50347.979999999996</v>
      </c>
      <c r="AC459" s="290">
        <f t="shared" si="222"/>
        <v>110.89863436123348</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49808.52</v>
      </c>
      <c r="AE459" s="290">
        <f t="shared" si="246"/>
        <v>109.71039647577092</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52264.68</v>
      </c>
      <c r="AG459" s="290">
        <f t="shared" si="247"/>
        <v>115.12044052863436</v>
      </c>
      <c r="AI459" s="428">
        <f t="shared" si="223"/>
        <v>112.5</v>
      </c>
      <c r="AJ459" s="428">
        <f t="shared" si="224"/>
        <v>124.61999999999534</v>
      </c>
      <c r="AK459" s="428">
        <f t="shared" si="225"/>
        <v>113.37999999999738</v>
      </c>
      <c r="AL459" s="428">
        <f t="shared" si="226"/>
        <v>123.91999999999825</v>
      </c>
      <c r="AM459" s="428">
        <f t="shared" si="227"/>
        <v>112.5</v>
      </c>
      <c r="AN459" s="428">
        <f t="shared" si="228"/>
        <v>124.61999999999534</v>
      </c>
      <c r="AO459" s="428">
        <f t="shared" si="229"/>
        <v>113.37999999999738</v>
      </c>
      <c r="AP459" s="428">
        <f t="shared" si="230"/>
        <v>123.91999999999825</v>
      </c>
      <c r="AQ459" s="428">
        <f t="shared" si="231"/>
        <v>112.5</v>
      </c>
      <c r="AR459" s="428">
        <f t="shared" si="232"/>
        <v>124.61999999999534</v>
      </c>
      <c r="AS459" s="428">
        <f t="shared" si="233"/>
        <v>113.37999999999738</v>
      </c>
      <c r="AT459" s="428">
        <f t="shared" si="234"/>
        <v>123.91999999999825</v>
      </c>
      <c r="AU459" s="428">
        <f t="shared" si="235"/>
        <v>112.5</v>
      </c>
      <c r="AV459" s="428">
        <f t="shared" si="236"/>
        <v>124.61999999999534</v>
      </c>
      <c r="AW459" s="428">
        <f t="shared" si="237"/>
        <v>113.37999999999738</v>
      </c>
      <c r="AX459" s="428">
        <f t="shared" si="238"/>
        <v>123.91999999999825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44788.5</v>
      </c>
      <c r="K460" s="290">
        <f t="shared" si="217"/>
        <v>98.43626373626374</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50472.600000000006</v>
      </c>
      <c r="M460" s="290">
        <f t="shared" si="218"/>
        <v>110.92879120879122</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49921.9</v>
      </c>
      <c r="O460" s="290">
        <f t="shared" si="242"/>
        <v>109.71846153846154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52388.6</v>
      </c>
      <c r="Q460" s="290">
        <f t="shared" si="243"/>
        <v>115.13978021978022</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44788.5</v>
      </c>
      <c r="S460" s="290">
        <f t="shared" si="219"/>
        <v>98.43626373626374</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50472.600000000006</v>
      </c>
      <c r="U460" s="290">
        <f t="shared" si="220"/>
        <v>110.92879120879122</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49921.9</v>
      </c>
      <c r="W460" s="290">
        <f t="shared" si="244"/>
        <v>109.71846153846154</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52388.6</v>
      </c>
      <c r="Y460" s="290">
        <f t="shared" si="245"/>
        <v>115.13978021978022</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44788.5</v>
      </c>
      <c r="AA460" s="290">
        <f t="shared" si="221"/>
        <v>98.43626373626374</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50472.600000000006</v>
      </c>
      <c r="AC460" s="290">
        <f t="shared" si="222"/>
        <v>110.92879120879122</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49921.9</v>
      </c>
      <c r="AE460" s="290">
        <f t="shared" si="246"/>
        <v>109.71846153846154</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52388.6</v>
      </c>
      <c r="AG460" s="290">
        <f t="shared" si="247"/>
        <v>115.13978021978022</v>
      </c>
      <c r="AI460" s="428">
        <f t="shared" si="223"/>
        <v>112.5</v>
      </c>
      <c r="AJ460" s="428">
        <f t="shared" si="224"/>
        <v>124.6200000000099</v>
      </c>
      <c r="AK460" s="428">
        <f t="shared" si="225"/>
        <v>113.38000000000466</v>
      </c>
      <c r="AL460" s="428">
        <f t="shared" si="226"/>
        <v>123.91999999999825</v>
      </c>
      <c r="AM460" s="428">
        <f t="shared" si="227"/>
        <v>112.5</v>
      </c>
      <c r="AN460" s="428">
        <f t="shared" si="228"/>
        <v>124.6200000000099</v>
      </c>
      <c r="AO460" s="428">
        <f t="shared" si="229"/>
        <v>113.38000000000466</v>
      </c>
      <c r="AP460" s="428">
        <f t="shared" si="230"/>
        <v>123.91999999999825</v>
      </c>
      <c r="AQ460" s="428">
        <f t="shared" si="231"/>
        <v>112.5</v>
      </c>
      <c r="AR460" s="428">
        <f t="shared" si="232"/>
        <v>124.6200000000099</v>
      </c>
      <c r="AS460" s="428">
        <f t="shared" si="233"/>
        <v>113.38000000000466</v>
      </c>
      <c r="AT460" s="428">
        <f t="shared" si="234"/>
        <v>123.91999999999825</v>
      </c>
      <c r="AU460" s="428">
        <f t="shared" si="235"/>
        <v>112.5</v>
      </c>
      <c r="AV460" s="428">
        <f t="shared" si="236"/>
        <v>124.6200000000099</v>
      </c>
      <c r="AW460" s="428">
        <f t="shared" si="237"/>
        <v>113.38000000000466</v>
      </c>
      <c r="AX460" s="428">
        <f t="shared" si="238"/>
        <v>123.91999999999825</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44901</v>
      </c>
      <c r="K461" s="290">
        <f t="shared" si="217"/>
        <v>98.46710526315789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50597.22</v>
      </c>
      <c r="M461" s="290">
        <f t="shared" si="218"/>
        <v>110.95881578947369</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50035.28</v>
      </c>
      <c r="O461" s="290">
        <f t="shared" si="242"/>
        <v>109.72649122807017</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52512.520000000004</v>
      </c>
      <c r="Q461" s="290">
        <f t="shared" si="243"/>
        <v>115.1590350877193</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44901</v>
      </c>
      <c r="S461" s="290">
        <f t="shared" si="219"/>
        <v>98.46710526315789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50597.22</v>
      </c>
      <c r="U461" s="290">
        <f t="shared" si="220"/>
        <v>110.95881578947369</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50035.28</v>
      </c>
      <c r="W461" s="290">
        <f t="shared" si="244"/>
        <v>109.72649122807017</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52512.520000000004</v>
      </c>
      <c r="Y461" s="290">
        <f t="shared" si="245"/>
        <v>115.1590350877193</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44901</v>
      </c>
      <c r="AA461" s="290">
        <f t="shared" si="221"/>
        <v>98.46710526315789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50597.22</v>
      </c>
      <c r="AC461" s="290">
        <f t="shared" si="222"/>
        <v>110.95881578947369</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50035.28</v>
      </c>
      <c r="AE461" s="290">
        <f t="shared" si="246"/>
        <v>109.72649122807017</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52512.520000000004</v>
      </c>
      <c r="AG461" s="290">
        <f t="shared" si="247"/>
        <v>115.1590350877193</v>
      </c>
      <c r="AI461" s="428">
        <f t="shared" si="223"/>
        <v>112.5</v>
      </c>
      <c r="AJ461" s="428">
        <f t="shared" si="224"/>
        <v>124.61999999999534</v>
      </c>
      <c r="AK461" s="428">
        <f t="shared" si="225"/>
        <v>113.37999999999738</v>
      </c>
      <c r="AL461" s="428">
        <f t="shared" si="226"/>
        <v>123.92000000000553</v>
      </c>
      <c r="AM461" s="428">
        <f t="shared" si="227"/>
        <v>112.5</v>
      </c>
      <c r="AN461" s="428">
        <f t="shared" si="228"/>
        <v>124.61999999999534</v>
      </c>
      <c r="AO461" s="428">
        <f t="shared" si="229"/>
        <v>113.37999999999738</v>
      </c>
      <c r="AP461" s="428">
        <f t="shared" si="230"/>
        <v>123.92000000000553</v>
      </c>
      <c r="AQ461" s="428">
        <f t="shared" si="231"/>
        <v>112.5</v>
      </c>
      <c r="AR461" s="428">
        <f t="shared" si="232"/>
        <v>124.61999999999534</v>
      </c>
      <c r="AS461" s="428">
        <f t="shared" si="233"/>
        <v>113.37999999999738</v>
      </c>
      <c r="AT461" s="428">
        <f t="shared" si="234"/>
        <v>123.92000000000553</v>
      </c>
      <c r="AU461" s="428">
        <f t="shared" si="235"/>
        <v>112.5</v>
      </c>
      <c r="AV461" s="428">
        <f t="shared" si="236"/>
        <v>124.61999999999534</v>
      </c>
      <c r="AW461" s="428">
        <f t="shared" si="237"/>
        <v>113.37999999999738</v>
      </c>
      <c r="AX461" s="428">
        <f t="shared" si="238"/>
        <v>123.92000000000553</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45013.5</v>
      </c>
      <c r="K462" s="290">
        <f t="shared" si="217"/>
        <v>98.497811816192566</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50721.84</v>
      </c>
      <c r="M462" s="290">
        <f t="shared" si="218"/>
        <v>110.98870897155361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50148.659999999996</v>
      </c>
      <c r="O462" s="290">
        <f t="shared" si="242"/>
        <v>109.73448577680524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52636.44</v>
      </c>
      <c r="Q462" s="290">
        <f t="shared" si="243"/>
        <v>115.1782056892779</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45013.5</v>
      </c>
      <c r="S462" s="290">
        <f t="shared" si="219"/>
        <v>98.497811816192566</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50721.84</v>
      </c>
      <c r="U462" s="290">
        <f t="shared" si="220"/>
        <v>110.98870897155361</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50148.659999999996</v>
      </c>
      <c r="W462" s="290">
        <f t="shared" si="244"/>
        <v>109.73448577680524</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52636.44</v>
      </c>
      <c r="Y462" s="290">
        <f t="shared" si="245"/>
        <v>115.1782056892779</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45013.5</v>
      </c>
      <c r="AA462" s="290">
        <f t="shared" si="221"/>
        <v>98.497811816192566</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50721.84</v>
      </c>
      <c r="AC462" s="290">
        <f t="shared" si="222"/>
        <v>110.98870897155361</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50148.659999999996</v>
      </c>
      <c r="AE462" s="290">
        <f t="shared" si="246"/>
        <v>109.73448577680524</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52636.44</v>
      </c>
      <c r="AG462" s="290">
        <f t="shared" si="247"/>
        <v>115.1782056892779</v>
      </c>
      <c r="AI462" s="428">
        <f t="shared" si="223"/>
        <v>112.5</v>
      </c>
      <c r="AJ462" s="428">
        <f t="shared" si="224"/>
        <v>124.61999999999534</v>
      </c>
      <c r="AK462" s="428">
        <f t="shared" si="225"/>
        <v>113.37999999999738</v>
      </c>
      <c r="AL462" s="428">
        <f t="shared" si="226"/>
        <v>123.91999999999825</v>
      </c>
      <c r="AM462" s="428">
        <f t="shared" si="227"/>
        <v>112.5</v>
      </c>
      <c r="AN462" s="428">
        <f t="shared" si="228"/>
        <v>124.61999999999534</v>
      </c>
      <c r="AO462" s="428">
        <f t="shared" si="229"/>
        <v>113.37999999999738</v>
      </c>
      <c r="AP462" s="428">
        <f t="shared" si="230"/>
        <v>123.91999999999825</v>
      </c>
      <c r="AQ462" s="428">
        <f t="shared" si="231"/>
        <v>112.5</v>
      </c>
      <c r="AR462" s="428">
        <f t="shared" si="232"/>
        <v>124.61999999999534</v>
      </c>
      <c r="AS462" s="428">
        <f t="shared" si="233"/>
        <v>113.37999999999738</v>
      </c>
      <c r="AT462" s="428">
        <f t="shared" si="234"/>
        <v>123.91999999999825</v>
      </c>
      <c r="AU462" s="428">
        <f t="shared" si="235"/>
        <v>112.5</v>
      </c>
      <c r="AV462" s="428">
        <f t="shared" si="236"/>
        <v>124.61999999999534</v>
      </c>
      <c r="AW462" s="428">
        <f t="shared" si="237"/>
        <v>113.37999999999738</v>
      </c>
      <c r="AX462" s="428">
        <f t="shared" si="238"/>
        <v>123.91999999999825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45126</v>
      </c>
      <c r="K463" s="290">
        <f t="shared" si="217"/>
        <v>98.528384279475986</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50846.46</v>
      </c>
      <c r="M463" s="290">
        <f t="shared" si="218"/>
        <v>111.01847161572053</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50262.04</v>
      </c>
      <c r="O463" s="290">
        <f t="shared" si="242"/>
        <v>109.74244541484717</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52760.36</v>
      </c>
      <c r="Q463" s="290">
        <f t="shared" si="243"/>
        <v>115.19729257641922</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45126</v>
      </c>
      <c r="S463" s="290">
        <f t="shared" si="219"/>
        <v>98.528384279475986</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50846.46</v>
      </c>
      <c r="U463" s="290">
        <f t="shared" si="220"/>
        <v>111.01847161572053</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50262.04</v>
      </c>
      <c r="W463" s="290">
        <f t="shared" si="244"/>
        <v>109.74244541484717</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52760.36</v>
      </c>
      <c r="Y463" s="290">
        <f t="shared" si="245"/>
        <v>115.19729257641922</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45126</v>
      </c>
      <c r="AA463" s="290">
        <f t="shared" si="221"/>
        <v>98.528384279475986</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50846.46</v>
      </c>
      <c r="AC463" s="290">
        <f t="shared" si="222"/>
        <v>111.01847161572053</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50262.04</v>
      </c>
      <c r="AE463" s="290">
        <f t="shared" si="246"/>
        <v>109.74244541484717</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52760.36</v>
      </c>
      <c r="AG463" s="290">
        <f t="shared" si="247"/>
        <v>115.19729257641922</v>
      </c>
      <c r="AI463" s="428">
        <f t="shared" si="223"/>
        <v>112.5</v>
      </c>
      <c r="AJ463" s="428">
        <f t="shared" si="224"/>
        <v>124.62000000000262</v>
      </c>
      <c r="AK463" s="428">
        <f t="shared" si="225"/>
        <v>113.38000000000466</v>
      </c>
      <c r="AL463" s="428">
        <f t="shared" si="226"/>
        <v>123.91999999999825</v>
      </c>
      <c r="AM463" s="428">
        <f t="shared" si="227"/>
        <v>112.5</v>
      </c>
      <c r="AN463" s="428">
        <f t="shared" si="228"/>
        <v>124.62000000000262</v>
      </c>
      <c r="AO463" s="428">
        <f t="shared" si="229"/>
        <v>113.38000000000466</v>
      </c>
      <c r="AP463" s="428">
        <f t="shared" si="230"/>
        <v>123.91999999999825</v>
      </c>
      <c r="AQ463" s="428">
        <f t="shared" si="231"/>
        <v>112.5</v>
      </c>
      <c r="AR463" s="428">
        <f t="shared" si="232"/>
        <v>124.62000000000262</v>
      </c>
      <c r="AS463" s="428">
        <f t="shared" si="233"/>
        <v>113.38000000000466</v>
      </c>
      <c r="AT463" s="428">
        <f t="shared" si="234"/>
        <v>123.91999999999825</v>
      </c>
      <c r="AU463" s="428">
        <f t="shared" si="235"/>
        <v>112.5</v>
      </c>
      <c r="AV463" s="428">
        <f t="shared" si="236"/>
        <v>124.62000000000262</v>
      </c>
      <c r="AW463" s="428">
        <f t="shared" si="237"/>
        <v>113.38000000000466</v>
      </c>
      <c r="AX463" s="428">
        <f t="shared" si="238"/>
        <v>123.91999999999825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45238.5</v>
      </c>
      <c r="K464" s="290">
        <f t="shared" si="217"/>
        <v>98.558823529411768</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50971.08</v>
      </c>
      <c r="M464" s="290">
        <f t="shared" si="218"/>
        <v>111.04810457516341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50375.42</v>
      </c>
      <c r="O464" s="290">
        <f t="shared" si="242"/>
        <v>109.75037037037036</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52884.28</v>
      </c>
      <c r="Q464" s="290">
        <f t="shared" si="243"/>
        <v>115.21629629629629</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45238.5</v>
      </c>
      <c r="S464" s="290">
        <f t="shared" si="219"/>
        <v>98.558823529411768</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50971.08</v>
      </c>
      <c r="U464" s="290">
        <f t="shared" si="220"/>
        <v>111.04810457516341</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50375.42</v>
      </c>
      <c r="W464" s="290">
        <f t="shared" si="244"/>
        <v>109.75037037037036</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52884.28</v>
      </c>
      <c r="Y464" s="290">
        <f t="shared" si="245"/>
        <v>115.21629629629629</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45238.5</v>
      </c>
      <c r="AA464" s="290">
        <f t="shared" si="221"/>
        <v>98.558823529411768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50971.08</v>
      </c>
      <c r="AC464" s="290">
        <f t="shared" si="222"/>
        <v>111.04810457516341</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50375.42</v>
      </c>
      <c r="AE464" s="290">
        <f t="shared" si="246"/>
        <v>109.75037037037036</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52884.28</v>
      </c>
      <c r="AG464" s="290">
        <f t="shared" si="247"/>
        <v>115.21629629629629</v>
      </c>
      <c r="AI464" s="428">
        <f t="shared" si="223"/>
        <v>112.5</v>
      </c>
      <c r="AJ464" s="428">
        <f t="shared" si="224"/>
        <v>124.62000000000262</v>
      </c>
      <c r="AK464" s="428">
        <f t="shared" si="225"/>
        <v>113.37999999999738</v>
      </c>
      <c r="AL464" s="428">
        <f t="shared" si="226"/>
        <v>123.91999999999825</v>
      </c>
      <c r="AM464" s="428">
        <f t="shared" si="227"/>
        <v>112.5</v>
      </c>
      <c r="AN464" s="428">
        <f t="shared" si="228"/>
        <v>124.62000000000262</v>
      </c>
      <c r="AO464" s="428">
        <f t="shared" si="229"/>
        <v>113.37999999999738</v>
      </c>
      <c r="AP464" s="428">
        <f t="shared" si="230"/>
        <v>123.91999999999825</v>
      </c>
      <c r="AQ464" s="428">
        <f t="shared" si="231"/>
        <v>112.5</v>
      </c>
      <c r="AR464" s="428">
        <f t="shared" si="232"/>
        <v>124.62000000000262</v>
      </c>
      <c r="AS464" s="428">
        <f t="shared" si="233"/>
        <v>113.37999999999738</v>
      </c>
      <c r="AT464" s="428">
        <f t="shared" si="234"/>
        <v>123.91999999999825</v>
      </c>
      <c r="AU464" s="428">
        <f t="shared" si="235"/>
        <v>112.5</v>
      </c>
      <c r="AV464" s="428">
        <f t="shared" si="236"/>
        <v>124.62000000000262</v>
      </c>
      <c r="AW464" s="428">
        <f t="shared" si="237"/>
        <v>113.37999999999738</v>
      </c>
      <c r="AX464" s="428">
        <f t="shared" si="238"/>
        <v>123.91999999999825</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45351</v>
      </c>
      <c r="K465" s="290">
        <f t="shared" si="217"/>
        <v>98.589130434782604</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51095.7</v>
      </c>
      <c r="M465" s="290">
        <f t="shared" si="218"/>
        <v>111.07760869565217</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50488.799999999996</v>
      </c>
      <c r="O465" s="290">
        <f t="shared" si="242"/>
        <v>109.75826086956521</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53008.2</v>
      </c>
      <c r="Q465" s="290">
        <f t="shared" si="243"/>
        <v>115.23521739130435</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45351</v>
      </c>
      <c r="S465" s="290">
        <f t="shared" si="219"/>
        <v>98.589130434782604</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51095.7</v>
      </c>
      <c r="U465" s="290">
        <f t="shared" si="220"/>
        <v>111.07760869565217</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50488.799999999996</v>
      </c>
      <c r="W465" s="290">
        <f t="shared" si="244"/>
        <v>109.75826086956521</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53008.2</v>
      </c>
      <c r="Y465" s="290">
        <f t="shared" si="245"/>
        <v>115.23521739130435</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45351</v>
      </c>
      <c r="AA465" s="290">
        <f t="shared" si="221"/>
        <v>98.589130434782604</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51095.7</v>
      </c>
      <c r="AC465" s="290">
        <f t="shared" si="222"/>
        <v>111.07760869565217</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50488.799999999996</v>
      </c>
      <c r="AE465" s="290">
        <f t="shared" si="246"/>
        <v>109.75826086956521</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53008.2</v>
      </c>
      <c r="AG465" s="290">
        <f t="shared" si="247"/>
        <v>115.23521739130435</v>
      </c>
      <c r="AI465" s="428">
        <f t="shared" si="223"/>
        <v>112.5</v>
      </c>
      <c r="AJ465" s="428">
        <f t="shared" si="224"/>
        <v>124.61999999999534</v>
      </c>
      <c r="AK465" s="428">
        <f t="shared" si="225"/>
        <v>113.37999999999738</v>
      </c>
      <c r="AL465" s="428">
        <f t="shared" si="226"/>
        <v>123.91999999999825</v>
      </c>
      <c r="AM465" s="428">
        <f t="shared" si="227"/>
        <v>112.5</v>
      </c>
      <c r="AN465" s="428">
        <f t="shared" si="228"/>
        <v>124.61999999999534</v>
      </c>
      <c r="AO465" s="428">
        <f t="shared" si="229"/>
        <v>113.37999999999738</v>
      </c>
      <c r="AP465" s="428">
        <f t="shared" si="230"/>
        <v>123.91999999999825</v>
      </c>
      <c r="AQ465" s="428">
        <f t="shared" si="231"/>
        <v>112.5</v>
      </c>
      <c r="AR465" s="428">
        <f t="shared" si="232"/>
        <v>124.61999999999534</v>
      </c>
      <c r="AS465" s="428">
        <f t="shared" si="233"/>
        <v>113.37999999999738</v>
      </c>
      <c r="AT465" s="428">
        <f t="shared" si="234"/>
        <v>123.91999999999825</v>
      </c>
      <c r="AU465" s="428">
        <f t="shared" si="235"/>
        <v>112.5</v>
      </c>
      <c r="AV465" s="428">
        <f t="shared" si="236"/>
        <v>124.61999999999534</v>
      </c>
      <c r="AW465" s="428">
        <f t="shared" si="237"/>
        <v>113.37999999999738</v>
      </c>
      <c r="AX465" s="428">
        <f t="shared" si="238"/>
        <v>123.91999999999825</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45463.5</v>
      </c>
      <c r="K466" s="290">
        <f t="shared" si="217"/>
        <v>98.619305856832966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51220.32</v>
      </c>
      <c r="M466" s="290">
        <f t="shared" si="218"/>
        <v>111.10698481561822</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50602.18</v>
      </c>
      <c r="O466" s="290">
        <f t="shared" si="242"/>
        <v>109.76611713665943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53132.119999999995</v>
      </c>
      <c r="Q466" s="290">
        <f t="shared" si="243"/>
        <v>115.25405639913231</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45463.5</v>
      </c>
      <c r="S466" s="290">
        <f t="shared" si="219"/>
        <v>98.619305856832966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51220.32</v>
      </c>
      <c r="U466" s="290">
        <f t="shared" si="220"/>
        <v>111.10698481561822</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50602.18</v>
      </c>
      <c r="W466" s="290">
        <f t="shared" si="244"/>
        <v>109.76611713665943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53132.119999999995</v>
      </c>
      <c r="Y466" s="290">
        <f t="shared" si="245"/>
        <v>115.25405639913231</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45463.5</v>
      </c>
      <c r="AA466" s="290">
        <f t="shared" si="221"/>
        <v>98.619305856832966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51220.32</v>
      </c>
      <c r="AC466" s="290">
        <f t="shared" si="222"/>
        <v>111.10698481561822</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50602.18</v>
      </c>
      <c r="AE466" s="290">
        <f t="shared" si="246"/>
        <v>109.76611713665943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53132.119999999995</v>
      </c>
      <c r="AG466" s="290">
        <f t="shared" si="247"/>
        <v>115.25405639913231</v>
      </c>
      <c r="AI466" s="428">
        <f t="shared" si="223"/>
        <v>112.5</v>
      </c>
      <c r="AJ466" s="428">
        <f t="shared" si="224"/>
        <v>124.62000000000262</v>
      </c>
      <c r="AK466" s="428">
        <f t="shared" si="225"/>
        <v>113.38000000000466</v>
      </c>
      <c r="AL466" s="428">
        <f t="shared" si="226"/>
        <v>123.91999999999825</v>
      </c>
      <c r="AM466" s="428">
        <f t="shared" si="227"/>
        <v>112.5</v>
      </c>
      <c r="AN466" s="428">
        <f t="shared" si="228"/>
        <v>124.62000000000262</v>
      </c>
      <c r="AO466" s="428">
        <f t="shared" si="229"/>
        <v>113.38000000000466</v>
      </c>
      <c r="AP466" s="428">
        <f t="shared" si="230"/>
        <v>123.91999999999825</v>
      </c>
      <c r="AQ466" s="428">
        <f t="shared" si="231"/>
        <v>112.5</v>
      </c>
      <c r="AR466" s="428">
        <f t="shared" si="232"/>
        <v>124.62000000000262</v>
      </c>
      <c r="AS466" s="428">
        <f t="shared" si="233"/>
        <v>113.38000000000466</v>
      </c>
      <c r="AT466" s="428">
        <f t="shared" si="234"/>
        <v>123.91999999999825</v>
      </c>
      <c r="AU466" s="428">
        <f t="shared" si="235"/>
        <v>112.5</v>
      </c>
      <c r="AV466" s="428">
        <f t="shared" si="236"/>
        <v>124.62000000000262</v>
      </c>
      <c r="AW466" s="428">
        <f t="shared" si="237"/>
        <v>113.38000000000466</v>
      </c>
      <c r="AX466" s="428">
        <f t="shared" si="238"/>
        <v>123.91999999999825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45576</v>
      </c>
      <c r="K467" s="290">
        <f t="shared" si="217"/>
        <v>98.649350649350652</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51344.94</v>
      </c>
      <c r="M467" s="290">
        <f t="shared" si="218"/>
        <v>111.13623376623377</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50715.56</v>
      </c>
      <c r="O467" s="290">
        <f t="shared" si="242"/>
        <v>109.77393939393939</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53256.04</v>
      </c>
      <c r="Q467" s="290">
        <f t="shared" si="243"/>
        <v>115.27281385281385</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45576</v>
      </c>
      <c r="S467" s="290">
        <f t="shared" si="219"/>
        <v>98.649350649350652</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51344.94</v>
      </c>
      <c r="U467" s="290">
        <f t="shared" si="220"/>
        <v>111.13623376623377</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50715.56</v>
      </c>
      <c r="W467" s="290">
        <f t="shared" si="244"/>
        <v>109.77393939393939</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53256.04</v>
      </c>
      <c r="Y467" s="290">
        <f t="shared" si="245"/>
        <v>115.27281385281385</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45576</v>
      </c>
      <c r="AA467" s="290">
        <f t="shared" si="221"/>
        <v>98.649350649350652</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51344.94</v>
      </c>
      <c r="AC467" s="290">
        <f t="shared" si="222"/>
        <v>111.13623376623377</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50715.56</v>
      </c>
      <c r="AE467" s="290">
        <f t="shared" si="246"/>
        <v>109.77393939393939</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53256.04</v>
      </c>
      <c r="AG467" s="290">
        <f t="shared" si="247"/>
        <v>115.27281385281385</v>
      </c>
      <c r="AI467" s="428">
        <f t="shared" si="223"/>
        <v>112.5</v>
      </c>
      <c r="AJ467" s="428">
        <f t="shared" si="224"/>
        <v>124.62000000000262</v>
      </c>
      <c r="AK467" s="428">
        <f t="shared" si="225"/>
        <v>113.37999999999738</v>
      </c>
      <c r="AL467" s="428">
        <f t="shared" si="226"/>
        <v>123.92000000000553</v>
      </c>
      <c r="AM467" s="428">
        <f t="shared" si="227"/>
        <v>112.5</v>
      </c>
      <c r="AN467" s="428">
        <f t="shared" si="228"/>
        <v>124.62000000000262</v>
      </c>
      <c r="AO467" s="428">
        <f t="shared" si="229"/>
        <v>113.37999999999738</v>
      </c>
      <c r="AP467" s="428">
        <f t="shared" si="230"/>
        <v>123.92000000000553</v>
      </c>
      <c r="AQ467" s="428">
        <f t="shared" si="231"/>
        <v>112.5</v>
      </c>
      <c r="AR467" s="428">
        <f t="shared" si="232"/>
        <v>124.62000000000262</v>
      </c>
      <c r="AS467" s="428">
        <f t="shared" si="233"/>
        <v>113.37999999999738</v>
      </c>
      <c r="AT467" s="428">
        <f t="shared" si="234"/>
        <v>123.92000000000553</v>
      </c>
      <c r="AU467" s="428">
        <f t="shared" si="235"/>
        <v>112.5</v>
      </c>
      <c r="AV467" s="428">
        <f t="shared" si="236"/>
        <v>124.62000000000262</v>
      </c>
      <c r="AW467" s="428">
        <f t="shared" si="237"/>
        <v>113.37999999999738</v>
      </c>
      <c r="AX467" s="428">
        <f t="shared" si="238"/>
        <v>123.92000000000553</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45688.5</v>
      </c>
      <c r="K468" s="290">
        <f t="shared" si="217"/>
        <v>98.679265658747298</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51469.56</v>
      </c>
      <c r="M468" s="290">
        <f t="shared" si="218"/>
        <v>111.16535637149028</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50828.939999999995</v>
      </c>
      <c r="O468" s="290">
        <f t="shared" si="242"/>
        <v>109.78172786177105</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53379.96</v>
      </c>
      <c r="Q468" s="290">
        <f t="shared" si="243"/>
        <v>115.29149028077754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45688.5</v>
      </c>
      <c r="S468" s="290">
        <f t="shared" si="219"/>
        <v>98.679265658747298</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51469.56</v>
      </c>
      <c r="U468" s="290">
        <f t="shared" si="220"/>
        <v>111.16535637149028</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50828.939999999995</v>
      </c>
      <c r="W468" s="290">
        <f t="shared" si="244"/>
        <v>109.78172786177105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53379.96</v>
      </c>
      <c r="Y468" s="290">
        <f t="shared" si="245"/>
        <v>115.29149028077754</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45688.5</v>
      </c>
      <c r="AA468" s="290">
        <f t="shared" si="221"/>
        <v>98.679265658747298</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51469.56</v>
      </c>
      <c r="AC468" s="290">
        <f t="shared" si="222"/>
        <v>111.16535637149028</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50828.939999999995</v>
      </c>
      <c r="AE468" s="290">
        <f t="shared" si="246"/>
        <v>109.78172786177105</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53379.96</v>
      </c>
      <c r="AG468" s="290">
        <f t="shared" si="247"/>
        <v>115.29149028077754</v>
      </c>
      <c r="AI468" s="428">
        <f t="shared" si="223"/>
        <v>112.5</v>
      </c>
      <c r="AJ468" s="428">
        <f t="shared" si="224"/>
        <v>124.61999999999534</v>
      </c>
      <c r="AK468" s="428">
        <f t="shared" si="225"/>
        <v>113.37999999999738</v>
      </c>
      <c r="AL468" s="428">
        <f t="shared" si="226"/>
        <v>123.91999999999825</v>
      </c>
      <c r="AM468" s="428">
        <f t="shared" si="227"/>
        <v>112.5</v>
      </c>
      <c r="AN468" s="428">
        <f t="shared" si="228"/>
        <v>124.61999999999534</v>
      </c>
      <c r="AO468" s="428">
        <f t="shared" si="229"/>
        <v>113.37999999999738</v>
      </c>
      <c r="AP468" s="428">
        <f t="shared" si="230"/>
        <v>123.91999999999825</v>
      </c>
      <c r="AQ468" s="428">
        <f t="shared" si="231"/>
        <v>112.5</v>
      </c>
      <c r="AR468" s="428">
        <f t="shared" si="232"/>
        <v>124.61999999999534</v>
      </c>
      <c r="AS468" s="428">
        <f t="shared" si="233"/>
        <v>113.37999999999738</v>
      </c>
      <c r="AT468" s="428">
        <f t="shared" si="234"/>
        <v>123.91999999999825</v>
      </c>
      <c r="AU468" s="428">
        <f t="shared" si="235"/>
        <v>112.5</v>
      </c>
      <c r="AV468" s="428">
        <f t="shared" si="236"/>
        <v>124.61999999999534</v>
      </c>
      <c r="AW468" s="428">
        <f t="shared" si="237"/>
        <v>113.37999999999738</v>
      </c>
      <c r="AX468" s="428">
        <f t="shared" si="238"/>
        <v>123.91999999999825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45801</v>
      </c>
      <c r="K469" s="290">
        <f t="shared" si="217"/>
        <v>98.709051724137936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51594.18</v>
      </c>
      <c r="M469" s="290">
        <f t="shared" si="218"/>
        <v>111.19435344827586</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50942.32</v>
      </c>
      <c r="O469" s="290">
        <f t="shared" si="242"/>
        <v>109.78948275862069</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53503.880000000005</v>
      </c>
      <c r="Q469" s="290">
        <f t="shared" si="243"/>
        <v>115.31008620689656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45801</v>
      </c>
      <c r="S469" s="290">
        <f t="shared" si="219"/>
        <v>98.709051724137936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51594.18</v>
      </c>
      <c r="U469" s="290">
        <f t="shared" si="220"/>
        <v>111.19435344827586</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50942.32</v>
      </c>
      <c r="W469" s="290">
        <f t="shared" si="244"/>
        <v>109.78948275862069</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53503.880000000005</v>
      </c>
      <c r="Y469" s="290">
        <f t="shared" si="245"/>
        <v>115.31008620689656</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45801</v>
      </c>
      <c r="AA469" s="290">
        <f t="shared" si="221"/>
        <v>98.709051724137936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51594.18</v>
      </c>
      <c r="AC469" s="290">
        <f t="shared" si="222"/>
        <v>111.19435344827586</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50942.32</v>
      </c>
      <c r="AE469" s="290">
        <f t="shared" si="246"/>
        <v>109.78948275862069</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53503.880000000005</v>
      </c>
      <c r="AG469" s="290">
        <f t="shared" si="247"/>
        <v>115.31008620689656</v>
      </c>
      <c r="AI469" s="428">
        <f t="shared" si="223"/>
        <v>112.5</v>
      </c>
      <c r="AJ469" s="428">
        <f t="shared" si="224"/>
        <v>124.62000000000262</v>
      </c>
      <c r="AK469" s="428">
        <f t="shared" si="225"/>
        <v>113.38000000000466</v>
      </c>
      <c r="AL469" s="428">
        <f t="shared" si="226"/>
        <v>123.92000000000553</v>
      </c>
      <c r="AM469" s="428">
        <f t="shared" si="227"/>
        <v>112.5</v>
      </c>
      <c r="AN469" s="428">
        <f t="shared" si="228"/>
        <v>124.62000000000262</v>
      </c>
      <c r="AO469" s="428">
        <f t="shared" si="229"/>
        <v>113.38000000000466</v>
      </c>
      <c r="AP469" s="428">
        <f t="shared" si="230"/>
        <v>123.92000000000553</v>
      </c>
      <c r="AQ469" s="428">
        <f t="shared" si="231"/>
        <v>112.5</v>
      </c>
      <c r="AR469" s="428">
        <f t="shared" si="232"/>
        <v>124.62000000000262</v>
      </c>
      <c r="AS469" s="428">
        <f t="shared" si="233"/>
        <v>113.38000000000466</v>
      </c>
      <c r="AT469" s="428">
        <f t="shared" si="234"/>
        <v>123.92000000000553</v>
      </c>
      <c r="AU469" s="428">
        <f t="shared" si="235"/>
        <v>112.5</v>
      </c>
      <c r="AV469" s="428">
        <f t="shared" si="236"/>
        <v>124.62000000000262</v>
      </c>
      <c r="AW469" s="428">
        <f t="shared" si="237"/>
        <v>113.38000000000466</v>
      </c>
      <c r="AX469" s="428">
        <f t="shared" si="238"/>
        <v>123.92000000000553</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45913.5</v>
      </c>
      <c r="K470" s="290">
        <f t="shared" si="217"/>
        <v>98.738709677419351</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51718.8</v>
      </c>
      <c r="M470" s="290">
        <f t="shared" si="218"/>
        <v>111.22322580645162</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51055.7</v>
      </c>
      <c r="O470" s="290">
        <f t="shared" si="242"/>
        <v>109.79720430107527</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53627.8</v>
      </c>
      <c r="Q470" s="290">
        <f t="shared" si="243"/>
        <v>115.32860215053763</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45913.5</v>
      </c>
      <c r="S470" s="290">
        <f t="shared" si="219"/>
        <v>98.738709677419351</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51718.8</v>
      </c>
      <c r="U470" s="290">
        <f t="shared" si="220"/>
        <v>111.22322580645162</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51055.7</v>
      </c>
      <c r="W470" s="290">
        <f t="shared" si="244"/>
        <v>109.79720430107527</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53627.8</v>
      </c>
      <c r="Y470" s="290">
        <f t="shared" si="245"/>
        <v>115.32860215053763</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45913.5</v>
      </c>
      <c r="AA470" s="290">
        <f t="shared" si="221"/>
        <v>98.738709677419351</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51718.8</v>
      </c>
      <c r="AC470" s="290">
        <f t="shared" si="222"/>
        <v>111.22322580645162</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51055.7</v>
      </c>
      <c r="AE470" s="290">
        <f t="shared" si="246"/>
        <v>109.79720430107527</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53627.8</v>
      </c>
      <c r="AG470" s="290">
        <f t="shared" si="247"/>
        <v>115.32860215053763</v>
      </c>
      <c r="AI470" s="428">
        <f t="shared" si="223"/>
        <v>112.5</v>
      </c>
      <c r="AJ470" s="428">
        <f t="shared" si="224"/>
        <v>124.62000000000262</v>
      </c>
      <c r="AK470" s="428">
        <f t="shared" si="225"/>
        <v>113.37999999999738</v>
      </c>
      <c r="AL470" s="428">
        <f t="shared" si="226"/>
        <v>123.91999999999825</v>
      </c>
      <c r="AM470" s="428">
        <f t="shared" si="227"/>
        <v>112.5</v>
      </c>
      <c r="AN470" s="428">
        <f t="shared" si="228"/>
        <v>124.62000000000262</v>
      </c>
      <c r="AO470" s="428">
        <f t="shared" si="229"/>
        <v>113.37999999999738</v>
      </c>
      <c r="AP470" s="428">
        <f t="shared" si="230"/>
        <v>123.91999999999825</v>
      </c>
      <c r="AQ470" s="428">
        <f t="shared" si="231"/>
        <v>112.5</v>
      </c>
      <c r="AR470" s="428">
        <f t="shared" si="232"/>
        <v>124.62000000000262</v>
      </c>
      <c r="AS470" s="428">
        <f t="shared" si="233"/>
        <v>113.37999999999738</v>
      </c>
      <c r="AT470" s="428">
        <f t="shared" si="234"/>
        <v>123.91999999999825</v>
      </c>
      <c r="AU470" s="428">
        <f t="shared" si="235"/>
        <v>112.5</v>
      </c>
      <c r="AV470" s="428">
        <f t="shared" si="236"/>
        <v>124.62000000000262</v>
      </c>
      <c r="AW470" s="428">
        <f t="shared" si="237"/>
        <v>113.37999999999738</v>
      </c>
      <c r="AX470" s="428">
        <f t="shared" si="238"/>
        <v>123.91999999999825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46026</v>
      </c>
      <c r="K471" s="290">
        <f t="shared" si="217"/>
        <v>98.768240343347642</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51843.42</v>
      </c>
      <c r="M471" s="290">
        <f t="shared" si="218"/>
        <v>111.25197424892704</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51169.08</v>
      </c>
      <c r="O471" s="290">
        <f t="shared" si="242"/>
        <v>109.80489270386266</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53751.72</v>
      </c>
      <c r="Q471" s="290">
        <f t="shared" si="243"/>
        <v>115.34703862660945</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46026</v>
      </c>
      <c r="S471" s="290">
        <f t="shared" si="219"/>
        <v>98.768240343347642</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51843.42</v>
      </c>
      <c r="U471" s="290">
        <f t="shared" si="220"/>
        <v>111.25197424892704</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51169.08</v>
      </c>
      <c r="W471" s="290">
        <f t="shared" si="244"/>
        <v>109.80489270386266</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53751.72</v>
      </c>
      <c r="Y471" s="290">
        <f t="shared" si="245"/>
        <v>115.34703862660945</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46026</v>
      </c>
      <c r="AA471" s="290">
        <f t="shared" si="221"/>
        <v>98.768240343347642</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51843.42</v>
      </c>
      <c r="AC471" s="290">
        <f t="shared" si="222"/>
        <v>111.25197424892704</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51169.08</v>
      </c>
      <c r="AE471" s="290">
        <f t="shared" si="246"/>
        <v>109.80489270386266</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53751.72</v>
      </c>
      <c r="AG471" s="290">
        <f t="shared" si="247"/>
        <v>115.34703862660945</v>
      </c>
      <c r="AI471" s="428">
        <f t="shared" si="223"/>
        <v>112.5</v>
      </c>
      <c r="AJ471" s="428">
        <f t="shared" si="224"/>
        <v>124.61999999999534</v>
      </c>
      <c r="AK471" s="428">
        <f t="shared" si="225"/>
        <v>113.38000000000466</v>
      </c>
      <c r="AL471" s="428">
        <f t="shared" si="226"/>
        <v>123.91999999999825</v>
      </c>
      <c r="AM471" s="428">
        <f t="shared" si="227"/>
        <v>112.5</v>
      </c>
      <c r="AN471" s="428">
        <f t="shared" si="228"/>
        <v>124.61999999999534</v>
      </c>
      <c r="AO471" s="428">
        <f t="shared" si="229"/>
        <v>113.38000000000466</v>
      </c>
      <c r="AP471" s="428">
        <f t="shared" si="230"/>
        <v>123.91999999999825</v>
      </c>
      <c r="AQ471" s="428">
        <f t="shared" si="231"/>
        <v>112.5</v>
      </c>
      <c r="AR471" s="428">
        <f t="shared" si="232"/>
        <v>124.61999999999534</v>
      </c>
      <c r="AS471" s="428">
        <f t="shared" si="233"/>
        <v>113.38000000000466</v>
      </c>
      <c r="AT471" s="428">
        <f t="shared" si="234"/>
        <v>123.91999999999825</v>
      </c>
      <c r="AU471" s="428">
        <f t="shared" si="235"/>
        <v>112.5</v>
      </c>
      <c r="AV471" s="428">
        <f t="shared" si="236"/>
        <v>124.61999999999534</v>
      </c>
      <c r="AW471" s="428">
        <f t="shared" si="237"/>
        <v>113.38000000000466</v>
      </c>
      <c r="AX471" s="428">
        <f t="shared" si="238"/>
        <v>123.91999999999825</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46138.5</v>
      </c>
      <c r="K472" s="290">
        <f t="shared" si="217"/>
        <v>98.797644539614566</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51968.04</v>
      </c>
      <c r="M472" s="290">
        <f t="shared" si="218"/>
        <v>111.28059957173448</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51282.46</v>
      </c>
      <c r="O472" s="290">
        <f t="shared" si="242"/>
        <v>109.81254817987151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53875.64</v>
      </c>
      <c r="Q472" s="290">
        <f t="shared" si="243"/>
        <v>115.36539614561028</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46138.5</v>
      </c>
      <c r="S472" s="290">
        <f t="shared" si="219"/>
        <v>98.797644539614566</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51968.04</v>
      </c>
      <c r="U472" s="290">
        <f t="shared" si="220"/>
        <v>111.28059957173448</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51282.46</v>
      </c>
      <c r="W472" s="290">
        <f t="shared" si="244"/>
        <v>109.81254817987151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53875.64</v>
      </c>
      <c r="Y472" s="290">
        <f t="shared" si="245"/>
        <v>115.36539614561028</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46138.5</v>
      </c>
      <c r="AA472" s="290">
        <f t="shared" si="221"/>
        <v>98.797644539614566</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51968.04</v>
      </c>
      <c r="AC472" s="290">
        <f t="shared" si="222"/>
        <v>111.28059957173448</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51282.46</v>
      </c>
      <c r="AE472" s="290">
        <f t="shared" si="246"/>
        <v>109.81254817987151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53875.64</v>
      </c>
      <c r="AG472" s="290">
        <f t="shared" si="247"/>
        <v>115.36539614561028</v>
      </c>
      <c r="AI472" s="428">
        <f t="shared" si="223"/>
        <v>112.5</v>
      </c>
      <c r="AJ472" s="428">
        <f t="shared" si="224"/>
        <v>124.62000000000262</v>
      </c>
      <c r="AK472" s="428">
        <f t="shared" si="225"/>
        <v>113.37999999999738</v>
      </c>
      <c r="AL472" s="428">
        <f t="shared" si="226"/>
        <v>123.91999999999825</v>
      </c>
      <c r="AM472" s="428">
        <f t="shared" si="227"/>
        <v>112.5</v>
      </c>
      <c r="AN472" s="428">
        <f t="shared" si="228"/>
        <v>124.62000000000262</v>
      </c>
      <c r="AO472" s="428">
        <f t="shared" si="229"/>
        <v>113.37999999999738</v>
      </c>
      <c r="AP472" s="428">
        <f t="shared" si="230"/>
        <v>123.91999999999825</v>
      </c>
      <c r="AQ472" s="428">
        <f t="shared" si="231"/>
        <v>112.5</v>
      </c>
      <c r="AR472" s="428">
        <f t="shared" si="232"/>
        <v>124.62000000000262</v>
      </c>
      <c r="AS472" s="428">
        <f t="shared" si="233"/>
        <v>113.37999999999738</v>
      </c>
      <c r="AT472" s="428">
        <f t="shared" si="234"/>
        <v>123.91999999999825</v>
      </c>
      <c r="AU472" s="428">
        <f t="shared" si="235"/>
        <v>112.5</v>
      </c>
      <c r="AV472" s="428">
        <f t="shared" si="236"/>
        <v>124.62000000000262</v>
      </c>
      <c r="AW472" s="428">
        <f t="shared" si="237"/>
        <v>113.37999999999738</v>
      </c>
      <c r="AX472" s="428">
        <f t="shared" si="238"/>
        <v>123.91999999999825</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46251</v>
      </c>
      <c r="K473" s="290">
        <f t="shared" si="217"/>
        <v>98.82692307692308</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52092.66</v>
      </c>
      <c r="M473" s="290">
        <f t="shared" si="218"/>
        <v>111.30910256410257</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51395.839999999997</v>
      </c>
      <c r="O473" s="290">
        <f t="shared" si="242"/>
        <v>109.82017094017094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53999.56</v>
      </c>
      <c r="Q473" s="290">
        <f t="shared" si="243"/>
        <v>115.3836752136752</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46251</v>
      </c>
      <c r="S473" s="290">
        <f t="shared" si="219"/>
        <v>98.82692307692308</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52092.66</v>
      </c>
      <c r="U473" s="290">
        <f t="shared" si="220"/>
        <v>111.30910256410257</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51395.839999999997</v>
      </c>
      <c r="W473" s="290">
        <f t="shared" si="244"/>
        <v>109.82017094017094</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53999.56</v>
      </c>
      <c r="Y473" s="290">
        <f t="shared" si="245"/>
        <v>115.3836752136752</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46251</v>
      </c>
      <c r="AA473" s="290">
        <f t="shared" si="221"/>
        <v>98.82692307692308</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52092.66</v>
      </c>
      <c r="AC473" s="290">
        <f t="shared" si="222"/>
        <v>111.30910256410257</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51395.839999999997</v>
      </c>
      <c r="AE473" s="290">
        <f t="shared" si="246"/>
        <v>109.82017094017094</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53999.56</v>
      </c>
      <c r="AG473" s="290">
        <f t="shared" si="247"/>
        <v>115.3836752136752</v>
      </c>
      <c r="AI473" s="428">
        <f t="shared" si="223"/>
        <v>112.5</v>
      </c>
      <c r="AJ473" s="428">
        <f t="shared" si="224"/>
        <v>124.62000000000262</v>
      </c>
      <c r="AK473" s="428">
        <f t="shared" si="225"/>
        <v>113.37999999999738</v>
      </c>
      <c r="AL473" s="428">
        <f t="shared" si="226"/>
        <v>123.91999999999825</v>
      </c>
      <c r="AM473" s="428">
        <f t="shared" si="227"/>
        <v>112.5</v>
      </c>
      <c r="AN473" s="428">
        <f t="shared" si="228"/>
        <v>124.62000000000262</v>
      </c>
      <c r="AO473" s="428">
        <f t="shared" si="229"/>
        <v>113.37999999999738</v>
      </c>
      <c r="AP473" s="428">
        <f t="shared" si="230"/>
        <v>123.91999999999825</v>
      </c>
      <c r="AQ473" s="428">
        <f t="shared" si="231"/>
        <v>112.5</v>
      </c>
      <c r="AR473" s="428">
        <f t="shared" si="232"/>
        <v>124.62000000000262</v>
      </c>
      <c r="AS473" s="428">
        <f t="shared" si="233"/>
        <v>113.37999999999738</v>
      </c>
      <c r="AT473" s="428">
        <f t="shared" si="234"/>
        <v>123.91999999999825</v>
      </c>
      <c r="AU473" s="428">
        <f t="shared" si="235"/>
        <v>112.5</v>
      </c>
      <c r="AV473" s="428">
        <f t="shared" si="236"/>
        <v>124.62000000000262</v>
      </c>
      <c r="AW473" s="428">
        <f t="shared" si="237"/>
        <v>113.37999999999738</v>
      </c>
      <c r="AX473" s="428">
        <f t="shared" si="238"/>
        <v>123.91999999999825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46363.5</v>
      </c>
      <c r="K474" s="290">
        <f t="shared" si="217"/>
        <v>98.856076759061835</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52217.279999999999</v>
      </c>
      <c r="M474" s="290">
        <f t="shared" si="218"/>
        <v>111.33748400852878</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51509.22</v>
      </c>
      <c r="O474" s="290">
        <f t="shared" si="242"/>
        <v>109.82776119402985</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54123.479999999996</v>
      </c>
      <c r="Q474" s="290">
        <f t="shared" si="243"/>
        <v>115.40187633262259</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46363.5</v>
      </c>
      <c r="S474" s="290">
        <f t="shared" si="219"/>
        <v>98.856076759061835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52217.279999999999</v>
      </c>
      <c r="U474" s="290">
        <f t="shared" si="220"/>
        <v>111.33748400852878</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51509.22</v>
      </c>
      <c r="W474" s="290">
        <f t="shared" si="244"/>
        <v>109.82776119402985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54123.479999999996</v>
      </c>
      <c r="Y474" s="290">
        <f t="shared" si="245"/>
        <v>115.40187633262259</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46363.5</v>
      </c>
      <c r="AA474" s="290">
        <f t="shared" si="221"/>
        <v>98.856076759061835</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52217.279999999999</v>
      </c>
      <c r="AC474" s="290">
        <f t="shared" si="222"/>
        <v>111.33748400852878</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51509.22</v>
      </c>
      <c r="AE474" s="290">
        <f t="shared" si="246"/>
        <v>109.82776119402985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54123.479999999996</v>
      </c>
      <c r="AG474" s="290">
        <f t="shared" si="247"/>
        <v>115.40187633262259</v>
      </c>
      <c r="AI474" s="428">
        <f t="shared" si="223"/>
        <v>112.5</v>
      </c>
      <c r="AJ474" s="428">
        <f t="shared" si="224"/>
        <v>124.61999999999534</v>
      </c>
      <c r="AK474" s="428">
        <f t="shared" si="225"/>
        <v>113.38000000000466</v>
      </c>
      <c r="AL474" s="428">
        <f t="shared" si="226"/>
        <v>123.91999999999825</v>
      </c>
      <c r="AM474" s="428">
        <f t="shared" si="227"/>
        <v>112.5</v>
      </c>
      <c r="AN474" s="428">
        <f t="shared" si="228"/>
        <v>124.61999999999534</v>
      </c>
      <c r="AO474" s="428">
        <f t="shared" si="229"/>
        <v>113.38000000000466</v>
      </c>
      <c r="AP474" s="428">
        <f t="shared" si="230"/>
        <v>123.91999999999825</v>
      </c>
      <c r="AQ474" s="428">
        <f t="shared" si="231"/>
        <v>112.5</v>
      </c>
      <c r="AR474" s="428">
        <f t="shared" si="232"/>
        <v>124.61999999999534</v>
      </c>
      <c r="AS474" s="428">
        <f t="shared" si="233"/>
        <v>113.38000000000466</v>
      </c>
      <c r="AT474" s="428">
        <f t="shared" si="234"/>
        <v>123.91999999999825</v>
      </c>
      <c r="AU474" s="428">
        <f t="shared" si="235"/>
        <v>112.5</v>
      </c>
      <c r="AV474" s="428">
        <f t="shared" si="236"/>
        <v>124.61999999999534</v>
      </c>
      <c r="AW474" s="428">
        <f t="shared" si="237"/>
        <v>113.38000000000466</v>
      </c>
      <c r="AX474" s="428">
        <f t="shared" si="238"/>
        <v>123.91999999999825</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46476</v>
      </c>
      <c r="K475" s="290">
        <f t="shared" si="217"/>
        <v>98.885106382978719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52341.9</v>
      </c>
      <c r="M475" s="290">
        <f t="shared" si="218"/>
        <v>111.36574468085107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51622.6</v>
      </c>
      <c r="O475" s="290">
        <f t="shared" si="242"/>
        <v>109.83531914893616</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54247.4</v>
      </c>
      <c r="Q475" s="290">
        <f t="shared" si="243"/>
        <v>115.42</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46476</v>
      </c>
      <c r="S475" s="290">
        <f t="shared" si="219"/>
        <v>98.885106382978719</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52341.9</v>
      </c>
      <c r="U475" s="290">
        <f t="shared" si="220"/>
        <v>111.36574468085107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51622.6</v>
      </c>
      <c r="W475" s="290">
        <f t="shared" si="244"/>
        <v>109.83531914893616</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54247.4</v>
      </c>
      <c r="Y475" s="290">
        <f t="shared" si="245"/>
        <v>115.42</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46476</v>
      </c>
      <c r="AA475" s="290">
        <f t="shared" si="221"/>
        <v>98.885106382978719</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52341.9</v>
      </c>
      <c r="AC475" s="290">
        <f t="shared" si="222"/>
        <v>111.36574468085107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51622.6</v>
      </c>
      <c r="AE475" s="290">
        <f t="shared" si="246"/>
        <v>109.83531914893616</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54247.4</v>
      </c>
      <c r="AG475" s="290">
        <f t="shared" si="247"/>
        <v>115.42</v>
      </c>
      <c r="AI475" s="428">
        <f t="shared" si="223"/>
        <v>112.5</v>
      </c>
      <c r="AJ475" s="428">
        <f t="shared" si="224"/>
        <v>124.62000000000262</v>
      </c>
      <c r="AK475" s="428">
        <f t="shared" si="225"/>
        <v>113.37999999999738</v>
      </c>
      <c r="AL475" s="428">
        <f t="shared" si="226"/>
        <v>123.92000000000553</v>
      </c>
      <c r="AM475" s="428">
        <f t="shared" si="227"/>
        <v>112.5</v>
      </c>
      <c r="AN475" s="428">
        <f t="shared" si="228"/>
        <v>124.62000000000262</v>
      </c>
      <c r="AO475" s="428">
        <f t="shared" si="229"/>
        <v>113.37999999999738</v>
      </c>
      <c r="AP475" s="428">
        <f t="shared" si="230"/>
        <v>123.92000000000553</v>
      </c>
      <c r="AQ475" s="428">
        <f t="shared" si="231"/>
        <v>112.5</v>
      </c>
      <c r="AR475" s="428">
        <f t="shared" si="232"/>
        <v>124.62000000000262</v>
      </c>
      <c r="AS475" s="428">
        <f t="shared" si="233"/>
        <v>113.37999999999738</v>
      </c>
      <c r="AT475" s="428">
        <f t="shared" si="234"/>
        <v>123.92000000000553</v>
      </c>
      <c r="AU475" s="428">
        <f t="shared" si="235"/>
        <v>112.5</v>
      </c>
      <c r="AV475" s="428">
        <f t="shared" si="236"/>
        <v>124.62000000000262</v>
      </c>
      <c r="AW475" s="428">
        <f t="shared" si="237"/>
        <v>113.37999999999738</v>
      </c>
      <c r="AX475" s="428">
        <f t="shared" si="238"/>
        <v>123.92000000000553</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46588.5</v>
      </c>
      <c r="K476" s="290">
        <f t="shared" si="217"/>
        <v>98.914012738853501</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52466.520000000004</v>
      </c>
      <c r="M476" s="290">
        <f t="shared" si="218"/>
        <v>111.39388535031848</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51735.979999999996</v>
      </c>
      <c r="O476" s="290">
        <f t="shared" si="242"/>
        <v>109.8428450106157</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54371.32</v>
      </c>
      <c r="Q476" s="290">
        <f t="shared" si="243"/>
        <v>115.43804670912951</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46588.5</v>
      </c>
      <c r="S476" s="290">
        <f t="shared" si="219"/>
        <v>98.914012738853501</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52466.520000000004</v>
      </c>
      <c r="U476" s="290">
        <f t="shared" si="220"/>
        <v>111.39388535031848</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51735.979999999996</v>
      </c>
      <c r="W476" s="290">
        <f t="shared" si="244"/>
        <v>109.8428450106157</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54371.32</v>
      </c>
      <c r="Y476" s="290">
        <f t="shared" si="245"/>
        <v>115.43804670912951</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46588.5</v>
      </c>
      <c r="AA476" s="290">
        <f t="shared" si="221"/>
        <v>98.914012738853501</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52466.520000000004</v>
      </c>
      <c r="AC476" s="290">
        <f t="shared" si="222"/>
        <v>111.39388535031848</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51735.979999999996</v>
      </c>
      <c r="AE476" s="290">
        <f t="shared" si="246"/>
        <v>109.8428450106157</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54371.32</v>
      </c>
      <c r="AG476" s="290">
        <f t="shared" si="247"/>
        <v>115.43804670912951</v>
      </c>
      <c r="AI476" s="428">
        <f t="shared" si="223"/>
        <v>112.5</v>
      </c>
      <c r="AJ476" s="428">
        <f t="shared" si="224"/>
        <v>124.62000000000262</v>
      </c>
      <c r="AK476" s="428">
        <f t="shared" si="225"/>
        <v>113.37999999999738</v>
      </c>
      <c r="AL476" s="428">
        <f t="shared" si="226"/>
        <v>123.91999999999825</v>
      </c>
      <c r="AM476" s="428">
        <f t="shared" si="227"/>
        <v>112.5</v>
      </c>
      <c r="AN476" s="428">
        <f t="shared" si="228"/>
        <v>124.62000000000262</v>
      </c>
      <c r="AO476" s="428">
        <f t="shared" si="229"/>
        <v>113.37999999999738</v>
      </c>
      <c r="AP476" s="428">
        <f t="shared" si="230"/>
        <v>123.91999999999825</v>
      </c>
      <c r="AQ476" s="428">
        <f t="shared" si="231"/>
        <v>112.5</v>
      </c>
      <c r="AR476" s="428">
        <f t="shared" si="232"/>
        <v>124.62000000000262</v>
      </c>
      <c r="AS476" s="428">
        <f t="shared" si="233"/>
        <v>113.37999999999738</v>
      </c>
      <c r="AT476" s="428">
        <f t="shared" si="234"/>
        <v>123.91999999999825</v>
      </c>
      <c r="AU476" s="428">
        <f t="shared" si="235"/>
        <v>112.5</v>
      </c>
      <c r="AV476" s="428">
        <f t="shared" si="236"/>
        <v>124.62000000000262</v>
      </c>
      <c r="AW476" s="428">
        <f t="shared" si="237"/>
        <v>113.37999999999738</v>
      </c>
      <c r="AX476" s="428">
        <f t="shared" si="238"/>
        <v>123.91999999999825</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46701</v>
      </c>
      <c r="K477" s="290">
        <f t="shared" si="217"/>
        <v>98.942796610169495</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52591.14</v>
      </c>
      <c r="M477" s="290">
        <f t="shared" si="218"/>
        <v>111.42190677966101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51849.36</v>
      </c>
      <c r="O477" s="290">
        <f t="shared" si="242"/>
        <v>109.85033898305085</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54495.240000000005</v>
      </c>
      <c r="Q477" s="290">
        <f t="shared" si="243"/>
        <v>115.45601694915256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46701</v>
      </c>
      <c r="S477" s="290">
        <f t="shared" si="219"/>
        <v>98.942796610169495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52591.14</v>
      </c>
      <c r="U477" s="290">
        <f t="shared" si="220"/>
        <v>111.42190677966101</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51849.36</v>
      </c>
      <c r="W477" s="290">
        <f t="shared" si="244"/>
        <v>109.85033898305085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54495.240000000005</v>
      </c>
      <c r="Y477" s="290">
        <f t="shared" si="245"/>
        <v>115.45601694915256</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46701</v>
      </c>
      <c r="AA477" s="290">
        <f t="shared" si="221"/>
        <v>98.942796610169495</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52591.14</v>
      </c>
      <c r="AC477" s="290">
        <f t="shared" si="222"/>
        <v>111.42190677966101</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51849.36</v>
      </c>
      <c r="AE477" s="290">
        <f t="shared" si="246"/>
        <v>109.85033898305085</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54495.240000000005</v>
      </c>
      <c r="AG477" s="290">
        <f t="shared" si="247"/>
        <v>115.45601694915256</v>
      </c>
      <c r="AI477" s="428">
        <f t="shared" si="223"/>
        <v>112.5</v>
      </c>
      <c r="AJ477" s="428">
        <f t="shared" si="224"/>
        <v>124.61999999999534</v>
      </c>
      <c r="AK477" s="428">
        <f t="shared" si="225"/>
        <v>113.38000000000466</v>
      </c>
      <c r="AL477" s="428">
        <f t="shared" si="226"/>
        <v>123.92000000000553</v>
      </c>
      <c r="AM477" s="428">
        <f t="shared" si="227"/>
        <v>112.5</v>
      </c>
      <c r="AN477" s="428">
        <f t="shared" si="228"/>
        <v>124.61999999999534</v>
      </c>
      <c r="AO477" s="428">
        <f t="shared" si="229"/>
        <v>113.38000000000466</v>
      </c>
      <c r="AP477" s="428">
        <f t="shared" si="230"/>
        <v>123.92000000000553</v>
      </c>
      <c r="AQ477" s="428">
        <f t="shared" si="231"/>
        <v>112.5</v>
      </c>
      <c r="AR477" s="428">
        <f t="shared" si="232"/>
        <v>124.61999999999534</v>
      </c>
      <c r="AS477" s="428">
        <f t="shared" si="233"/>
        <v>113.38000000000466</v>
      </c>
      <c r="AT477" s="428">
        <f t="shared" si="234"/>
        <v>123.92000000000553</v>
      </c>
      <c r="AU477" s="428">
        <f t="shared" si="235"/>
        <v>112.5</v>
      </c>
      <c r="AV477" s="428">
        <f t="shared" si="236"/>
        <v>124.61999999999534</v>
      </c>
      <c r="AW477" s="428">
        <f t="shared" si="237"/>
        <v>113.38000000000466</v>
      </c>
      <c r="AX477" s="428">
        <f t="shared" si="238"/>
        <v>123.92000000000553</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46813.5</v>
      </c>
      <c r="K478" s="290">
        <f t="shared" si="217"/>
        <v>98.971458773784349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52715.76</v>
      </c>
      <c r="M478" s="290">
        <f t="shared" si="218"/>
        <v>111.44980972515857</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51962.74</v>
      </c>
      <c r="O478" s="290">
        <f t="shared" si="242"/>
        <v>109.85780126849893</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54619.16</v>
      </c>
      <c r="Q478" s="290">
        <f t="shared" si="243"/>
        <v>115.473911205074</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46813.5</v>
      </c>
      <c r="S478" s="290">
        <f t="shared" si="219"/>
        <v>98.971458773784349</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52715.76</v>
      </c>
      <c r="U478" s="290">
        <f t="shared" si="220"/>
        <v>111.44980972515857</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51962.74</v>
      </c>
      <c r="W478" s="290">
        <f t="shared" si="244"/>
        <v>109.85780126849893</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54619.16</v>
      </c>
      <c r="Y478" s="290">
        <f t="shared" si="245"/>
        <v>115.473911205074</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46813.5</v>
      </c>
      <c r="AA478" s="290">
        <f t="shared" si="221"/>
        <v>98.971458773784349</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52715.76</v>
      </c>
      <c r="AC478" s="290">
        <f t="shared" si="222"/>
        <v>111.44980972515857</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51962.74</v>
      </c>
      <c r="AE478" s="290">
        <f t="shared" si="246"/>
        <v>109.85780126849893</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54619.16</v>
      </c>
      <c r="AG478" s="290">
        <f t="shared" si="247"/>
        <v>115.473911205074</v>
      </c>
      <c r="AI478" s="428">
        <f t="shared" si="223"/>
        <v>112.5</v>
      </c>
      <c r="AJ478" s="428">
        <f t="shared" si="224"/>
        <v>124.62000000000262</v>
      </c>
      <c r="AK478" s="428">
        <f t="shared" si="225"/>
        <v>113.37999999999738</v>
      </c>
      <c r="AL478" s="428">
        <f t="shared" si="226"/>
        <v>123.91999999999825</v>
      </c>
      <c r="AM478" s="428">
        <f t="shared" si="227"/>
        <v>112.5</v>
      </c>
      <c r="AN478" s="428">
        <f t="shared" si="228"/>
        <v>124.62000000000262</v>
      </c>
      <c r="AO478" s="428">
        <f t="shared" si="229"/>
        <v>113.37999999999738</v>
      </c>
      <c r="AP478" s="428">
        <f t="shared" si="230"/>
        <v>123.91999999999825</v>
      </c>
      <c r="AQ478" s="428">
        <f t="shared" si="231"/>
        <v>112.5</v>
      </c>
      <c r="AR478" s="428">
        <f t="shared" si="232"/>
        <v>124.62000000000262</v>
      </c>
      <c r="AS478" s="428">
        <f t="shared" si="233"/>
        <v>113.37999999999738</v>
      </c>
      <c r="AT478" s="428">
        <f t="shared" si="234"/>
        <v>123.91999999999825</v>
      </c>
      <c r="AU478" s="428">
        <f t="shared" si="235"/>
        <v>112.5</v>
      </c>
      <c r="AV478" s="428">
        <f t="shared" si="236"/>
        <v>124.62000000000262</v>
      </c>
      <c r="AW478" s="428">
        <f t="shared" si="237"/>
        <v>113.37999999999738</v>
      </c>
      <c r="AX478" s="428">
        <f t="shared" si="238"/>
        <v>123.91999999999825</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46926</v>
      </c>
      <c r="K479" s="290">
        <f t="shared" si="217"/>
        <v>99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52840.380000000005</v>
      </c>
      <c r="M479" s="290">
        <f t="shared" si="218"/>
        <v>111.47759493670887</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52076.119999999995</v>
      </c>
      <c r="O479" s="290">
        <f t="shared" si="242"/>
        <v>109.86523206751053</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54743.08</v>
      </c>
      <c r="Q479" s="290">
        <f t="shared" si="243"/>
        <v>115.49172995780592</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46926</v>
      </c>
      <c r="S479" s="290">
        <f t="shared" si="219"/>
        <v>99</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52840.380000000005</v>
      </c>
      <c r="U479" s="290">
        <f t="shared" si="220"/>
        <v>111.47759493670887</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52076.119999999995</v>
      </c>
      <c r="W479" s="290">
        <f t="shared" si="244"/>
        <v>109.86523206751053</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54743.08</v>
      </c>
      <c r="Y479" s="290">
        <f t="shared" si="245"/>
        <v>115.49172995780592</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46926</v>
      </c>
      <c r="AA479" s="290">
        <f t="shared" si="221"/>
        <v>99</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52840.380000000005</v>
      </c>
      <c r="AC479" s="290">
        <f t="shared" si="222"/>
        <v>111.47759493670887</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52076.119999999995</v>
      </c>
      <c r="AE479" s="290">
        <f t="shared" si="246"/>
        <v>109.86523206751053</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54743.08</v>
      </c>
      <c r="AG479" s="290">
        <f t="shared" si="247"/>
        <v>115.49172995780592</v>
      </c>
      <c r="AI479" s="428">
        <f t="shared" si="223"/>
        <v>112.5</v>
      </c>
      <c r="AJ479" s="428">
        <f t="shared" si="224"/>
        <v>124.62000000000262</v>
      </c>
      <c r="AK479" s="428">
        <f t="shared" si="225"/>
        <v>113.37999999999738</v>
      </c>
      <c r="AL479" s="428">
        <f t="shared" si="226"/>
        <v>123.91999999999825</v>
      </c>
      <c r="AM479" s="428">
        <f t="shared" si="227"/>
        <v>112.5</v>
      </c>
      <c r="AN479" s="428">
        <f t="shared" si="228"/>
        <v>124.62000000000262</v>
      </c>
      <c r="AO479" s="428">
        <f t="shared" si="229"/>
        <v>113.37999999999738</v>
      </c>
      <c r="AP479" s="428">
        <f t="shared" si="230"/>
        <v>123.91999999999825</v>
      </c>
      <c r="AQ479" s="428">
        <f t="shared" si="231"/>
        <v>112.5</v>
      </c>
      <c r="AR479" s="428">
        <f t="shared" si="232"/>
        <v>124.62000000000262</v>
      </c>
      <c r="AS479" s="428">
        <f t="shared" si="233"/>
        <v>113.37999999999738</v>
      </c>
      <c r="AT479" s="428">
        <f t="shared" si="234"/>
        <v>123.91999999999825</v>
      </c>
      <c r="AU479" s="428">
        <f t="shared" si="235"/>
        <v>112.5</v>
      </c>
      <c r="AV479" s="428">
        <f t="shared" si="236"/>
        <v>124.62000000000262</v>
      </c>
      <c r="AW479" s="428">
        <f t="shared" si="237"/>
        <v>113.37999999999738</v>
      </c>
      <c r="AX479" s="428">
        <f t="shared" si="238"/>
        <v>123.91999999999825</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47038.5</v>
      </c>
      <c r="K480" s="290">
        <f t="shared" si="217"/>
        <v>99.028421052631586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52965</v>
      </c>
      <c r="M480" s="290">
        <f t="shared" si="218"/>
        <v>111.50526315789473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52189.5</v>
      </c>
      <c r="O480" s="290">
        <f t="shared" si="242"/>
        <v>109.87263157894736</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54867</v>
      </c>
      <c r="Q480" s="290">
        <f t="shared" si="243"/>
        <v>115.50947368421053</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47038.5</v>
      </c>
      <c r="S480" s="290">
        <f t="shared" si="219"/>
        <v>99.028421052631586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52965</v>
      </c>
      <c r="U480" s="290">
        <f t="shared" si="220"/>
        <v>111.50526315789473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52189.5</v>
      </c>
      <c r="W480" s="290">
        <f t="shared" si="244"/>
        <v>109.87263157894736</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54867</v>
      </c>
      <c r="Y480" s="290">
        <f t="shared" si="245"/>
        <v>115.50947368421053</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47038.5</v>
      </c>
      <c r="AA480" s="290">
        <f t="shared" si="221"/>
        <v>99.028421052631586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52965</v>
      </c>
      <c r="AC480" s="290">
        <f t="shared" si="222"/>
        <v>111.50526315789473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52189.5</v>
      </c>
      <c r="AE480" s="290">
        <f t="shared" si="246"/>
        <v>109.87263157894736</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54867</v>
      </c>
      <c r="AG480" s="290">
        <f t="shared" si="247"/>
        <v>115.50947368421053</v>
      </c>
      <c r="AI480" s="428">
        <f t="shared" si="223"/>
        <v>112.5</v>
      </c>
      <c r="AJ480" s="428">
        <f t="shared" si="224"/>
        <v>124.61999999999534</v>
      </c>
      <c r="AK480" s="428">
        <f t="shared" si="225"/>
        <v>113.38000000000466</v>
      </c>
      <c r="AL480" s="428">
        <f t="shared" si="226"/>
        <v>123.91999999999825</v>
      </c>
      <c r="AM480" s="428">
        <f t="shared" si="227"/>
        <v>112.5</v>
      </c>
      <c r="AN480" s="428">
        <f t="shared" si="228"/>
        <v>124.61999999999534</v>
      </c>
      <c r="AO480" s="428">
        <f t="shared" si="229"/>
        <v>113.38000000000466</v>
      </c>
      <c r="AP480" s="428">
        <f t="shared" si="230"/>
        <v>123.91999999999825</v>
      </c>
      <c r="AQ480" s="428">
        <f t="shared" si="231"/>
        <v>112.5</v>
      </c>
      <c r="AR480" s="428">
        <f t="shared" si="232"/>
        <v>124.61999999999534</v>
      </c>
      <c r="AS480" s="428">
        <f t="shared" si="233"/>
        <v>113.38000000000466</v>
      </c>
      <c r="AT480" s="428">
        <f t="shared" si="234"/>
        <v>123.91999999999825</v>
      </c>
      <c r="AU480" s="428">
        <f t="shared" si="235"/>
        <v>112.5</v>
      </c>
      <c r="AV480" s="428">
        <f t="shared" si="236"/>
        <v>124.61999999999534</v>
      </c>
      <c r="AW480" s="428">
        <f t="shared" si="237"/>
        <v>113.38000000000466</v>
      </c>
      <c r="AX480" s="428">
        <f t="shared" si="238"/>
        <v>123.91999999999825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47151</v>
      </c>
      <c r="K481" s="290">
        <f t="shared" si="217"/>
        <v>99.056722689075627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53089.62</v>
      </c>
      <c r="M481" s="290">
        <f t="shared" si="218"/>
        <v>111.53281512605042</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52302.879999999997</v>
      </c>
      <c r="O481" s="290">
        <f t="shared" si="242"/>
        <v>109.88</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54990.92</v>
      </c>
      <c r="Q481" s="290">
        <f t="shared" si="243"/>
        <v>115.52714285714285</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47151</v>
      </c>
      <c r="S481" s="290">
        <f t="shared" si="219"/>
        <v>99.056722689075627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53089.62</v>
      </c>
      <c r="U481" s="290">
        <f t="shared" si="220"/>
        <v>111.53281512605042</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52302.879999999997</v>
      </c>
      <c r="W481" s="290">
        <f t="shared" si="244"/>
        <v>109.88</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54990.92</v>
      </c>
      <c r="Y481" s="290">
        <f t="shared" si="245"/>
        <v>115.52714285714285</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47151</v>
      </c>
      <c r="AA481" s="290">
        <f t="shared" si="221"/>
        <v>99.056722689075627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53089.62</v>
      </c>
      <c r="AC481" s="290">
        <f t="shared" si="222"/>
        <v>111.53281512605042</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52302.879999999997</v>
      </c>
      <c r="AE481" s="290">
        <f t="shared" si="246"/>
        <v>109.88</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54990.92</v>
      </c>
      <c r="AG481" s="290">
        <f t="shared" si="247"/>
        <v>115.52714285714285</v>
      </c>
      <c r="AI481" s="428">
        <f t="shared" si="223"/>
        <v>112.5</v>
      </c>
      <c r="AJ481" s="428">
        <f t="shared" si="224"/>
        <v>124.62000000000262</v>
      </c>
      <c r="AK481" s="428">
        <f t="shared" si="225"/>
        <v>113.37999999999738</v>
      </c>
      <c r="AL481" s="428">
        <f t="shared" si="226"/>
        <v>123.91999999999825</v>
      </c>
      <c r="AM481" s="428">
        <f t="shared" si="227"/>
        <v>112.5</v>
      </c>
      <c r="AN481" s="428">
        <f t="shared" si="228"/>
        <v>124.62000000000262</v>
      </c>
      <c r="AO481" s="428">
        <f t="shared" si="229"/>
        <v>113.37999999999738</v>
      </c>
      <c r="AP481" s="428">
        <f t="shared" si="230"/>
        <v>123.91999999999825</v>
      </c>
      <c r="AQ481" s="428">
        <f t="shared" si="231"/>
        <v>112.5</v>
      </c>
      <c r="AR481" s="428">
        <f t="shared" si="232"/>
        <v>124.62000000000262</v>
      </c>
      <c r="AS481" s="428">
        <f t="shared" si="233"/>
        <v>113.37999999999738</v>
      </c>
      <c r="AT481" s="428">
        <f t="shared" si="234"/>
        <v>123.91999999999825</v>
      </c>
      <c r="AU481" s="428">
        <f t="shared" si="235"/>
        <v>112.5</v>
      </c>
      <c r="AV481" s="428">
        <f t="shared" si="236"/>
        <v>124.62000000000262</v>
      </c>
      <c r="AW481" s="428">
        <f t="shared" si="237"/>
        <v>113.37999999999738</v>
      </c>
      <c r="AX481" s="428">
        <f t="shared" si="238"/>
        <v>123.91999999999825</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47263.5</v>
      </c>
      <c r="K482" s="290">
        <f t="shared" si="217"/>
        <v>99.084905660377359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53214.240000000005</v>
      </c>
      <c r="M482" s="290">
        <f t="shared" si="218"/>
        <v>111.56025157232706</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52416.259999999995</v>
      </c>
      <c r="O482" s="290">
        <f t="shared" si="242"/>
        <v>109.88733752620544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55114.84</v>
      </c>
      <c r="Q482" s="290">
        <f t="shared" si="243"/>
        <v>115.54473794549266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47263.5</v>
      </c>
      <c r="S482" s="290">
        <f t="shared" si="219"/>
        <v>99.084905660377359</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53214.240000000005</v>
      </c>
      <c r="U482" s="290">
        <f t="shared" si="220"/>
        <v>111.56025157232706</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52416.259999999995</v>
      </c>
      <c r="W482" s="290">
        <f t="shared" si="244"/>
        <v>109.88733752620544</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55114.84</v>
      </c>
      <c r="Y482" s="290">
        <f t="shared" si="245"/>
        <v>115.54473794549266</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47263.5</v>
      </c>
      <c r="AA482" s="290">
        <f t="shared" si="221"/>
        <v>99.084905660377359</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53214.240000000005</v>
      </c>
      <c r="AC482" s="290">
        <f t="shared" si="222"/>
        <v>111.56025157232706</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52416.259999999995</v>
      </c>
      <c r="AE482" s="290">
        <f t="shared" si="246"/>
        <v>109.88733752620544</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55114.84</v>
      </c>
      <c r="AG482" s="290">
        <f t="shared" si="247"/>
        <v>115.54473794549266</v>
      </c>
      <c r="AI482" s="428">
        <f t="shared" si="223"/>
        <v>112.5</v>
      </c>
      <c r="AJ482" s="428">
        <f t="shared" si="224"/>
        <v>124.62000000000262</v>
      </c>
      <c r="AK482" s="428">
        <f t="shared" si="225"/>
        <v>113.37999999999738</v>
      </c>
      <c r="AL482" s="428">
        <f t="shared" si="226"/>
        <v>123.91999999999825</v>
      </c>
      <c r="AM482" s="428">
        <f t="shared" si="227"/>
        <v>112.5</v>
      </c>
      <c r="AN482" s="428">
        <f t="shared" si="228"/>
        <v>124.62000000000262</v>
      </c>
      <c r="AO482" s="428">
        <f t="shared" si="229"/>
        <v>113.37999999999738</v>
      </c>
      <c r="AP482" s="428">
        <f t="shared" si="230"/>
        <v>123.91999999999825</v>
      </c>
      <c r="AQ482" s="428">
        <f t="shared" si="231"/>
        <v>112.5</v>
      </c>
      <c r="AR482" s="428">
        <f t="shared" si="232"/>
        <v>124.62000000000262</v>
      </c>
      <c r="AS482" s="428">
        <f t="shared" si="233"/>
        <v>113.37999999999738</v>
      </c>
      <c r="AT482" s="428">
        <f t="shared" si="234"/>
        <v>123.91999999999825</v>
      </c>
      <c r="AU482" s="428">
        <f t="shared" si="235"/>
        <v>112.5</v>
      </c>
      <c r="AV482" s="428">
        <f t="shared" si="236"/>
        <v>124.62000000000262</v>
      </c>
      <c r="AW482" s="428">
        <f t="shared" si="237"/>
        <v>113.37999999999738</v>
      </c>
      <c r="AX482" s="428">
        <f t="shared" si="238"/>
        <v>123.91999999999825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47376</v>
      </c>
      <c r="K483" s="290">
        <f t="shared" si="217"/>
        <v>99.112970711297066</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53338.86</v>
      </c>
      <c r="M483" s="290">
        <f t="shared" si="218"/>
        <v>111.58757322175732</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52529.64</v>
      </c>
      <c r="O483" s="290">
        <f t="shared" si="242"/>
        <v>109.89464435146444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55238.76</v>
      </c>
      <c r="Q483" s="290">
        <f t="shared" si="243"/>
        <v>115.56225941422595</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47376</v>
      </c>
      <c r="S483" s="290">
        <f t="shared" si="219"/>
        <v>99.112970711297066</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53338.86</v>
      </c>
      <c r="U483" s="290">
        <f t="shared" si="220"/>
        <v>111.58757322175732</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52529.64</v>
      </c>
      <c r="W483" s="290">
        <f t="shared" si="244"/>
        <v>109.89464435146444</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55238.76</v>
      </c>
      <c r="Y483" s="290">
        <f t="shared" si="245"/>
        <v>115.56225941422595</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47376</v>
      </c>
      <c r="AA483" s="290">
        <f t="shared" si="221"/>
        <v>99.112970711297066</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53338.86</v>
      </c>
      <c r="AC483" s="290">
        <f t="shared" si="222"/>
        <v>111.58757322175732</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52529.64</v>
      </c>
      <c r="AE483" s="290">
        <f t="shared" si="246"/>
        <v>109.89464435146444</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55238.76</v>
      </c>
      <c r="AG483" s="290">
        <f t="shared" si="247"/>
        <v>115.56225941422595</v>
      </c>
      <c r="AI483" s="428">
        <f t="shared" si="223"/>
        <v>112.5</v>
      </c>
      <c r="AJ483" s="428">
        <f t="shared" si="224"/>
        <v>124.61999999999534</v>
      </c>
      <c r="AK483" s="428">
        <f t="shared" si="225"/>
        <v>113.38000000000466</v>
      </c>
      <c r="AL483" s="428">
        <f t="shared" si="226"/>
        <v>123.92000000000553</v>
      </c>
      <c r="AM483" s="428">
        <f t="shared" si="227"/>
        <v>112.5</v>
      </c>
      <c r="AN483" s="428">
        <f t="shared" si="228"/>
        <v>124.61999999999534</v>
      </c>
      <c r="AO483" s="428">
        <f t="shared" si="229"/>
        <v>113.38000000000466</v>
      </c>
      <c r="AP483" s="428">
        <f t="shared" si="230"/>
        <v>123.92000000000553</v>
      </c>
      <c r="AQ483" s="428">
        <f t="shared" si="231"/>
        <v>112.5</v>
      </c>
      <c r="AR483" s="428">
        <f t="shared" si="232"/>
        <v>124.61999999999534</v>
      </c>
      <c r="AS483" s="428">
        <f t="shared" si="233"/>
        <v>113.38000000000466</v>
      </c>
      <c r="AT483" s="428">
        <f t="shared" si="234"/>
        <v>123.92000000000553</v>
      </c>
      <c r="AU483" s="428">
        <f t="shared" si="235"/>
        <v>112.5</v>
      </c>
      <c r="AV483" s="428">
        <f t="shared" si="236"/>
        <v>124.61999999999534</v>
      </c>
      <c r="AW483" s="428">
        <f t="shared" si="237"/>
        <v>113.38000000000466</v>
      </c>
      <c r="AX483" s="428">
        <f t="shared" si="238"/>
        <v>123.92000000000553</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47488.5</v>
      </c>
      <c r="K484" s="290">
        <f t="shared" si="217"/>
        <v>99.140918580375782</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53463.479999999996</v>
      </c>
      <c r="M484" s="290">
        <f t="shared" si="218"/>
        <v>111.61478079331941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52643.02</v>
      </c>
      <c r="O484" s="290">
        <f t="shared" si="242"/>
        <v>109.90192066805845</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55362.68</v>
      </c>
      <c r="Q484" s="290">
        <f t="shared" si="243"/>
        <v>115.57970772442589</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47488.5</v>
      </c>
      <c r="S484" s="290">
        <f t="shared" si="219"/>
        <v>99.140918580375782</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53463.479999999996</v>
      </c>
      <c r="U484" s="290">
        <f t="shared" si="220"/>
        <v>111.61478079331941</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52643.02</v>
      </c>
      <c r="W484" s="290">
        <f t="shared" si="244"/>
        <v>109.90192066805845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55362.68</v>
      </c>
      <c r="Y484" s="290">
        <f t="shared" si="245"/>
        <v>115.57970772442589</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47488.5</v>
      </c>
      <c r="AA484" s="290">
        <f t="shared" si="221"/>
        <v>99.140918580375782</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53463.479999999996</v>
      </c>
      <c r="AC484" s="290">
        <f t="shared" si="222"/>
        <v>111.61478079331941</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52643.02</v>
      </c>
      <c r="AE484" s="290">
        <f t="shared" si="246"/>
        <v>109.90192066805845</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55362.68</v>
      </c>
      <c r="AG484" s="290">
        <f t="shared" si="247"/>
        <v>115.57970772442589</v>
      </c>
      <c r="AI484" s="428">
        <f t="shared" si="223"/>
        <v>112.5</v>
      </c>
      <c r="AJ484" s="428">
        <f t="shared" si="224"/>
        <v>124.61999999999534</v>
      </c>
      <c r="AK484" s="428">
        <f t="shared" si="225"/>
        <v>113.37999999999738</v>
      </c>
      <c r="AL484" s="428">
        <f t="shared" si="226"/>
        <v>123.91999999999825</v>
      </c>
      <c r="AM484" s="428">
        <f t="shared" si="227"/>
        <v>112.5</v>
      </c>
      <c r="AN484" s="428">
        <f t="shared" si="228"/>
        <v>124.61999999999534</v>
      </c>
      <c r="AO484" s="428">
        <f t="shared" si="229"/>
        <v>113.37999999999738</v>
      </c>
      <c r="AP484" s="428">
        <f t="shared" si="230"/>
        <v>123.91999999999825</v>
      </c>
      <c r="AQ484" s="428">
        <f t="shared" si="231"/>
        <v>112.5</v>
      </c>
      <c r="AR484" s="428">
        <f t="shared" si="232"/>
        <v>124.61999999999534</v>
      </c>
      <c r="AS484" s="428">
        <f t="shared" si="233"/>
        <v>113.37999999999738</v>
      </c>
      <c r="AT484" s="428">
        <f t="shared" si="234"/>
        <v>123.91999999999825</v>
      </c>
      <c r="AU484" s="428">
        <f t="shared" si="235"/>
        <v>112.5</v>
      </c>
      <c r="AV484" s="428">
        <f t="shared" si="236"/>
        <v>124.61999999999534</v>
      </c>
      <c r="AW484" s="428">
        <f t="shared" si="237"/>
        <v>113.37999999999738</v>
      </c>
      <c r="AX484" s="428">
        <f t="shared" si="238"/>
        <v>123.91999999999825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47601</v>
      </c>
      <c r="K485" s="290">
        <f t="shared" si="217"/>
        <v>99.168750000000003</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53588.100000000006</v>
      </c>
      <c r="M485" s="290">
        <f t="shared" si="218"/>
        <v>111.64187500000001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52756.4</v>
      </c>
      <c r="O485" s="290">
        <f t="shared" si="242"/>
        <v>109.90916666666666</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55486.6</v>
      </c>
      <c r="Q485" s="290">
        <f t="shared" si="243"/>
        <v>115.59708333333333</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47601</v>
      </c>
      <c r="S485" s="290">
        <f t="shared" si="219"/>
        <v>99.168750000000003</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53588.100000000006</v>
      </c>
      <c r="U485" s="290">
        <f t="shared" si="220"/>
        <v>111.64187500000001</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52756.4</v>
      </c>
      <c r="W485" s="290">
        <f t="shared" si="244"/>
        <v>109.90916666666666</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55486.6</v>
      </c>
      <c r="Y485" s="290">
        <f t="shared" si="245"/>
        <v>115.59708333333333</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47601</v>
      </c>
      <c r="AA485" s="290">
        <f t="shared" si="221"/>
        <v>99.168750000000003</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53588.100000000006</v>
      </c>
      <c r="AC485" s="290">
        <f t="shared" si="222"/>
        <v>111.64187500000001</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52756.4</v>
      </c>
      <c r="AE485" s="290">
        <f t="shared" si="246"/>
        <v>109.90916666666666</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55486.6</v>
      </c>
      <c r="AG485" s="290">
        <f t="shared" si="247"/>
        <v>115.59708333333333</v>
      </c>
      <c r="AI485" s="428">
        <f t="shared" si="223"/>
        <v>112.5</v>
      </c>
      <c r="AJ485" s="428">
        <f t="shared" si="224"/>
        <v>124.6200000000099</v>
      </c>
      <c r="AK485" s="428">
        <f t="shared" si="225"/>
        <v>113.38000000000466</v>
      </c>
      <c r="AL485" s="428">
        <f t="shared" si="226"/>
        <v>123.91999999999825</v>
      </c>
      <c r="AM485" s="428">
        <f t="shared" si="227"/>
        <v>112.5</v>
      </c>
      <c r="AN485" s="428">
        <f t="shared" si="228"/>
        <v>124.6200000000099</v>
      </c>
      <c r="AO485" s="428">
        <f t="shared" si="229"/>
        <v>113.38000000000466</v>
      </c>
      <c r="AP485" s="428">
        <f t="shared" si="230"/>
        <v>123.91999999999825</v>
      </c>
      <c r="AQ485" s="428">
        <f t="shared" si="231"/>
        <v>112.5</v>
      </c>
      <c r="AR485" s="428">
        <f t="shared" si="232"/>
        <v>124.6200000000099</v>
      </c>
      <c r="AS485" s="428">
        <f t="shared" si="233"/>
        <v>113.38000000000466</v>
      </c>
      <c r="AT485" s="428">
        <f t="shared" si="234"/>
        <v>123.91999999999825</v>
      </c>
      <c r="AU485" s="428">
        <f t="shared" si="235"/>
        <v>112.5</v>
      </c>
      <c r="AV485" s="428">
        <f t="shared" si="236"/>
        <v>124.6200000000099</v>
      </c>
      <c r="AW485" s="428">
        <f t="shared" si="237"/>
        <v>113.38000000000466</v>
      </c>
      <c r="AX485" s="428">
        <f t="shared" si="238"/>
        <v>123.91999999999825</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47713.5</v>
      </c>
      <c r="K486" s="290">
        <f t="shared" si="217"/>
        <v>99.196465696465694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53712.72</v>
      </c>
      <c r="M486" s="290">
        <f t="shared" si="218"/>
        <v>111.66885654885655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52869.78</v>
      </c>
      <c r="O486" s="290">
        <f t="shared" si="242"/>
        <v>109.91638253638253</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55610.520000000004</v>
      </c>
      <c r="Q486" s="290">
        <f t="shared" si="243"/>
        <v>115.61438669438671</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47713.5</v>
      </c>
      <c r="S486" s="290">
        <f t="shared" si="219"/>
        <v>99.196465696465694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53712.72</v>
      </c>
      <c r="U486" s="290">
        <f t="shared" si="220"/>
        <v>111.66885654885655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52869.78</v>
      </c>
      <c r="W486" s="290">
        <f t="shared" si="244"/>
        <v>109.91638253638253</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55610.520000000004</v>
      </c>
      <c r="Y486" s="290">
        <f t="shared" si="245"/>
        <v>115.61438669438671</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47713.5</v>
      </c>
      <c r="AA486" s="290">
        <f t="shared" si="221"/>
        <v>99.196465696465694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53712.72</v>
      </c>
      <c r="AC486" s="290">
        <f t="shared" si="222"/>
        <v>111.66885654885655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52869.78</v>
      </c>
      <c r="AE486" s="290">
        <f t="shared" si="246"/>
        <v>109.91638253638253</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55610.520000000004</v>
      </c>
      <c r="AG486" s="290">
        <f t="shared" si="247"/>
        <v>115.61438669438671</v>
      </c>
      <c r="AI486" s="428">
        <f t="shared" si="223"/>
        <v>112.5</v>
      </c>
      <c r="AJ486" s="428">
        <f t="shared" si="224"/>
        <v>124.61999999999534</v>
      </c>
      <c r="AK486" s="428">
        <f t="shared" si="225"/>
        <v>113.37999999999738</v>
      </c>
      <c r="AL486" s="428">
        <f t="shared" si="226"/>
        <v>123.92000000000553</v>
      </c>
      <c r="AM486" s="428">
        <f t="shared" si="227"/>
        <v>112.5</v>
      </c>
      <c r="AN486" s="428">
        <f t="shared" si="228"/>
        <v>124.61999999999534</v>
      </c>
      <c r="AO486" s="428">
        <f t="shared" si="229"/>
        <v>113.37999999999738</v>
      </c>
      <c r="AP486" s="428">
        <f t="shared" si="230"/>
        <v>123.92000000000553</v>
      </c>
      <c r="AQ486" s="428">
        <f t="shared" si="231"/>
        <v>112.5</v>
      </c>
      <c r="AR486" s="428">
        <f t="shared" si="232"/>
        <v>124.61999999999534</v>
      </c>
      <c r="AS486" s="428">
        <f t="shared" si="233"/>
        <v>113.37999999999738</v>
      </c>
      <c r="AT486" s="428">
        <f t="shared" si="234"/>
        <v>123.92000000000553</v>
      </c>
      <c r="AU486" s="428">
        <f t="shared" si="235"/>
        <v>112.5</v>
      </c>
      <c r="AV486" s="428">
        <f t="shared" si="236"/>
        <v>124.61999999999534</v>
      </c>
      <c r="AW486" s="428">
        <f t="shared" si="237"/>
        <v>113.37999999999738</v>
      </c>
      <c r="AX486" s="428">
        <f t="shared" si="238"/>
        <v>123.92000000000553</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47826</v>
      </c>
      <c r="K487" s="290">
        <f t="shared" si="217"/>
        <v>99.2240663900415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53837.34</v>
      </c>
      <c r="M487" s="290">
        <f t="shared" si="218"/>
        <v>111.69572614107884</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52983.159999999996</v>
      </c>
      <c r="O487" s="290">
        <f t="shared" si="242"/>
        <v>109.92356846473028</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55734.44</v>
      </c>
      <c r="Q487" s="290">
        <f t="shared" si="243"/>
        <v>115.63161825726142</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47826</v>
      </c>
      <c r="S487" s="290">
        <f t="shared" si="219"/>
        <v>99.2240663900415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53837.34</v>
      </c>
      <c r="U487" s="290">
        <f t="shared" si="220"/>
        <v>111.69572614107884</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52983.159999999996</v>
      </c>
      <c r="W487" s="290">
        <f t="shared" si="244"/>
        <v>109.92356846473028</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55734.44</v>
      </c>
      <c r="Y487" s="290">
        <f t="shared" si="245"/>
        <v>115.63161825726142</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47826</v>
      </c>
      <c r="AA487" s="290">
        <f t="shared" si="221"/>
        <v>99.2240663900415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53837.34</v>
      </c>
      <c r="AC487" s="290">
        <f t="shared" si="222"/>
        <v>111.69572614107884</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52983.159999999996</v>
      </c>
      <c r="AE487" s="290">
        <f t="shared" si="246"/>
        <v>109.92356846473028</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55734.44</v>
      </c>
      <c r="AG487" s="290">
        <f t="shared" si="247"/>
        <v>115.63161825726142</v>
      </c>
      <c r="AI487" s="428">
        <f t="shared" si="223"/>
        <v>112.5</v>
      </c>
      <c r="AJ487" s="428">
        <f t="shared" si="224"/>
        <v>124.61999999999534</v>
      </c>
      <c r="AK487" s="428">
        <f t="shared" si="225"/>
        <v>113.37999999999738</v>
      </c>
      <c r="AL487" s="428">
        <f t="shared" si="226"/>
        <v>123.91999999999825</v>
      </c>
      <c r="AM487" s="428">
        <f t="shared" si="227"/>
        <v>112.5</v>
      </c>
      <c r="AN487" s="428">
        <f t="shared" si="228"/>
        <v>124.61999999999534</v>
      </c>
      <c r="AO487" s="428">
        <f t="shared" si="229"/>
        <v>113.37999999999738</v>
      </c>
      <c r="AP487" s="428">
        <f t="shared" si="230"/>
        <v>123.91999999999825</v>
      </c>
      <c r="AQ487" s="428">
        <f t="shared" si="231"/>
        <v>112.5</v>
      </c>
      <c r="AR487" s="428">
        <f t="shared" si="232"/>
        <v>124.61999999999534</v>
      </c>
      <c r="AS487" s="428">
        <f t="shared" si="233"/>
        <v>113.37999999999738</v>
      </c>
      <c r="AT487" s="428">
        <f t="shared" si="234"/>
        <v>123.91999999999825</v>
      </c>
      <c r="AU487" s="428">
        <f t="shared" si="235"/>
        <v>112.5</v>
      </c>
      <c r="AV487" s="428">
        <f t="shared" si="236"/>
        <v>124.61999999999534</v>
      </c>
      <c r="AW487" s="428">
        <f t="shared" si="237"/>
        <v>113.37999999999738</v>
      </c>
      <c r="AX487" s="428">
        <f t="shared" si="238"/>
        <v>123.91999999999825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47938.5</v>
      </c>
      <c r="K488" s="290">
        <f t="shared" si="217"/>
        <v>99.25155279503106</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53961.960000000006</v>
      </c>
      <c r="M488" s="290">
        <f t="shared" si="218"/>
        <v>111.7224844720497</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53096.54</v>
      </c>
      <c r="O488" s="290">
        <f t="shared" si="242"/>
        <v>109.93072463768117</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55858.36</v>
      </c>
      <c r="Q488" s="290">
        <f t="shared" si="243"/>
        <v>115.6487784679089</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47938.5</v>
      </c>
      <c r="S488" s="290">
        <f t="shared" si="219"/>
        <v>99.25155279503106</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53961.960000000006</v>
      </c>
      <c r="U488" s="290">
        <f t="shared" si="220"/>
        <v>111.7224844720497</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53096.54</v>
      </c>
      <c r="W488" s="290">
        <f t="shared" si="244"/>
        <v>109.93072463768117</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55858.36</v>
      </c>
      <c r="Y488" s="290">
        <f t="shared" si="245"/>
        <v>115.6487784679089</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47938.5</v>
      </c>
      <c r="AA488" s="290">
        <f t="shared" si="221"/>
        <v>99.25155279503106</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53961.960000000006</v>
      </c>
      <c r="AC488" s="290">
        <f t="shared" si="222"/>
        <v>111.7224844720497</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53096.54</v>
      </c>
      <c r="AE488" s="290">
        <f t="shared" si="246"/>
        <v>109.93072463768117</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55858.36</v>
      </c>
      <c r="AG488" s="290">
        <f t="shared" si="247"/>
        <v>115.6487784679089</v>
      </c>
      <c r="AI488" s="428">
        <f t="shared" si="223"/>
        <v>112.5</v>
      </c>
      <c r="AJ488" s="428">
        <f t="shared" si="224"/>
        <v>124.6200000000099</v>
      </c>
      <c r="AK488" s="428">
        <f t="shared" si="225"/>
        <v>113.38000000000466</v>
      </c>
      <c r="AL488" s="428">
        <f t="shared" si="226"/>
        <v>123.91999999999825</v>
      </c>
      <c r="AM488" s="428">
        <f t="shared" si="227"/>
        <v>112.5</v>
      </c>
      <c r="AN488" s="428">
        <f t="shared" si="228"/>
        <v>124.6200000000099</v>
      </c>
      <c r="AO488" s="428">
        <f t="shared" si="229"/>
        <v>113.38000000000466</v>
      </c>
      <c r="AP488" s="428">
        <f t="shared" si="230"/>
        <v>123.91999999999825</v>
      </c>
      <c r="AQ488" s="428">
        <f t="shared" si="231"/>
        <v>112.5</v>
      </c>
      <c r="AR488" s="428">
        <f t="shared" si="232"/>
        <v>124.6200000000099</v>
      </c>
      <c r="AS488" s="428">
        <f t="shared" si="233"/>
        <v>113.38000000000466</v>
      </c>
      <c r="AT488" s="428">
        <f t="shared" si="234"/>
        <v>123.91999999999825</v>
      </c>
      <c r="AU488" s="428">
        <f t="shared" si="235"/>
        <v>112.5</v>
      </c>
      <c r="AV488" s="428">
        <f t="shared" si="236"/>
        <v>124.6200000000099</v>
      </c>
      <c r="AW488" s="428">
        <f t="shared" si="237"/>
        <v>113.38000000000466</v>
      </c>
      <c r="AX488" s="428">
        <f t="shared" si="238"/>
        <v>123.91999999999825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48051</v>
      </c>
      <c r="K489" s="290">
        <f t="shared" si="217"/>
        <v>99.278925619834709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54086.58</v>
      </c>
      <c r="M489" s="290">
        <f t="shared" si="218"/>
        <v>111.74913223140496</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53209.919999999998</v>
      </c>
      <c r="O489" s="290">
        <f t="shared" si="242"/>
        <v>109.93785123966941</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55982.28</v>
      </c>
      <c r="Q489" s="290">
        <f t="shared" si="243"/>
        <v>115.66586776859504</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48051</v>
      </c>
      <c r="S489" s="290">
        <f t="shared" si="219"/>
        <v>99.278925619834709</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54086.58</v>
      </c>
      <c r="U489" s="290">
        <f t="shared" si="220"/>
        <v>111.74913223140496</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53209.919999999998</v>
      </c>
      <c r="W489" s="290">
        <f t="shared" si="244"/>
        <v>109.93785123966941</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55982.28</v>
      </c>
      <c r="Y489" s="290">
        <f t="shared" si="245"/>
        <v>115.66586776859504</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48051</v>
      </c>
      <c r="AA489" s="290">
        <f t="shared" si="221"/>
        <v>99.278925619834709</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54086.58</v>
      </c>
      <c r="AC489" s="290">
        <f t="shared" si="222"/>
        <v>111.74913223140496</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53209.919999999998</v>
      </c>
      <c r="AE489" s="290">
        <f t="shared" si="246"/>
        <v>109.93785123966941</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55982.28</v>
      </c>
      <c r="AG489" s="290">
        <f t="shared" si="247"/>
        <v>115.66586776859504</v>
      </c>
      <c r="AI489" s="428">
        <f t="shared" si="223"/>
        <v>112.5</v>
      </c>
      <c r="AJ489" s="428">
        <f t="shared" si="224"/>
        <v>124.61999999999534</v>
      </c>
      <c r="AK489" s="428">
        <f t="shared" si="225"/>
        <v>113.37999999999738</v>
      </c>
      <c r="AL489" s="428">
        <f t="shared" si="226"/>
        <v>123.91999999999825</v>
      </c>
      <c r="AM489" s="428">
        <f t="shared" si="227"/>
        <v>112.5</v>
      </c>
      <c r="AN489" s="428">
        <f t="shared" si="228"/>
        <v>124.61999999999534</v>
      </c>
      <c r="AO489" s="428">
        <f t="shared" si="229"/>
        <v>113.37999999999738</v>
      </c>
      <c r="AP489" s="428">
        <f t="shared" si="230"/>
        <v>123.91999999999825</v>
      </c>
      <c r="AQ489" s="428">
        <f t="shared" si="231"/>
        <v>112.5</v>
      </c>
      <c r="AR489" s="428">
        <f t="shared" si="232"/>
        <v>124.61999999999534</v>
      </c>
      <c r="AS489" s="428">
        <f t="shared" si="233"/>
        <v>113.37999999999738</v>
      </c>
      <c r="AT489" s="428">
        <f t="shared" si="234"/>
        <v>123.91999999999825</v>
      </c>
      <c r="AU489" s="428">
        <f t="shared" si="235"/>
        <v>112.5</v>
      </c>
      <c r="AV489" s="428">
        <f t="shared" si="236"/>
        <v>124.61999999999534</v>
      </c>
      <c r="AW489" s="428">
        <f t="shared" si="237"/>
        <v>113.37999999999738</v>
      </c>
      <c r="AX489" s="428">
        <f t="shared" si="238"/>
        <v>123.91999999999825</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48163.5</v>
      </c>
      <c r="K490" s="290">
        <f t="shared" si="217"/>
        <v>99.306185567010303</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54211.199999999997</v>
      </c>
      <c r="M490" s="290">
        <f t="shared" si="218"/>
        <v>111.77567010309278</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53323.299999999996</v>
      </c>
      <c r="O490" s="290">
        <f t="shared" si="242"/>
        <v>109.94494845360823</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56106.2</v>
      </c>
      <c r="Q490" s="290">
        <f t="shared" si="243"/>
        <v>115.68288659793814</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48163.5</v>
      </c>
      <c r="S490" s="290">
        <f t="shared" si="219"/>
        <v>99.306185567010303</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54211.199999999997</v>
      </c>
      <c r="U490" s="290">
        <f t="shared" si="220"/>
        <v>111.77567010309278</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53323.299999999996</v>
      </c>
      <c r="W490" s="290">
        <f t="shared" si="244"/>
        <v>109.94494845360823</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56106.2</v>
      </c>
      <c r="Y490" s="290">
        <f t="shared" si="245"/>
        <v>115.68288659793814</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48163.5</v>
      </c>
      <c r="AA490" s="290">
        <f t="shared" si="221"/>
        <v>99.306185567010303</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54211.199999999997</v>
      </c>
      <c r="AC490" s="290">
        <f t="shared" si="222"/>
        <v>111.77567010309278</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53323.299999999996</v>
      </c>
      <c r="AE490" s="290">
        <f t="shared" si="246"/>
        <v>109.94494845360823</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56106.2</v>
      </c>
      <c r="AG490" s="290">
        <f t="shared" si="247"/>
        <v>115.68288659793814</v>
      </c>
      <c r="AI490" s="428">
        <f t="shared" si="223"/>
        <v>112.5</v>
      </c>
      <c r="AJ490" s="428">
        <f t="shared" si="224"/>
        <v>124.61999999999534</v>
      </c>
      <c r="AK490" s="428">
        <f t="shared" si="225"/>
        <v>113.37999999999738</v>
      </c>
      <c r="AL490" s="428">
        <f t="shared" si="226"/>
        <v>123.91999999999825</v>
      </c>
      <c r="AM490" s="428">
        <f t="shared" si="227"/>
        <v>112.5</v>
      </c>
      <c r="AN490" s="428">
        <f t="shared" si="228"/>
        <v>124.61999999999534</v>
      </c>
      <c r="AO490" s="428">
        <f t="shared" si="229"/>
        <v>113.37999999999738</v>
      </c>
      <c r="AP490" s="428">
        <f t="shared" si="230"/>
        <v>123.91999999999825</v>
      </c>
      <c r="AQ490" s="428">
        <f t="shared" si="231"/>
        <v>112.5</v>
      </c>
      <c r="AR490" s="428">
        <f t="shared" si="232"/>
        <v>124.61999999999534</v>
      </c>
      <c r="AS490" s="428">
        <f t="shared" si="233"/>
        <v>113.37999999999738</v>
      </c>
      <c r="AT490" s="428">
        <f t="shared" si="234"/>
        <v>123.91999999999825</v>
      </c>
      <c r="AU490" s="428">
        <f t="shared" si="235"/>
        <v>112.5</v>
      </c>
      <c r="AV490" s="428">
        <f t="shared" si="236"/>
        <v>124.61999999999534</v>
      </c>
      <c r="AW490" s="428">
        <f t="shared" si="237"/>
        <v>113.37999999999738</v>
      </c>
      <c r="AX490" s="428">
        <f t="shared" si="238"/>
        <v>123.91999999999825</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48276</v>
      </c>
      <c r="K491" s="290">
        <f t="shared" si="217"/>
        <v>99.333333333333329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54335.82</v>
      </c>
      <c r="M491" s="290">
        <f t="shared" si="218"/>
        <v>111.80209876543209</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53436.68</v>
      </c>
      <c r="O491" s="290">
        <f t="shared" si="242"/>
        <v>109.95201646090536</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56230.119999999995</v>
      </c>
      <c r="Q491" s="290">
        <f t="shared" si="243"/>
        <v>115.69983539094649</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48276</v>
      </c>
      <c r="S491" s="290">
        <f t="shared" si="219"/>
        <v>99.333333333333329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54335.82</v>
      </c>
      <c r="U491" s="290">
        <f t="shared" si="220"/>
        <v>111.80209876543209</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53436.68</v>
      </c>
      <c r="W491" s="290">
        <f t="shared" si="244"/>
        <v>109.95201646090536</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56230.119999999995</v>
      </c>
      <c r="Y491" s="290">
        <f t="shared" si="245"/>
        <v>115.69983539094649</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48276</v>
      </c>
      <c r="AA491" s="290">
        <f t="shared" si="221"/>
        <v>99.333333333333329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54335.82</v>
      </c>
      <c r="AC491" s="290">
        <f t="shared" si="222"/>
        <v>111.80209876543209</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53436.68</v>
      </c>
      <c r="AE491" s="290">
        <f t="shared" si="246"/>
        <v>109.95201646090536</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56230.119999999995</v>
      </c>
      <c r="AG491" s="290">
        <f t="shared" si="247"/>
        <v>115.69983539094649</v>
      </c>
      <c r="AI491" s="428">
        <f t="shared" si="223"/>
        <v>112.5</v>
      </c>
      <c r="AJ491" s="428">
        <f t="shared" si="224"/>
        <v>124.62000000000262</v>
      </c>
      <c r="AK491" s="428">
        <f t="shared" si="225"/>
        <v>113.38000000000466</v>
      </c>
      <c r="AL491" s="428">
        <f t="shared" si="226"/>
        <v>123.91999999999825</v>
      </c>
      <c r="AM491" s="428">
        <f t="shared" si="227"/>
        <v>112.5</v>
      </c>
      <c r="AN491" s="428">
        <f t="shared" si="228"/>
        <v>124.62000000000262</v>
      </c>
      <c r="AO491" s="428">
        <f t="shared" si="229"/>
        <v>113.38000000000466</v>
      </c>
      <c r="AP491" s="428">
        <f t="shared" si="230"/>
        <v>123.91999999999825</v>
      </c>
      <c r="AQ491" s="428">
        <f t="shared" si="231"/>
        <v>112.5</v>
      </c>
      <c r="AR491" s="428">
        <f t="shared" si="232"/>
        <v>124.62000000000262</v>
      </c>
      <c r="AS491" s="428">
        <f t="shared" si="233"/>
        <v>113.38000000000466</v>
      </c>
      <c r="AT491" s="428">
        <f t="shared" si="234"/>
        <v>123.91999999999825</v>
      </c>
      <c r="AU491" s="428">
        <f t="shared" si="235"/>
        <v>112.5</v>
      </c>
      <c r="AV491" s="428">
        <f t="shared" si="236"/>
        <v>124.62000000000262</v>
      </c>
      <c r="AW491" s="428">
        <f t="shared" si="237"/>
        <v>113.38000000000466</v>
      </c>
      <c r="AX491" s="428">
        <f t="shared" si="238"/>
        <v>123.91999999999825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48388.5</v>
      </c>
      <c r="K492" s="290">
        <f t="shared" si="217"/>
        <v>99.360369609856264</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54460.44</v>
      </c>
      <c r="M492" s="290">
        <f t="shared" si="218"/>
        <v>111.82841889117043</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53550.06</v>
      </c>
      <c r="O492" s="290">
        <f t="shared" si="242"/>
        <v>109.95905544147844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56354.04</v>
      </c>
      <c r="Q492" s="290">
        <f t="shared" si="243"/>
        <v>115.71671457905545</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48388.5</v>
      </c>
      <c r="S492" s="290">
        <f t="shared" si="219"/>
        <v>99.360369609856264</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54460.44</v>
      </c>
      <c r="U492" s="290">
        <f t="shared" si="220"/>
        <v>111.82841889117043</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53550.06</v>
      </c>
      <c r="W492" s="290">
        <f t="shared" si="244"/>
        <v>109.95905544147844</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56354.04</v>
      </c>
      <c r="Y492" s="290">
        <f t="shared" si="245"/>
        <v>115.71671457905545</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48388.5</v>
      </c>
      <c r="AA492" s="290">
        <f t="shared" si="221"/>
        <v>99.360369609856264</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54460.44</v>
      </c>
      <c r="AC492" s="290">
        <f t="shared" si="222"/>
        <v>111.82841889117043</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53550.06</v>
      </c>
      <c r="AE492" s="290">
        <f t="shared" si="246"/>
        <v>109.95905544147844</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56354.04</v>
      </c>
      <c r="AG492" s="290">
        <f t="shared" si="247"/>
        <v>115.71671457905545</v>
      </c>
      <c r="AI492" s="428">
        <f t="shared" si="223"/>
        <v>112.5</v>
      </c>
      <c r="AJ492" s="428">
        <f t="shared" si="224"/>
        <v>124.62000000000262</v>
      </c>
      <c r="AK492" s="428">
        <f t="shared" si="225"/>
        <v>113.37999999999738</v>
      </c>
      <c r="AL492" s="428">
        <f t="shared" si="226"/>
        <v>123.92000000000553</v>
      </c>
      <c r="AM492" s="428">
        <f t="shared" si="227"/>
        <v>112.5</v>
      </c>
      <c r="AN492" s="428">
        <f t="shared" si="228"/>
        <v>124.62000000000262</v>
      </c>
      <c r="AO492" s="428">
        <f t="shared" si="229"/>
        <v>113.37999999999738</v>
      </c>
      <c r="AP492" s="428">
        <f t="shared" si="230"/>
        <v>123.92000000000553</v>
      </c>
      <c r="AQ492" s="428">
        <f t="shared" si="231"/>
        <v>112.5</v>
      </c>
      <c r="AR492" s="428">
        <f t="shared" si="232"/>
        <v>124.62000000000262</v>
      </c>
      <c r="AS492" s="428">
        <f t="shared" si="233"/>
        <v>113.37999999999738</v>
      </c>
      <c r="AT492" s="428">
        <f t="shared" si="234"/>
        <v>123.92000000000553</v>
      </c>
      <c r="AU492" s="428">
        <f t="shared" si="235"/>
        <v>112.5</v>
      </c>
      <c r="AV492" s="428">
        <f t="shared" si="236"/>
        <v>124.62000000000262</v>
      </c>
      <c r="AW492" s="428">
        <f t="shared" si="237"/>
        <v>113.37999999999738</v>
      </c>
      <c r="AX492" s="428">
        <f t="shared" si="238"/>
        <v>123.92000000000553</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48501</v>
      </c>
      <c r="K493" s="290">
        <f t="shared" si="217"/>
        <v>99.38729508196721</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54585.06</v>
      </c>
      <c r="M493" s="290">
        <f t="shared" si="218"/>
        <v>111.85463114754099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53663.439999999995</v>
      </c>
      <c r="O493" s="290">
        <f t="shared" si="242"/>
        <v>109.96606557377048</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56477.96</v>
      </c>
      <c r="Q493" s="290">
        <f t="shared" si="243"/>
        <v>115.73352459016394</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48501</v>
      </c>
      <c r="S493" s="290">
        <f t="shared" si="219"/>
        <v>99.38729508196721</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54585.06</v>
      </c>
      <c r="U493" s="290">
        <f t="shared" si="220"/>
        <v>111.85463114754099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53663.439999999995</v>
      </c>
      <c r="W493" s="290">
        <f t="shared" si="244"/>
        <v>109.96606557377048</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56477.96</v>
      </c>
      <c r="Y493" s="290">
        <f t="shared" si="245"/>
        <v>115.73352459016394</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48501</v>
      </c>
      <c r="AA493" s="290">
        <f t="shared" si="221"/>
        <v>99.38729508196721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54585.06</v>
      </c>
      <c r="AC493" s="290">
        <f t="shared" si="222"/>
        <v>111.85463114754099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53663.439999999995</v>
      </c>
      <c r="AE493" s="290">
        <f t="shared" si="246"/>
        <v>109.96606557377048</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56477.96</v>
      </c>
      <c r="AG493" s="290">
        <f t="shared" si="247"/>
        <v>115.73352459016394</v>
      </c>
      <c r="AI493" s="428">
        <f t="shared" si="223"/>
        <v>112.5</v>
      </c>
      <c r="AJ493" s="428">
        <f t="shared" si="224"/>
        <v>124.61999999999534</v>
      </c>
      <c r="AK493" s="428">
        <f t="shared" si="225"/>
        <v>113.37999999999738</v>
      </c>
      <c r="AL493" s="428">
        <f t="shared" si="226"/>
        <v>123.91999999999825</v>
      </c>
      <c r="AM493" s="428">
        <f t="shared" si="227"/>
        <v>112.5</v>
      </c>
      <c r="AN493" s="428">
        <f t="shared" si="228"/>
        <v>124.61999999999534</v>
      </c>
      <c r="AO493" s="428">
        <f t="shared" si="229"/>
        <v>113.37999999999738</v>
      </c>
      <c r="AP493" s="428">
        <f t="shared" si="230"/>
        <v>123.91999999999825</v>
      </c>
      <c r="AQ493" s="428">
        <f t="shared" si="231"/>
        <v>112.5</v>
      </c>
      <c r="AR493" s="428">
        <f t="shared" si="232"/>
        <v>124.61999999999534</v>
      </c>
      <c r="AS493" s="428">
        <f t="shared" si="233"/>
        <v>113.37999999999738</v>
      </c>
      <c r="AT493" s="428">
        <f t="shared" si="234"/>
        <v>123.91999999999825</v>
      </c>
      <c r="AU493" s="428">
        <f t="shared" si="235"/>
        <v>112.5</v>
      </c>
      <c r="AV493" s="428">
        <f t="shared" si="236"/>
        <v>124.61999999999534</v>
      </c>
      <c r="AW493" s="428">
        <f t="shared" si="237"/>
        <v>113.37999999999738</v>
      </c>
      <c r="AX493" s="428">
        <f t="shared" si="238"/>
        <v>123.91999999999825</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48613.5</v>
      </c>
      <c r="K494" s="290">
        <f t="shared" si="217"/>
        <v>99.414110429447859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54709.68</v>
      </c>
      <c r="M494" s="290">
        <f t="shared" si="218"/>
        <v>111.88073619631902</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53776.82</v>
      </c>
      <c r="O494" s="290">
        <f t="shared" si="242"/>
        <v>109.97304703476483</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56601.880000000005</v>
      </c>
      <c r="Q494" s="290">
        <f t="shared" si="243"/>
        <v>115.75026584867076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48613.5</v>
      </c>
      <c r="S494" s="290">
        <f t="shared" si="219"/>
        <v>99.414110429447859</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54709.68</v>
      </c>
      <c r="U494" s="290">
        <f t="shared" si="220"/>
        <v>111.88073619631902</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53776.82</v>
      </c>
      <c r="W494" s="290">
        <f t="shared" si="244"/>
        <v>109.97304703476483</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56601.880000000005</v>
      </c>
      <c r="Y494" s="290">
        <f t="shared" si="245"/>
        <v>115.75026584867076</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48613.5</v>
      </c>
      <c r="AA494" s="290">
        <f t="shared" si="221"/>
        <v>99.414110429447859</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54709.68</v>
      </c>
      <c r="AC494" s="290">
        <f t="shared" si="222"/>
        <v>111.88073619631902</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53776.82</v>
      </c>
      <c r="AE494" s="290">
        <f t="shared" si="246"/>
        <v>109.97304703476483</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56601.880000000005</v>
      </c>
      <c r="AG494" s="290">
        <f t="shared" si="247"/>
        <v>115.75026584867076</v>
      </c>
      <c r="AI494" s="428">
        <f t="shared" si="223"/>
        <v>112.5</v>
      </c>
      <c r="AJ494" s="428">
        <f t="shared" si="224"/>
        <v>124.62000000000262</v>
      </c>
      <c r="AK494" s="428">
        <f t="shared" si="225"/>
        <v>113.38000000000466</v>
      </c>
      <c r="AL494" s="428">
        <f t="shared" si="226"/>
        <v>123.92000000000553</v>
      </c>
      <c r="AM494" s="428">
        <f t="shared" si="227"/>
        <v>112.5</v>
      </c>
      <c r="AN494" s="428">
        <f t="shared" si="228"/>
        <v>124.62000000000262</v>
      </c>
      <c r="AO494" s="428">
        <f t="shared" si="229"/>
        <v>113.38000000000466</v>
      </c>
      <c r="AP494" s="428">
        <f t="shared" si="230"/>
        <v>123.92000000000553</v>
      </c>
      <c r="AQ494" s="428">
        <f t="shared" si="231"/>
        <v>112.5</v>
      </c>
      <c r="AR494" s="428">
        <f t="shared" si="232"/>
        <v>124.62000000000262</v>
      </c>
      <c r="AS494" s="428">
        <f t="shared" si="233"/>
        <v>113.38000000000466</v>
      </c>
      <c r="AT494" s="428">
        <f t="shared" si="234"/>
        <v>123.92000000000553</v>
      </c>
      <c r="AU494" s="428">
        <f t="shared" si="235"/>
        <v>112.5</v>
      </c>
      <c r="AV494" s="428">
        <f t="shared" si="236"/>
        <v>124.62000000000262</v>
      </c>
      <c r="AW494" s="428">
        <f t="shared" si="237"/>
        <v>113.38000000000466</v>
      </c>
      <c r="AX494" s="428">
        <f t="shared" si="238"/>
        <v>123.92000000000553</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48726</v>
      </c>
      <c r="K495" s="290">
        <f t="shared" si="217"/>
        <v>99.440816326530609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54834.3</v>
      </c>
      <c r="M495" s="290">
        <f t="shared" si="218"/>
        <v>111.90673469387755</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53890.2</v>
      </c>
      <c r="O495" s="290">
        <f t="shared" si="242"/>
        <v>109.97999999999999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56725.8</v>
      </c>
      <c r="Q495" s="290">
        <f t="shared" si="243"/>
        <v>115.76693877551021</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48726</v>
      </c>
      <c r="S495" s="290">
        <f t="shared" si="219"/>
        <v>99.440816326530609</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54834.3</v>
      </c>
      <c r="U495" s="290">
        <f t="shared" si="220"/>
        <v>111.90673469387755</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53890.2</v>
      </c>
      <c r="W495" s="290">
        <f t="shared" si="244"/>
        <v>109.97999999999999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56725.8</v>
      </c>
      <c r="Y495" s="290">
        <f t="shared" si="245"/>
        <v>115.76693877551021</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48726</v>
      </c>
      <c r="AA495" s="290">
        <f t="shared" si="221"/>
        <v>99.440816326530609</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54834.3</v>
      </c>
      <c r="AC495" s="290">
        <f t="shared" si="222"/>
        <v>111.90673469387755</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53890.2</v>
      </c>
      <c r="AE495" s="290">
        <f t="shared" si="246"/>
        <v>109.97999999999999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56725.8</v>
      </c>
      <c r="AG495" s="290">
        <f t="shared" si="247"/>
        <v>115.76693877551021</v>
      </c>
      <c r="AI495" s="428">
        <f t="shared" si="223"/>
        <v>112.5</v>
      </c>
      <c r="AJ495" s="428">
        <f t="shared" si="224"/>
        <v>124.62000000000262</v>
      </c>
      <c r="AK495" s="428">
        <f t="shared" si="225"/>
        <v>113.37999999999738</v>
      </c>
      <c r="AL495" s="428">
        <f t="shared" si="226"/>
        <v>123.91999999999825</v>
      </c>
      <c r="AM495" s="428">
        <f t="shared" si="227"/>
        <v>112.5</v>
      </c>
      <c r="AN495" s="428">
        <f t="shared" si="228"/>
        <v>124.62000000000262</v>
      </c>
      <c r="AO495" s="428">
        <f t="shared" si="229"/>
        <v>113.37999999999738</v>
      </c>
      <c r="AP495" s="428">
        <f t="shared" si="230"/>
        <v>123.91999999999825</v>
      </c>
      <c r="AQ495" s="428">
        <f t="shared" si="231"/>
        <v>112.5</v>
      </c>
      <c r="AR495" s="428">
        <f t="shared" si="232"/>
        <v>124.62000000000262</v>
      </c>
      <c r="AS495" s="428">
        <f t="shared" si="233"/>
        <v>113.37999999999738</v>
      </c>
      <c r="AT495" s="428">
        <f t="shared" si="234"/>
        <v>123.91999999999825</v>
      </c>
      <c r="AU495" s="428">
        <f t="shared" si="235"/>
        <v>112.5</v>
      </c>
      <c r="AV495" s="428">
        <f t="shared" si="236"/>
        <v>124.62000000000262</v>
      </c>
      <c r="AW495" s="428">
        <f t="shared" si="237"/>
        <v>113.37999999999738</v>
      </c>
      <c r="AX495" s="428">
        <f t="shared" si="238"/>
        <v>123.91999999999825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48838.5</v>
      </c>
      <c r="K496" s="290">
        <f t="shared" si="217"/>
        <v>99.467413441955188</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54958.92</v>
      </c>
      <c r="M496" s="290">
        <f t="shared" si="218"/>
        <v>111.93262729124235</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54003.58</v>
      </c>
      <c r="O496" s="290">
        <f t="shared" si="242"/>
        <v>109.98692464358453</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56849.72</v>
      </c>
      <c r="Q496" s="290">
        <f t="shared" si="243"/>
        <v>115.78354378818737</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48838.5</v>
      </c>
      <c r="S496" s="290">
        <f t="shared" si="219"/>
        <v>99.467413441955188</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54958.92</v>
      </c>
      <c r="U496" s="290">
        <f t="shared" si="220"/>
        <v>111.93262729124235</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54003.58</v>
      </c>
      <c r="W496" s="290">
        <f t="shared" si="244"/>
        <v>109.98692464358453</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56849.72</v>
      </c>
      <c r="Y496" s="290">
        <f t="shared" si="245"/>
        <v>115.78354378818737</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48838.5</v>
      </c>
      <c r="AA496" s="290">
        <f t="shared" si="221"/>
        <v>99.467413441955188</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54958.92</v>
      </c>
      <c r="AC496" s="290">
        <f t="shared" si="222"/>
        <v>111.93262729124235</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54003.58</v>
      </c>
      <c r="AE496" s="290">
        <f t="shared" si="246"/>
        <v>109.98692464358453</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56849.72</v>
      </c>
      <c r="AG496" s="290">
        <f t="shared" si="247"/>
        <v>115.78354378818737</v>
      </c>
      <c r="AI496" s="428">
        <f t="shared" si="223"/>
        <v>112.5</v>
      </c>
      <c r="AJ496" s="428">
        <f t="shared" si="224"/>
        <v>124.61999999999534</v>
      </c>
      <c r="AK496" s="428">
        <f t="shared" si="225"/>
        <v>113.38000000000466</v>
      </c>
      <c r="AL496" s="428">
        <f t="shared" si="226"/>
        <v>123.91999999999825</v>
      </c>
      <c r="AM496" s="428">
        <f t="shared" si="227"/>
        <v>112.5</v>
      </c>
      <c r="AN496" s="428">
        <f t="shared" si="228"/>
        <v>124.61999999999534</v>
      </c>
      <c r="AO496" s="428">
        <f t="shared" si="229"/>
        <v>113.38000000000466</v>
      </c>
      <c r="AP496" s="428">
        <f t="shared" si="230"/>
        <v>123.91999999999825</v>
      </c>
      <c r="AQ496" s="428">
        <f t="shared" si="231"/>
        <v>112.5</v>
      </c>
      <c r="AR496" s="428">
        <f t="shared" si="232"/>
        <v>124.61999999999534</v>
      </c>
      <c r="AS496" s="428">
        <f t="shared" si="233"/>
        <v>113.38000000000466</v>
      </c>
      <c r="AT496" s="428">
        <f t="shared" si="234"/>
        <v>123.91999999999825</v>
      </c>
      <c r="AU496" s="428">
        <f t="shared" si="235"/>
        <v>112.5</v>
      </c>
      <c r="AV496" s="428">
        <f t="shared" si="236"/>
        <v>124.61999999999534</v>
      </c>
      <c r="AW496" s="428">
        <f t="shared" si="237"/>
        <v>113.38000000000466</v>
      </c>
      <c r="AX496" s="428">
        <f t="shared" si="238"/>
        <v>123.91999999999825</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48951</v>
      </c>
      <c r="K497" s="290">
        <f t="shared" si="217"/>
        <v>99.493902439024396</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55083.54</v>
      </c>
      <c r="M497" s="290">
        <f t="shared" si="218"/>
        <v>111.95841463414634</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54116.959999999999</v>
      </c>
      <c r="O497" s="290">
        <f t="shared" si="242"/>
        <v>109.99382113821137</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56973.64</v>
      </c>
      <c r="Q497" s="290">
        <f t="shared" si="243"/>
        <v>115.80008130081301</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48951</v>
      </c>
      <c r="S497" s="290">
        <f t="shared" si="219"/>
        <v>99.493902439024396</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55083.54</v>
      </c>
      <c r="U497" s="290">
        <f t="shared" si="220"/>
        <v>111.95841463414634</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54116.959999999999</v>
      </c>
      <c r="W497" s="290">
        <f t="shared" si="244"/>
        <v>109.99382113821137</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56973.64</v>
      </c>
      <c r="Y497" s="290">
        <f t="shared" si="245"/>
        <v>115.80008130081301</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48951</v>
      </c>
      <c r="AA497" s="290">
        <f t="shared" si="221"/>
        <v>99.493902439024396</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55083.54</v>
      </c>
      <c r="AC497" s="290">
        <f t="shared" si="222"/>
        <v>111.95841463414634</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54116.959999999999</v>
      </c>
      <c r="AE497" s="290">
        <f t="shared" si="246"/>
        <v>109.99382113821137</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56973.64</v>
      </c>
      <c r="AG497" s="290">
        <f t="shared" si="247"/>
        <v>115.80008130081301</v>
      </c>
      <c r="AI497" s="428">
        <f t="shared" si="223"/>
        <v>112.5</v>
      </c>
      <c r="AJ497" s="428">
        <f t="shared" si="224"/>
        <v>124.62000000000262</v>
      </c>
      <c r="AK497" s="428">
        <f t="shared" si="225"/>
        <v>113.37999999999738</v>
      </c>
      <c r="AL497" s="428">
        <f t="shared" si="226"/>
        <v>123.91999999999825</v>
      </c>
      <c r="AM497" s="428">
        <f t="shared" si="227"/>
        <v>112.5</v>
      </c>
      <c r="AN497" s="428">
        <f t="shared" si="228"/>
        <v>124.62000000000262</v>
      </c>
      <c r="AO497" s="428">
        <f t="shared" si="229"/>
        <v>113.37999999999738</v>
      </c>
      <c r="AP497" s="428">
        <f t="shared" si="230"/>
        <v>123.91999999999825</v>
      </c>
      <c r="AQ497" s="428">
        <f t="shared" si="231"/>
        <v>112.5</v>
      </c>
      <c r="AR497" s="428">
        <f t="shared" si="232"/>
        <v>124.62000000000262</v>
      </c>
      <c r="AS497" s="428">
        <f t="shared" si="233"/>
        <v>113.37999999999738</v>
      </c>
      <c r="AT497" s="428">
        <f t="shared" si="234"/>
        <v>123.91999999999825</v>
      </c>
      <c r="AU497" s="428">
        <f t="shared" si="235"/>
        <v>112.5</v>
      </c>
      <c r="AV497" s="428">
        <f t="shared" si="236"/>
        <v>124.62000000000262</v>
      </c>
      <c r="AW497" s="428">
        <f t="shared" si="237"/>
        <v>113.37999999999738</v>
      </c>
      <c r="AX497" s="428">
        <f t="shared" si="238"/>
        <v>123.91999999999825</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49063.5</v>
      </c>
      <c r="K498" s="290">
        <f t="shared" si="217"/>
        <v>99.520283975659225</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55208.160000000003</v>
      </c>
      <c r="M498" s="290">
        <f t="shared" si="218"/>
        <v>111.98409736308317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54230.34</v>
      </c>
      <c r="O498" s="290">
        <f t="shared" si="242"/>
        <v>110.00068965517241</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57097.56</v>
      </c>
      <c r="Q498" s="290">
        <f t="shared" si="243"/>
        <v>115.81655172413792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49063.5</v>
      </c>
      <c r="S498" s="290">
        <f t="shared" si="219"/>
        <v>99.520283975659225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55208.160000000003</v>
      </c>
      <c r="U498" s="290">
        <f t="shared" si="220"/>
        <v>111.98409736308317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54230.34</v>
      </c>
      <c r="W498" s="290">
        <f t="shared" si="244"/>
        <v>110.00068965517241</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57097.56</v>
      </c>
      <c r="Y498" s="290">
        <f t="shared" si="245"/>
        <v>115.81655172413792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49063.5</v>
      </c>
      <c r="AA498" s="290">
        <f t="shared" si="221"/>
        <v>99.520283975659225</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55208.160000000003</v>
      </c>
      <c r="AC498" s="290">
        <f t="shared" si="222"/>
        <v>111.98409736308317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54230.34</v>
      </c>
      <c r="AE498" s="290">
        <f t="shared" si="246"/>
        <v>110.00068965517241</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57097.56</v>
      </c>
      <c r="AG498" s="290">
        <f t="shared" si="247"/>
        <v>115.81655172413792</v>
      </c>
      <c r="AI498" s="428">
        <f t="shared" si="223"/>
        <v>112.5</v>
      </c>
      <c r="AJ498" s="428">
        <f t="shared" si="224"/>
        <v>124.62000000000262</v>
      </c>
      <c r="AK498" s="428">
        <f t="shared" si="225"/>
        <v>113.37999999999738</v>
      </c>
      <c r="AL498" s="428">
        <f t="shared" si="226"/>
        <v>123.91999999999825</v>
      </c>
      <c r="AM498" s="428">
        <f t="shared" si="227"/>
        <v>112.5</v>
      </c>
      <c r="AN498" s="428">
        <f t="shared" si="228"/>
        <v>124.62000000000262</v>
      </c>
      <c r="AO498" s="428">
        <f t="shared" si="229"/>
        <v>113.37999999999738</v>
      </c>
      <c r="AP498" s="428">
        <f t="shared" si="230"/>
        <v>123.91999999999825</v>
      </c>
      <c r="AQ498" s="428">
        <f t="shared" si="231"/>
        <v>112.5</v>
      </c>
      <c r="AR498" s="428">
        <f t="shared" si="232"/>
        <v>124.62000000000262</v>
      </c>
      <c r="AS498" s="428">
        <f t="shared" si="233"/>
        <v>113.37999999999738</v>
      </c>
      <c r="AT498" s="428">
        <f t="shared" si="234"/>
        <v>123.91999999999825</v>
      </c>
      <c r="AU498" s="428">
        <f t="shared" si="235"/>
        <v>112.5</v>
      </c>
      <c r="AV498" s="428">
        <f t="shared" si="236"/>
        <v>124.62000000000262</v>
      </c>
      <c r="AW498" s="428">
        <f t="shared" si="237"/>
        <v>113.37999999999738</v>
      </c>
      <c r="AX498" s="428">
        <f t="shared" si="238"/>
        <v>123.91999999999825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49176</v>
      </c>
      <c r="K499" s="290">
        <f t="shared" si="217"/>
        <v>99.546558704453446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55332.78</v>
      </c>
      <c r="M499" s="290">
        <f t="shared" si="218"/>
        <v>112.00967611336033</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54343.72</v>
      </c>
      <c r="O499" s="290">
        <f t="shared" si="242"/>
        <v>110.00753036437247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57221.479999999996</v>
      </c>
      <c r="Q499" s="290">
        <f t="shared" si="243"/>
        <v>115.83295546558703</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49176</v>
      </c>
      <c r="S499" s="290">
        <f t="shared" si="219"/>
        <v>99.546558704453446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55332.78</v>
      </c>
      <c r="U499" s="290">
        <f t="shared" si="220"/>
        <v>112.00967611336033</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54343.72</v>
      </c>
      <c r="W499" s="290">
        <f t="shared" si="244"/>
        <v>110.00753036437247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57221.479999999996</v>
      </c>
      <c r="Y499" s="290">
        <f t="shared" si="245"/>
        <v>115.83295546558703</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49176</v>
      </c>
      <c r="AA499" s="290">
        <f t="shared" si="221"/>
        <v>99.546558704453446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55332.78</v>
      </c>
      <c r="AC499" s="290">
        <f t="shared" si="222"/>
        <v>112.00967611336033</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54343.72</v>
      </c>
      <c r="AE499" s="290">
        <f t="shared" si="246"/>
        <v>110.00753036437247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57221.479999999996</v>
      </c>
      <c r="AG499" s="290">
        <f t="shared" si="247"/>
        <v>115.83295546558703</v>
      </c>
      <c r="AI499" s="428">
        <f t="shared" si="223"/>
        <v>112.5</v>
      </c>
      <c r="AJ499" s="428">
        <f t="shared" si="224"/>
        <v>124.61999999999534</v>
      </c>
      <c r="AK499" s="428">
        <f t="shared" si="225"/>
        <v>113.38000000000466</v>
      </c>
      <c r="AL499" s="428">
        <f t="shared" si="226"/>
        <v>123.91999999999825</v>
      </c>
      <c r="AM499" s="428">
        <f t="shared" si="227"/>
        <v>112.5</v>
      </c>
      <c r="AN499" s="428">
        <f t="shared" si="228"/>
        <v>124.61999999999534</v>
      </c>
      <c r="AO499" s="428">
        <f t="shared" si="229"/>
        <v>113.38000000000466</v>
      </c>
      <c r="AP499" s="428">
        <f t="shared" si="230"/>
        <v>123.91999999999825</v>
      </c>
      <c r="AQ499" s="428">
        <f t="shared" si="231"/>
        <v>112.5</v>
      </c>
      <c r="AR499" s="428">
        <f t="shared" si="232"/>
        <v>124.61999999999534</v>
      </c>
      <c r="AS499" s="428">
        <f t="shared" si="233"/>
        <v>113.38000000000466</v>
      </c>
      <c r="AT499" s="428">
        <f t="shared" si="234"/>
        <v>123.91999999999825</v>
      </c>
      <c r="AU499" s="428">
        <f t="shared" si="235"/>
        <v>112.5</v>
      </c>
      <c r="AV499" s="428">
        <f t="shared" si="236"/>
        <v>124.61999999999534</v>
      </c>
      <c r="AW499" s="428">
        <f t="shared" si="237"/>
        <v>113.38000000000466</v>
      </c>
      <c r="AX499" s="428">
        <f t="shared" si="238"/>
        <v>123.91999999999825</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49288.5</v>
      </c>
      <c r="K500" s="290">
        <f t="shared" si="217"/>
        <v>99.572727272727278</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55457.4</v>
      </c>
      <c r="M500" s="290">
        <f t="shared" si="218"/>
        <v>112.03515151515151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54457.1</v>
      </c>
      <c r="O500" s="290">
        <f t="shared" si="242"/>
        <v>110.01434343434343</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57345.4</v>
      </c>
      <c r="Q500" s="290">
        <f t="shared" si="243"/>
        <v>115.84929292929293</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49288.5</v>
      </c>
      <c r="S500" s="290">
        <f t="shared" si="219"/>
        <v>99.572727272727278</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55457.4</v>
      </c>
      <c r="U500" s="290">
        <f t="shared" si="220"/>
        <v>112.03515151515151</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54457.1</v>
      </c>
      <c r="W500" s="290">
        <f t="shared" si="244"/>
        <v>110.01434343434343</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57345.4</v>
      </c>
      <c r="Y500" s="290">
        <f t="shared" si="245"/>
        <v>115.84929292929293</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49288.5</v>
      </c>
      <c r="AA500" s="290">
        <f t="shared" si="221"/>
        <v>99.572727272727278</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55457.4</v>
      </c>
      <c r="AC500" s="290">
        <f t="shared" si="222"/>
        <v>112.03515151515151</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54457.1</v>
      </c>
      <c r="AE500" s="290">
        <f t="shared" si="246"/>
        <v>110.01434343434343</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57345.4</v>
      </c>
      <c r="AG500" s="290">
        <f t="shared" si="247"/>
        <v>115.84929292929293</v>
      </c>
      <c r="AI500" s="428">
        <f t="shared" si="223"/>
        <v>112.5</v>
      </c>
      <c r="AJ500" s="428">
        <f t="shared" si="224"/>
        <v>124.62000000000262</v>
      </c>
      <c r="AK500" s="428">
        <f t="shared" si="225"/>
        <v>113.37999999999738</v>
      </c>
      <c r="AL500" s="428">
        <f t="shared" si="226"/>
        <v>123.92000000000553</v>
      </c>
      <c r="AM500" s="428">
        <f t="shared" si="227"/>
        <v>112.5</v>
      </c>
      <c r="AN500" s="428">
        <f t="shared" si="228"/>
        <v>124.62000000000262</v>
      </c>
      <c r="AO500" s="428">
        <f t="shared" si="229"/>
        <v>113.37999999999738</v>
      </c>
      <c r="AP500" s="428">
        <f t="shared" si="230"/>
        <v>123.92000000000553</v>
      </c>
      <c r="AQ500" s="428">
        <f t="shared" si="231"/>
        <v>112.5</v>
      </c>
      <c r="AR500" s="428">
        <f t="shared" si="232"/>
        <v>124.62000000000262</v>
      </c>
      <c r="AS500" s="428">
        <f t="shared" si="233"/>
        <v>113.37999999999738</v>
      </c>
      <c r="AT500" s="428">
        <f t="shared" si="234"/>
        <v>123.92000000000553</v>
      </c>
      <c r="AU500" s="428">
        <f t="shared" si="235"/>
        <v>112.5</v>
      </c>
      <c r="AV500" s="428">
        <f t="shared" si="236"/>
        <v>124.62000000000262</v>
      </c>
      <c r="AW500" s="428">
        <f t="shared" si="237"/>
        <v>113.37999999999738</v>
      </c>
      <c r="AX500" s="428">
        <f t="shared" si="238"/>
        <v>123.92000000000553</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49401</v>
      </c>
      <c r="K501" s="290">
        <f t="shared" si="217"/>
        <v>99.598790322580641</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55582.020000000004</v>
      </c>
      <c r="M501" s="290">
        <f t="shared" si="218"/>
        <v>112.06052419354839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54570.479999999996</v>
      </c>
      <c r="O501" s="290">
        <f t="shared" si="242"/>
        <v>110.02112903225806</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57469.32</v>
      </c>
      <c r="Q501" s="290">
        <f t="shared" si="243"/>
        <v>115.86556451612903</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49401</v>
      </c>
      <c r="S501" s="290">
        <f t="shared" si="219"/>
        <v>99.598790322580641</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55582.020000000004</v>
      </c>
      <c r="U501" s="290">
        <f t="shared" si="220"/>
        <v>112.06052419354839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54570.479999999996</v>
      </c>
      <c r="W501" s="290">
        <f t="shared" si="244"/>
        <v>110.02112903225806</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57469.32</v>
      </c>
      <c r="Y501" s="290">
        <f t="shared" si="245"/>
        <v>115.86556451612903</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49401</v>
      </c>
      <c r="AA501" s="290">
        <f t="shared" si="221"/>
        <v>99.598790322580641</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55582.020000000004</v>
      </c>
      <c r="AC501" s="290">
        <f t="shared" si="222"/>
        <v>112.06052419354839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54570.479999999996</v>
      </c>
      <c r="AE501" s="290">
        <f t="shared" si="246"/>
        <v>110.02112903225806</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57469.32</v>
      </c>
      <c r="AG501" s="290">
        <f t="shared" si="247"/>
        <v>115.86556451612903</v>
      </c>
      <c r="AI501" s="428">
        <f t="shared" si="223"/>
        <v>112.5</v>
      </c>
      <c r="AJ501" s="428">
        <f t="shared" si="224"/>
        <v>124.62000000000262</v>
      </c>
      <c r="AK501" s="428">
        <f t="shared" si="225"/>
        <v>113.37999999999738</v>
      </c>
      <c r="AL501" s="428">
        <f t="shared" si="226"/>
        <v>123.91999999999825</v>
      </c>
      <c r="AM501" s="428">
        <f t="shared" si="227"/>
        <v>112.5</v>
      </c>
      <c r="AN501" s="428">
        <f t="shared" si="228"/>
        <v>124.62000000000262</v>
      </c>
      <c r="AO501" s="428">
        <f t="shared" si="229"/>
        <v>113.37999999999738</v>
      </c>
      <c r="AP501" s="428">
        <f t="shared" si="230"/>
        <v>123.91999999999825</v>
      </c>
      <c r="AQ501" s="428">
        <f t="shared" si="231"/>
        <v>112.5</v>
      </c>
      <c r="AR501" s="428">
        <f t="shared" si="232"/>
        <v>124.62000000000262</v>
      </c>
      <c r="AS501" s="428">
        <f t="shared" si="233"/>
        <v>113.37999999999738</v>
      </c>
      <c r="AT501" s="428">
        <f t="shared" si="234"/>
        <v>123.91999999999825</v>
      </c>
      <c r="AU501" s="428">
        <f t="shared" si="235"/>
        <v>112.5</v>
      </c>
      <c r="AV501" s="428">
        <f t="shared" si="236"/>
        <v>124.62000000000262</v>
      </c>
      <c r="AW501" s="428">
        <f t="shared" si="237"/>
        <v>113.37999999999738</v>
      </c>
      <c r="AX501" s="428">
        <f t="shared" si="238"/>
        <v>123.91999999999825</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49513.5</v>
      </c>
      <c r="K502" s="290">
        <f t="shared" si="217"/>
        <v>99.624748490945677</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55706.64</v>
      </c>
      <c r="M502" s="290">
        <f t="shared" si="218"/>
        <v>112.08579476861166</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54683.86</v>
      </c>
      <c r="O502" s="290">
        <f t="shared" si="242"/>
        <v>110.02788732394366</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57593.240000000005</v>
      </c>
      <c r="Q502" s="290">
        <f t="shared" si="243"/>
        <v>115.88177062374247</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49513.5</v>
      </c>
      <c r="S502" s="290">
        <f t="shared" si="219"/>
        <v>99.624748490945677</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55706.64</v>
      </c>
      <c r="U502" s="290">
        <f t="shared" si="220"/>
        <v>112.08579476861166</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54683.86</v>
      </c>
      <c r="W502" s="290">
        <f t="shared" si="244"/>
        <v>110.02788732394366</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57593.240000000005</v>
      </c>
      <c r="Y502" s="290">
        <f t="shared" si="245"/>
        <v>115.88177062374247</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49513.5</v>
      </c>
      <c r="AA502" s="290">
        <f t="shared" si="221"/>
        <v>99.624748490945677</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55706.64</v>
      </c>
      <c r="AC502" s="290">
        <f t="shared" si="222"/>
        <v>112.08579476861166</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54683.86</v>
      </c>
      <c r="AE502" s="290">
        <f t="shared" si="246"/>
        <v>110.02788732394366</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57593.240000000005</v>
      </c>
      <c r="AG502" s="290">
        <f t="shared" si="247"/>
        <v>115.88177062374247</v>
      </c>
      <c r="AI502" s="428">
        <f t="shared" si="223"/>
        <v>112.5</v>
      </c>
      <c r="AJ502" s="428">
        <f t="shared" si="224"/>
        <v>124.61999999999534</v>
      </c>
      <c r="AK502" s="428">
        <f t="shared" si="225"/>
        <v>113.38000000000466</v>
      </c>
      <c r="AL502" s="428">
        <f t="shared" si="226"/>
        <v>123.92000000000553</v>
      </c>
      <c r="AM502" s="428">
        <f t="shared" si="227"/>
        <v>112.5</v>
      </c>
      <c r="AN502" s="428">
        <f t="shared" si="228"/>
        <v>124.61999999999534</v>
      </c>
      <c r="AO502" s="428">
        <f t="shared" si="229"/>
        <v>113.38000000000466</v>
      </c>
      <c r="AP502" s="428">
        <f t="shared" si="230"/>
        <v>123.92000000000553</v>
      </c>
      <c r="AQ502" s="428">
        <f t="shared" si="231"/>
        <v>112.5</v>
      </c>
      <c r="AR502" s="428">
        <f t="shared" si="232"/>
        <v>124.61999999999534</v>
      </c>
      <c r="AS502" s="428">
        <f t="shared" si="233"/>
        <v>113.38000000000466</v>
      </c>
      <c r="AT502" s="428">
        <f t="shared" si="234"/>
        <v>123.92000000000553</v>
      </c>
      <c r="AU502" s="428">
        <f t="shared" si="235"/>
        <v>112.5</v>
      </c>
      <c r="AV502" s="428">
        <f t="shared" si="236"/>
        <v>124.61999999999534</v>
      </c>
      <c r="AW502" s="428">
        <f t="shared" si="237"/>
        <v>113.38000000000466</v>
      </c>
      <c r="AX502" s="428">
        <f t="shared" si="238"/>
        <v>123.92000000000553</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49626</v>
      </c>
      <c r="K503" s="290">
        <f t="shared" si="217"/>
        <v>99.650602409638552</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55831.26</v>
      </c>
      <c r="M503" s="290">
        <f t="shared" si="218"/>
        <v>112.11096385542169</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54797.24</v>
      </c>
      <c r="O503" s="290">
        <f t="shared" si="242"/>
        <v>110.03461847389558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57717.16</v>
      </c>
      <c r="Q503" s="290">
        <f t="shared" si="243"/>
        <v>115.89791164658635</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49626</v>
      </c>
      <c r="S503" s="290">
        <f t="shared" si="219"/>
        <v>99.650602409638552</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55831.26</v>
      </c>
      <c r="U503" s="290">
        <f t="shared" si="220"/>
        <v>112.11096385542169</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54797.24</v>
      </c>
      <c r="W503" s="290">
        <f t="shared" si="244"/>
        <v>110.03461847389558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57717.16</v>
      </c>
      <c r="Y503" s="290">
        <f t="shared" si="245"/>
        <v>115.89791164658635</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49626</v>
      </c>
      <c r="AA503" s="290">
        <f t="shared" si="221"/>
        <v>99.650602409638552</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55831.26</v>
      </c>
      <c r="AC503" s="290">
        <f t="shared" si="222"/>
        <v>112.11096385542169</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54797.24</v>
      </c>
      <c r="AE503" s="290">
        <f t="shared" si="246"/>
        <v>110.03461847389558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57717.16</v>
      </c>
      <c r="AG503" s="290">
        <f t="shared" si="247"/>
        <v>115.89791164658635</v>
      </c>
      <c r="AI503" s="428">
        <f t="shared" si="223"/>
        <v>112.5</v>
      </c>
      <c r="AJ503" s="428">
        <f t="shared" si="224"/>
        <v>124.62000000000262</v>
      </c>
      <c r="AK503" s="428">
        <f t="shared" si="225"/>
        <v>113.37999999999738</v>
      </c>
      <c r="AL503" s="428">
        <f t="shared" si="226"/>
        <v>123.91999999999825</v>
      </c>
      <c r="AM503" s="428">
        <f t="shared" si="227"/>
        <v>112.5</v>
      </c>
      <c r="AN503" s="428">
        <f t="shared" si="228"/>
        <v>124.62000000000262</v>
      </c>
      <c r="AO503" s="428">
        <f t="shared" si="229"/>
        <v>113.37999999999738</v>
      </c>
      <c r="AP503" s="428">
        <f t="shared" si="230"/>
        <v>123.91999999999825</v>
      </c>
      <c r="AQ503" s="428">
        <f t="shared" si="231"/>
        <v>112.5</v>
      </c>
      <c r="AR503" s="428">
        <f t="shared" si="232"/>
        <v>124.62000000000262</v>
      </c>
      <c r="AS503" s="428">
        <f t="shared" si="233"/>
        <v>113.37999999999738</v>
      </c>
      <c r="AT503" s="428">
        <f t="shared" si="234"/>
        <v>123.91999999999825</v>
      </c>
      <c r="AU503" s="428">
        <f t="shared" si="235"/>
        <v>112.5</v>
      </c>
      <c r="AV503" s="428">
        <f t="shared" si="236"/>
        <v>124.62000000000262</v>
      </c>
      <c r="AW503" s="428">
        <f t="shared" si="237"/>
        <v>113.37999999999738</v>
      </c>
      <c r="AX503" s="428">
        <f t="shared" si="238"/>
        <v>123.91999999999825</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49738.5</v>
      </c>
      <c r="K504" s="290">
        <f t="shared" si="217"/>
        <v>99.676352705410821</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55955.880000000005</v>
      </c>
      <c r="M504" s="290">
        <f t="shared" si="218"/>
        <v>112.13603206412827</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54910.619999999995</v>
      </c>
      <c r="O504" s="290">
        <f t="shared" si="242"/>
        <v>110.04132264529058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57841.08</v>
      </c>
      <c r="Q504" s="290">
        <f t="shared" si="243"/>
        <v>115.91398797595191</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49738.5</v>
      </c>
      <c r="S504" s="290">
        <f t="shared" si="219"/>
        <v>99.676352705410821</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55955.880000000005</v>
      </c>
      <c r="U504" s="290">
        <f t="shared" si="220"/>
        <v>112.13603206412827</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54910.619999999995</v>
      </c>
      <c r="W504" s="290">
        <f t="shared" si="244"/>
        <v>110.04132264529058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57841.08</v>
      </c>
      <c r="Y504" s="290">
        <f t="shared" si="245"/>
        <v>115.91398797595191</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49738.5</v>
      </c>
      <c r="AA504" s="290">
        <f t="shared" si="221"/>
        <v>99.676352705410821</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55955.880000000005</v>
      </c>
      <c r="AC504" s="290">
        <f t="shared" si="222"/>
        <v>112.13603206412827</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54910.619999999995</v>
      </c>
      <c r="AE504" s="290">
        <f t="shared" si="246"/>
        <v>110.04132264529058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57841.08</v>
      </c>
      <c r="AG504" s="290">
        <f t="shared" si="247"/>
        <v>115.91398797595191</v>
      </c>
      <c r="AI504" s="428">
        <f t="shared" si="223"/>
        <v>112.5</v>
      </c>
      <c r="AJ504" s="428">
        <f t="shared" si="224"/>
        <v>124.62000000000262</v>
      </c>
      <c r="AK504" s="428">
        <f t="shared" si="225"/>
        <v>113.37999999999738</v>
      </c>
      <c r="AL504" s="428">
        <f t="shared" si="226"/>
        <v>123.91999999999825</v>
      </c>
      <c r="AM504" s="428">
        <f t="shared" si="227"/>
        <v>112.5</v>
      </c>
      <c r="AN504" s="428">
        <f t="shared" si="228"/>
        <v>124.62000000000262</v>
      </c>
      <c r="AO504" s="428">
        <f t="shared" si="229"/>
        <v>113.37999999999738</v>
      </c>
      <c r="AP504" s="428">
        <f t="shared" si="230"/>
        <v>123.91999999999825</v>
      </c>
      <c r="AQ504" s="428">
        <f t="shared" si="231"/>
        <v>112.5</v>
      </c>
      <c r="AR504" s="428">
        <f t="shared" si="232"/>
        <v>124.62000000000262</v>
      </c>
      <c r="AS504" s="428">
        <f t="shared" si="233"/>
        <v>113.37999999999738</v>
      </c>
      <c r="AT504" s="428">
        <f t="shared" si="234"/>
        <v>123.91999999999825</v>
      </c>
      <c r="AU504" s="428">
        <f t="shared" si="235"/>
        <v>112.5</v>
      </c>
      <c r="AV504" s="428">
        <f t="shared" si="236"/>
        <v>124.62000000000262</v>
      </c>
      <c r="AW504" s="428">
        <f t="shared" si="237"/>
        <v>113.37999999999738</v>
      </c>
      <c r="AX504" s="428">
        <f t="shared" si="238"/>
        <v>123.91999999999825</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49851</v>
      </c>
      <c r="K505" s="290">
        <f t="shared" si="217"/>
        <v>99.701999999999998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56080.5</v>
      </c>
      <c r="M505" s="290">
        <f t="shared" si="218"/>
        <v>112.161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55024</v>
      </c>
      <c r="O505" s="290">
        <f t="shared" si="242"/>
        <v>110.048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57965</v>
      </c>
      <c r="Q505" s="290">
        <f t="shared" si="243"/>
        <v>115.93</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49851</v>
      </c>
      <c r="S505" s="290">
        <f t="shared" si="219"/>
        <v>99.701999999999998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56080.5</v>
      </c>
      <c r="U505" s="290">
        <f t="shared" si="220"/>
        <v>112.161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55024</v>
      </c>
      <c r="W505" s="290">
        <f t="shared" si="244"/>
        <v>110.048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57965</v>
      </c>
      <c r="Y505" s="290">
        <f t="shared" si="245"/>
        <v>115.93</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49851</v>
      </c>
      <c r="AA505" s="290">
        <f t="shared" si="221"/>
        <v>99.701999999999998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56080.5</v>
      </c>
      <c r="AC505" s="290">
        <f t="shared" si="222"/>
        <v>112.161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55024</v>
      </c>
      <c r="AE505" s="290">
        <f t="shared" si="246"/>
        <v>110.048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57965</v>
      </c>
      <c r="AG505" s="290">
        <f t="shared" si="247"/>
        <v>115.93</v>
      </c>
      <c r="AI505" s="428">
        <f t="shared" si="223"/>
        <v>112.5</v>
      </c>
      <c r="AJ505" s="428">
        <f t="shared" si="224"/>
        <v>124.61999999999534</v>
      </c>
      <c r="AK505" s="428">
        <f t="shared" si="225"/>
        <v>113.38000000000466</v>
      </c>
      <c r="AL505" s="428">
        <f t="shared" si="226"/>
        <v>123.91999999999825</v>
      </c>
      <c r="AM505" s="428">
        <f t="shared" si="227"/>
        <v>112.5</v>
      </c>
      <c r="AN505" s="428">
        <f t="shared" si="228"/>
        <v>124.61999999999534</v>
      </c>
      <c r="AO505" s="428">
        <f t="shared" si="229"/>
        <v>113.38000000000466</v>
      </c>
      <c r="AP505" s="428">
        <f t="shared" si="230"/>
        <v>123.91999999999825</v>
      </c>
      <c r="AQ505" s="428">
        <f t="shared" si="231"/>
        <v>112.5</v>
      </c>
      <c r="AR505" s="428">
        <f t="shared" si="232"/>
        <v>124.61999999999534</v>
      </c>
      <c r="AS505" s="428">
        <f t="shared" si="233"/>
        <v>113.38000000000466</v>
      </c>
      <c r="AT505" s="428">
        <f t="shared" si="234"/>
        <v>123.91999999999825</v>
      </c>
      <c r="AU505" s="428">
        <f t="shared" si="235"/>
        <v>112.5</v>
      </c>
      <c r="AV505" s="428">
        <f t="shared" si="236"/>
        <v>124.61999999999534</v>
      </c>
      <c r="AW505" s="428">
        <f t="shared" si="237"/>
        <v>113.38000000000466</v>
      </c>
      <c r="AX505" s="428">
        <f t="shared" si="238"/>
        <v>123.91999999999825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49963.5</v>
      </c>
      <c r="K506" s="290">
        <f t="shared" si="217"/>
        <v>99.727544910179645</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56205.120000000003</v>
      </c>
      <c r="M506" s="290">
        <f t="shared" si="218"/>
        <v>112.18586826347305</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55137.38</v>
      </c>
      <c r="O506" s="290">
        <f t="shared" si="242"/>
        <v>110.05465069860279</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58088.92</v>
      </c>
      <c r="Q506" s="290">
        <f t="shared" si="243"/>
        <v>115.94594810379242</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49963.5</v>
      </c>
      <c r="S506" s="290">
        <f t="shared" si="219"/>
        <v>99.727544910179645</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56205.120000000003</v>
      </c>
      <c r="U506" s="290">
        <f t="shared" si="220"/>
        <v>112.18586826347305</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55137.38</v>
      </c>
      <c r="W506" s="290">
        <f t="shared" si="244"/>
        <v>110.05465069860279</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58088.92</v>
      </c>
      <c r="Y506" s="290">
        <f t="shared" si="245"/>
        <v>115.94594810379242</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49963.5</v>
      </c>
      <c r="AA506" s="290">
        <f t="shared" si="221"/>
        <v>99.727544910179645</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56205.120000000003</v>
      </c>
      <c r="AC506" s="290">
        <f t="shared" si="222"/>
        <v>112.18586826347305</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55137.38</v>
      </c>
      <c r="AE506" s="290">
        <f t="shared" si="246"/>
        <v>110.05465069860279</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58088.92</v>
      </c>
      <c r="AG506" s="290">
        <f t="shared" si="247"/>
        <v>115.94594810379242</v>
      </c>
      <c r="AI506" s="428">
        <f t="shared" si="223"/>
        <v>112.5</v>
      </c>
      <c r="AJ506" s="428">
        <f t="shared" si="224"/>
        <v>124.62000000000262</v>
      </c>
      <c r="AK506" s="428">
        <f t="shared" si="225"/>
        <v>113.37999999999738</v>
      </c>
      <c r="AL506" s="428">
        <f t="shared" si="226"/>
        <v>123.91999999999825</v>
      </c>
      <c r="AM506" s="428">
        <f t="shared" si="227"/>
        <v>112.5</v>
      </c>
      <c r="AN506" s="428">
        <f t="shared" si="228"/>
        <v>124.62000000000262</v>
      </c>
      <c r="AO506" s="428">
        <f t="shared" si="229"/>
        <v>113.37999999999738</v>
      </c>
      <c r="AP506" s="428">
        <f t="shared" si="230"/>
        <v>123.91999999999825</v>
      </c>
      <c r="AQ506" s="428">
        <f t="shared" si="231"/>
        <v>112.5</v>
      </c>
      <c r="AR506" s="428">
        <f t="shared" si="232"/>
        <v>124.62000000000262</v>
      </c>
      <c r="AS506" s="428">
        <f t="shared" si="233"/>
        <v>113.37999999999738</v>
      </c>
      <c r="AT506" s="428">
        <f t="shared" si="234"/>
        <v>123.91999999999825</v>
      </c>
      <c r="AU506" s="428">
        <f t="shared" si="235"/>
        <v>112.5</v>
      </c>
      <c r="AV506" s="428">
        <f t="shared" si="236"/>
        <v>124.62000000000262</v>
      </c>
      <c r="AW506" s="428">
        <f t="shared" si="237"/>
        <v>113.37999999999738</v>
      </c>
      <c r="AX506" s="428">
        <f t="shared" si="238"/>
        <v>123.91999999999825</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50076</v>
      </c>
      <c r="K507" s="290">
        <f t="shared" si="217"/>
        <v>99.75298804780877</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56329.740000000005</v>
      </c>
      <c r="M507" s="290">
        <f t="shared" si="218"/>
        <v>112.21063745019921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55250.759999999995</v>
      </c>
      <c r="O507" s="290">
        <f t="shared" si="242"/>
        <v>110.0612749003984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58212.84</v>
      </c>
      <c r="Q507" s="290">
        <f t="shared" si="243"/>
        <v>115.9618326693227</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50076</v>
      </c>
      <c r="S507" s="290">
        <f t="shared" si="219"/>
        <v>99.75298804780877</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56329.740000000005</v>
      </c>
      <c r="U507" s="290">
        <f t="shared" si="220"/>
        <v>112.21063745019921</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55250.759999999995</v>
      </c>
      <c r="W507" s="290">
        <f t="shared" si="244"/>
        <v>110.0612749003984</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58212.84</v>
      </c>
      <c r="Y507" s="290">
        <f t="shared" si="245"/>
        <v>115.9618326693227</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50076</v>
      </c>
      <c r="AA507" s="290">
        <f t="shared" si="221"/>
        <v>99.75298804780877</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56329.740000000005</v>
      </c>
      <c r="AC507" s="290">
        <f t="shared" si="222"/>
        <v>112.21063745019921</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55250.759999999995</v>
      </c>
      <c r="AE507" s="290">
        <f t="shared" si="246"/>
        <v>110.0612749003984</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58212.84</v>
      </c>
      <c r="AG507" s="290">
        <f t="shared" si="247"/>
        <v>115.9618326693227</v>
      </c>
      <c r="AI507" s="428">
        <f t="shared" si="223"/>
        <v>112.5</v>
      </c>
      <c r="AJ507" s="428">
        <f t="shared" si="224"/>
        <v>124.62000000000262</v>
      </c>
      <c r="AK507" s="428">
        <f t="shared" si="225"/>
        <v>113.37999999999738</v>
      </c>
      <c r="AL507" s="428">
        <f t="shared" si="226"/>
        <v>123.91999999999825</v>
      </c>
      <c r="AM507" s="428">
        <f t="shared" si="227"/>
        <v>112.5</v>
      </c>
      <c r="AN507" s="428">
        <f t="shared" si="228"/>
        <v>124.62000000000262</v>
      </c>
      <c r="AO507" s="428">
        <f t="shared" si="229"/>
        <v>113.37999999999738</v>
      </c>
      <c r="AP507" s="428">
        <f t="shared" si="230"/>
        <v>123.91999999999825</v>
      </c>
      <c r="AQ507" s="428">
        <f t="shared" si="231"/>
        <v>112.5</v>
      </c>
      <c r="AR507" s="428">
        <f t="shared" si="232"/>
        <v>124.62000000000262</v>
      </c>
      <c r="AS507" s="428">
        <f t="shared" si="233"/>
        <v>113.37999999999738</v>
      </c>
      <c r="AT507" s="428">
        <f t="shared" si="234"/>
        <v>123.91999999999825</v>
      </c>
      <c r="AU507" s="428">
        <f t="shared" si="235"/>
        <v>112.5</v>
      </c>
      <c r="AV507" s="428">
        <f t="shared" si="236"/>
        <v>124.62000000000262</v>
      </c>
      <c r="AW507" s="428">
        <f t="shared" si="237"/>
        <v>113.37999999999738</v>
      </c>
      <c r="AX507" s="428">
        <f t="shared" si="238"/>
        <v>123.91999999999825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50188.5</v>
      </c>
      <c r="K508" s="290">
        <f t="shared" si="217"/>
        <v>99.778330019880713</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56454.36</v>
      </c>
      <c r="M508" s="290">
        <f t="shared" si="218"/>
        <v>112.23530815109343</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55364.14</v>
      </c>
      <c r="O508" s="290">
        <f t="shared" si="242"/>
        <v>110.06787276341949</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58336.76</v>
      </c>
      <c r="Q508" s="290">
        <f t="shared" si="243"/>
        <v>115.97765407554672</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50188.5</v>
      </c>
      <c r="S508" s="290">
        <f t="shared" si="219"/>
        <v>99.778330019880713</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56454.36</v>
      </c>
      <c r="U508" s="290">
        <f t="shared" si="220"/>
        <v>112.23530815109343</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55364.14</v>
      </c>
      <c r="W508" s="290">
        <f t="shared" si="244"/>
        <v>110.06787276341949</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58336.76</v>
      </c>
      <c r="Y508" s="290">
        <f t="shared" si="245"/>
        <v>115.97765407554672</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50188.5</v>
      </c>
      <c r="AA508" s="290">
        <f t="shared" si="221"/>
        <v>99.778330019880713</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56454.36</v>
      </c>
      <c r="AC508" s="290">
        <f t="shared" si="222"/>
        <v>112.23530815109343</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55364.14</v>
      </c>
      <c r="AE508" s="290">
        <f t="shared" si="246"/>
        <v>110.06787276341949</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58336.76</v>
      </c>
      <c r="AG508" s="290">
        <f t="shared" si="247"/>
        <v>115.97765407554672</v>
      </c>
      <c r="AI508" s="428">
        <f t="shared" si="223"/>
        <v>112.5</v>
      </c>
      <c r="AJ508" s="428">
        <f t="shared" si="224"/>
        <v>124.61999999999534</v>
      </c>
      <c r="AK508" s="428">
        <f t="shared" si="225"/>
        <v>113.38000000000466</v>
      </c>
      <c r="AL508" s="428">
        <f t="shared" si="226"/>
        <v>123.92000000000553</v>
      </c>
      <c r="AM508" s="428">
        <f t="shared" si="227"/>
        <v>112.5</v>
      </c>
      <c r="AN508" s="428">
        <f t="shared" si="228"/>
        <v>124.61999999999534</v>
      </c>
      <c r="AO508" s="428">
        <f t="shared" si="229"/>
        <v>113.38000000000466</v>
      </c>
      <c r="AP508" s="428">
        <f t="shared" si="230"/>
        <v>123.92000000000553</v>
      </c>
      <c r="AQ508" s="428">
        <f t="shared" si="231"/>
        <v>112.5</v>
      </c>
      <c r="AR508" s="428">
        <f t="shared" si="232"/>
        <v>124.61999999999534</v>
      </c>
      <c r="AS508" s="428">
        <f t="shared" si="233"/>
        <v>113.38000000000466</v>
      </c>
      <c r="AT508" s="428">
        <f t="shared" si="234"/>
        <v>123.92000000000553</v>
      </c>
      <c r="AU508" s="428">
        <f t="shared" si="235"/>
        <v>112.5</v>
      </c>
      <c r="AV508" s="428">
        <f t="shared" si="236"/>
        <v>124.61999999999534</v>
      </c>
      <c r="AW508" s="428">
        <f t="shared" si="237"/>
        <v>113.38000000000466</v>
      </c>
      <c r="AX508" s="428">
        <f t="shared" si="238"/>
        <v>123.92000000000553</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50301</v>
      </c>
      <c r="K509" s="290">
        <f t="shared" si="217"/>
        <v>99.803571428571431</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56578.979999999996</v>
      </c>
      <c r="M509" s="290">
        <f t="shared" si="218"/>
        <v>112.25988095238094</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55477.52</v>
      </c>
      <c r="O509" s="290">
        <f t="shared" si="242"/>
        <v>110.07444444444444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58460.68</v>
      </c>
      <c r="Q509" s="290">
        <f t="shared" si="243"/>
        <v>115.9934126984127</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50301</v>
      </c>
      <c r="S509" s="290">
        <f t="shared" si="219"/>
        <v>99.803571428571431</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56578.979999999996</v>
      </c>
      <c r="U509" s="290">
        <f t="shared" si="220"/>
        <v>112.25988095238094</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55477.52</v>
      </c>
      <c r="W509" s="290">
        <f t="shared" si="244"/>
        <v>110.07444444444444</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58460.68</v>
      </c>
      <c r="Y509" s="290">
        <f t="shared" si="245"/>
        <v>115.9934126984127</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50301</v>
      </c>
      <c r="AA509" s="290">
        <f t="shared" si="221"/>
        <v>99.803571428571431</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56578.979999999996</v>
      </c>
      <c r="AC509" s="290">
        <f t="shared" si="222"/>
        <v>112.25988095238094</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55477.52</v>
      </c>
      <c r="AE509" s="290">
        <f t="shared" si="246"/>
        <v>110.07444444444444</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58460.68</v>
      </c>
      <c r="AG509" s="290">
        <f t="shared" si="247"/>
        <v>115.9934126984127</v>
      </c>
      <c r="AI509" s="428">
        <f t="shared" si="223"/>
        <v>112.5</v>
      </c>
      <c r="AJ509" s="428">
        <f t="shared" si="224"/>
        <v>124.61999999999534</v>
      </c>
      <c r="AK509" s="428">
        <f t="shared" si="225"/>
        <v>113.37999999999738</v>
      </c>
      <c r="AL509" s="428">
        <f t="shared" si="226"/>
        <v>123.91999999999825</v>
      </c>
      <c r="AM509" s="428">
        <f t="shared" si="227"/>
        <v>112.5</v>
      </c>
      <c r="AN509" s="428">
        <f t="shared" si="228"/>
        <v>124.61999999999534</v>
      </c>
      <c r="AO509" s="428">
        <f t="shared" si="229"/>
        <v>113.37999999999738</v>
      </c>
      <c r="AP509" s="428">
        <f t="shared" si="230"/>
        <v>123.91999999999825</v>
      </c>
      <c r="AQ509" s="428">
        <f t="shared" si="231"/>
        <v>112.5</v>
      </c>
      <c r="AR509" s="428">
        <f t="shared" si="232"/>
        <v>124.61999999999534</v>
      </c>
      <c r="AS509" s="428">
        <f t="shared" si="233"/>
        <v>113.37999999999738</v>
      </c>
      <c r="AT509" s="428">
        <f t="shared" si="234"/>
        <v>123.91999999999825</v>
      </c>
      <c r="AU509" s="428">
        <f t="shared" si="235"/>
        <v>112.5</v>
      </c>
      <c r="AV509" s="428">
        <f t="shared" si="236"/>
        <v>124.61999999999534</v>
      </c>
      <c r="AW509" s="428">
        <f t="shared" si="237"/>
        <v>113.37999999999738</v>
      </c>
      <c r="AX509" s="428">
        <f t="shared" si="238"/>
        <v>123.91999999999825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50413.5</v>
      </c>
      <c r="K510" s="290">
        <f t="shared" si="217"/>
        <v>99.828712871287124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56703.600000000006</v>
      </c>
      <c r="M510" s="290">
        <f t="shared" si="218"/>
        <v>112.28435643564357</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55590.9</v>
      </c>
      <c r="O510" s="290">
        <f t="shared" si="242"/>
        <v>110.08099009900991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58584.6</v>
      </c>
      <c r="Q510" s="290">
        <f t="shared" si="243"/>
        <v>116.00910891089109</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50413.5</v>
      </c>
      <c r="S510" s="290">
        <f t="shared" si="219"/>
        <v>99.828712871287124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56703.600000000006</v>
      </c>
      <c r="U510" s="290">
        <f t="shared" si="220"/>
        <v>112.28435643564357</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55590.9</v>
      </c>
      <c r="W510" s="290">
        <f t="shared" si="244"/>
        <v>110.08099009900991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58584.6</v>
      </c>
      <c r="Y510" s="290">
        <f t="shared" si="245"/>
        <v>116.00910891089109</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50413.5</v>
      </c>
      <c r="AA510" s="290">
        <f t="shared" si="221"/>
        <v>99.828712871287124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56703.600000000006</v>
      </c>
      <c r="AC510" s="290">
        <f t="shared" si="222"/>
        <v>112.28435643564357</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55590.9</v>
      </c>
      <c r="AE510" s="290">
        <f t="shared" si="246"/>
        <v>110.08099009900991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58584.6</v>
      </c>
      <c r="AG510" s="290">
        <f t="shared" si="247"/>
        <v>116.00910891089109</v>
      </c>
      <c r="AI510" s="428">
        <f t="shared" si="223"/>
        <v>112.5</v>
      </c>
      <c r="AJ510" s="428">
        <f t="shared" si="224"/>
        <v>124.6200000000099</v>
      </c>
      <c r="AK510" s="428">
        <f t="shared" si="225"/>
        <v>113.38000000000466</v>
      </c>
      <c r="AL510" s="428">
        <f t="shared" si="226"/>
        <v>123.91999999999825</v>
      </c>
      <c r="AM510" s="428">
        <f t="shared" si="227"/>
        <v>112.5</v>
      </c>
      <c r="AN510" s="428">
        <f t="shared" si="228"/>
        <v>124.6200000000099</v>
      </c>
      <c r="AO510" s="428">
        <f t="shared" si="229"/>
        <v>113.38000000000466</v>
      </c>
      <c r="AP510" s="428">
        <f t="shared" si="230"/>
        <v>123.91999999999825</v>
      </c>
      <c r="AQ510" s="428">
        <f t="shared" si="231"/>
        <v>112.5</v>
      </c>
      <c r="AR510" s="428">
        <f t="shared" si="232"/>
        <v>124.6200000000099</v>
      </c>
      <c r="AS510" s="428">
        <f t="shared" si="233"/>
        <v>113.38000000000466</v>
      </c>
      <c r="AT510" s="428">
        <f t="shared" si="234"/>
        <v>123.91999999999825</v>
      </c>
      <c r="AU510" s="428">
        <f t="shared" si="235"/>
        <v>112.5</v>
      </c>
      <c r="AV510" s="428">
        <f t="shared" si="236"/>
        <v>124.6200000000099</v>
      </c>
      <c r="AW510" s="428">
        <f t="shared" si="237"/>
        <v>113.38000000000466</v>
      </c>
      <c r="AX510" s="428">
        <f t="shared" si="238"/>
        <v>123.91999999999825</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50526</v>
      </c>
      <c r="K511" s="290">
        <f t="shared" si="217"/>
        <v>99.853754940711468</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56828.22</v>
      </c>
      <c r="M511" s="290">
        <f t="shared" si="218"/>
        <v>112.30873517786561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55704.28</v>
      </c>
      <c r="O511" s="290">
        <f t="shared" si="242"/>
        <v>110.08750988142292</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58708.520000000004</v>
      </c>
      <c r="Q511" s="290">
        <f t="shared" si="243"/>
        <v>116.02474308300395</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50526</v>
      </c>
      <c r="S511" s="290">
        <f t="shared" si="219"/>
        <v>99.853754940711468</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56828.22</v>
      </c>
      <c r="U511" s="290">
        <f t="shared" si="220"/>
        <v>112.30873517786561</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55704.28</v>
      </c>
      <c r="W511" s="290">
        <f t="shared" si="244"/>
        <v>110.08750988142292</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58708.520000000004</v>
      </c>
      <c r="Y511" s="290">
        <f t="shared" si="245"/>
        <v>116.02474308300395</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50526</v>
      </c>
      <c r="AA511" s="290">
        <f t="shared" si="221"/>
        <v>99.853754940711468</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56828.22</v>
      </c>
      <c r="AC511" s="290">
        <f t="shared" si="222"/>
        <v>112.30873517786561</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55704.28</v>
      </c>
      <c r="AE511" s="290">
        <f t="shared" si="246"/>
        <v>110.08750988142292</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58708.520000000004</v>
      </c>
      <c r="AG511" s="290">
        <f t="shared" si="247"/>
        <v>116.02474308300395</v>
      </c>
      <c r="AI511" s="428">
        <f t="shared" si="223"/>
        <v>112.5</v>
      </c>
      <c r="AJ511" s="428">
        <f t="shared" si="224"/>
        <v>124.61999999999534</v>
      </c>
      <c r="AK511" s="428">
        <f t="shared" si="225"/>
        <v>113.37999999999738</v>
      </c>
      <c r="AL511" s="428">
        <f t="shared" si="226"/>
        <v>123.92000000000553</v>
      </c>
      <c r="AM511" s="428">
        <f t="shared" si="227"/>
        <v>112.5</v>
      </c>
      <c r="AN511" s="428">
        <f t="shared" si="228"/>
        <v>124.61999999999534</v>
      </c>
      <c r="AO511" s="428">
        <f t="shared" si="229"/>
        <v>113.37999999999738</v>
      </c>
      <c r="AP511" s="428">
        <f t="shared" si="230"/>
        <v>123.92000000000553</v>
      </c>
      <c r="AQ511" s="428">
        <f t="shared" si="231"/>
        <v>112.5</v>
      </c>
      <c r="AR511" s="428">
        <f t="shared" si="232"/>
        <v>124.61999999999534</v>
      </c>
      <c r="AS511" s="428">
        <f t="shared" si="233"/>
        <v>113.37999999999738</v>
      </c>
      <c r="AT511" s="428">
        <f t="shared" si="234"/>
        <v>123.92000000000553</v>
      </c>
      <c r="AU511" s="428">
        <f t="shared" si="235"/>
        <v>112.5</v>
      </c>
      <c r="AV511" s="428">
        <f t="shared" si="236"/>
        <v>124.61999999999534</v>
      </c>
      <c r="AW511" s="428">
        <f t="shared" si="237"/>
        <v>113.37999999999738</v>
      </c>
      <c r="AX511" s="428">
        <f t="shared" si="238"/>
        <v>123.92000000000553</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50638.5</v>
      </c>
      <c r="K512" s="290">
        <f t="shared" si="217"/>
        <v>99.878698224852073</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56952.84</v>
      </c>
      <c r="M512" s="290">
        <f t="shared" si="218"/>
        <v>112.33301775147929</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55817.659999999996</v>
      </c>
      <c r="O512" s="290">
        <f t="shared" si="242"/>
        <v>110.09400394477316</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58832.44</v>
      </c>
      <c r="Q512" s="290">
        <f t="shared" si="243"/>
        <v>116.04031558185405</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50638.5</v>
      </c>
      <c r="S512" s="290">
        <f t="shared" si="219"/>
        <v>99.878698224852073</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56952.84</v>
      </c>
      <c r="U512" s="290">
        <f t="shared" si="220"/>
        <v>112.33301775147929</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55817.659999999996</v>
      </c>
      <c r="W512" s="290">
        <f t="shared" si="244"/>
        <v>110.09400394477316</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58832.44</v>
      </c>
      <c r="Y512" s="290">
        <f t="shared" si="245"/>
        <v>116.04031558185405</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50638.5</v>
      </c>
      <c r="AA512" s="290">
        <f t="shared" si="221"/>
        <v>99.878698224852073</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56952.84</v>
      </c>
      <c r="AC512" s="290">
        <f t="shared" si="222"/>
        <v>112.33301775147929</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55817.659999999996</v>
      </c>
      <c r="AE512" s="290">
        <f t="shared" si="246"/>
        <v>110.09400394477316</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58832.44</v>
      </c>
      <c r="AG512" s="290">
        <f t="shared" si="247"/>
        <v>116.04031558185405</v>
      </c>
      <c r="AI512" s="428">
        <f t="shared" si="223"/>
        <v>112.5</v>
      </c>
      <c r="AJ512" s="428">
        <f t="shared" si="224"/>
        <v>124.61999999999534</v>
      </c>
      <c r="AK512" s="428">
        <f t="shared" si="225"/>
        <v>113.37999999999738</v>
      </c>
      <c r="AL512" s="428">
        <f t="shared" si="226"/>
        <v>123.91999999999825</v>
      </c>
      <c r="AM512" s="428">
        <f t="shared" si="227"/>
        <v>112.5</v>
      </c>
      <c r="AN512" s="428">
        <f t="shared" si="228"/>
        <v>124.61999999999534</v>
      </c>
      <c r="AO512" s="428">
        <f t="shared" si="229"/>
        <v>113.37999999999738</v>
      </c>
      <c r="AP512" s="428">
        <f t="shared" si="230"/>
        <v>123.91999999999825</v>
      </c>
      <c r="AQ512" s="428">
        <f t="shared" si="231"/>
        <v>112.5</v>
      </c>
      <c r="AR512" s="428">
        <f t="shared" si="232"/>
        <v>124.61999999999534</v>
      </c>
      <c r="AS512" s="428">
        <f t="shared" si="233"/>
        <v>113.37999999999738</v>
      </c>
      <c r="AT512" s="428">
        <f t="shared" si="234"/>
        <v>123.91999999999825</v>
      </c>
      <c r="AU512" s="428">
        <f t="shared" si="235"/>
        <v>112.5</v>
      </c>
      <c r="AV512" s="428">
        <f t="shared" si="236"/>
        <v>124.61999999999534</v>
      </c>
      <c r="AW512" s="428">
        <f t="shared" si="237"/>
        <v>113.37999999999738</v>
      </c>
      <c r="AX512" s="428">
        <f t="shared" si="238"/>
        <v>123.91999999999825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50751</v>
      </c>
      <c r="K513" s="290">
        <f t="shared" si="217"/>
        <v>99.903543307086608</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57077.460000000006</v>
      </c>
      <c r="M513" s="290">
        <f t="shared" si="218"/>
        <v>112.35720472440946</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55931.040000000001</v>
      </c>
      <c r="O513" s="290">
        <f t="shared" si="242"/>
        <v>110.10047244094488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58956.36</v>
      </c>
      <c r="Q513" s="290">
        <f t="shared" si="243"/>
        <v>116.05582677165354</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50751</v>
      </c>
      <c r="S513" s="290">
        <f t="shared" si="219"/>
        <v>99.903543307086608</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57077.460000000006</v>
      </c>
      <c r="U513" s="290">
        <f t="shared" si="220"/>
        <v>112.35720472440946</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55931.040000000001</v>
      </c>
      <c r="W513" s="290">
        <f t="shared" si="244"/>
        <v>110.10047244094488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58956.36</v>
      </c>
      <c r="Y513" s="290">
        <f t="shared" si="245"/>
        <v>116.05582677165354</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50751</v>
      </c>
      <c r="AA513" s="290">
        <f t="shared" si="221"/>
        <v>99.903543307086608</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57077.460000000006</v>
      </c>
      <c r="AC513" s="290">
        <f t="shared" si="222"/>
        <v>112.35720472440946</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55931.040000000001</v>
      </c>
      <c r="AE513" s="290">
        <f t="shared" si="246"/>
        <v>110.10047244094488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58956.36</v>
      </c>
      <c r="AG513" s="290">
        <f t="shared" si="247"/>
        <v>116.05582677165354</v>
      </c>
      <c r="AI513" s="428">
        <f t="shared" si="223"/>
        <v>112.5</v>
      </c>
      <c r="AJ513" s="428">
        <f t="shared" si="224"/>
        <v>124.6200000000099</v>
      </c>
      <c r="AK513" s="428">
        <f t="shared" si="225"/>
        <v>113.38000000000466</v>
      </c>
      <c r="AL513" s="428">
        <f t="shared" si="226"/>
        <v>123.91999999999825</v>
      </c>
      <c r="AM513" s="428">
        <f t="shared" si="227"/>
        <v>112.5</v>
      </c>
      <c r="AN513" s="428">
        <f t="shared" si="228"/>
        <v>124.6200000000099</v>
      </c>
      <c r="AO513" s="428">
        <f t="shared" si="229"/>
        <v>113.38000000000466</v>
      </c>
      <c r="AP513" s="428">
        <f t="shared" si="230"/>
        <v>123.91999999999825</v>
      </c>
      <c r="AQ513" s="428">
        <f t="shared" si="231"/>
        <v>112.5</v>
      </c>
      <c r="AR513" s="428">
        <f t="shared" si="232"/>
        <v>124.6200000000099</v>
      </c>
      <c r="AS513" s="428">
        <f t="shared" si="233"/>
        <v>113.38000000000466</v>
      </c>
      <c r="AT513" s="428">
        <f t="shared" si="234"/>
        <v>123.91999999999825</v>
      </c>
      <c r="AU513" s="428">
        <f t="shared" si="235"/>
        <v>112.5</v>
      </c>
      <c r="AV513" s="428">
        <f t="shared" si="236"/>
        <v>124.6200000000099</v>
      </c>
      <c r="AW513" s="428">
        <f t="shared" si="237"/>
        <v>113.38000000000466</v>
      </c>
      <c r="AX513" s="428">
        <f t="shared" si="238"/>
        <v>123.91999999999825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50863.5</v>
      </c>
      <c r="K514" s="290">
        <f t="shared" si="217"/>
        <v>99.928290766208249</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57202.080000000002</v>
      </c>
      <c r="M514" s="290">
        <f t="shared" si="218"/>
        <v>112.38129666011788</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56044.42</v>
      </c>
      <c r="O514" s="290">
        <f t="shared" si="242"/>
        <v>110.10691552062868</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59080.28</v>
      </c>
      <c r="Q514" s="290">
        <f t="shared" si="243"/>
        <v>116.07127701375245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50863.5</v>
      </c>
      <c r="S514" s="290">
        <f t="shared" si="219"/>
        <v>99.928290766208249</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57202.080000000002</v>
      </c>
      <c r="U514" s="290">
        <f t="shared" si="220"/>
        <v>112.38129666011788</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56044.42</v>
      </c>
      <c r="W514" s="290">
        <f t="shared" si="244"/>
        <v>110.10691552062868</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59080.28</v>
      </c>
      <c r="Y514" s="290">
        <f t="shared" si="245"/>
        <v>116.07127701375245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50863.5</v>
      </c>
      <c r="AA514" s="290">
        <f t="shared" si="221"/>
        <v>99.928290766208249</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57202.080000000002</v>
      </c>
      <c r="AC514" s="290">
        <f t="shared" si="222"/>
        <v>112.38129666011788</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56044.42</v>
      </c>
      <c r="AE514" s="290">
        <f t="shared" si="246"/>
        <v>110.10691552062868</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59080.28</v>
      </c>
      <c r="AG514" s="290">
        <f t="shared" si="247"/>
        <v>116.07127701375245</v>
      </c>
      <c r="AI514" s="428">
        <f t="shared" si="223"/>
        <v>112.5</v>
      </c>
      <c r="AJ514" s="428">
        <f t="shared" si="224"/>
        <v>124.61999999999534</v>
      </c>
      <c r="AK514" s="428">
        <f t="shared" si="225"/>
        <v>113.37999999999738</v>
      </c>
      <c r="AL514" s="428">
        <f t="shared" si="226"/>
        <v>123.91999999999825</v>
      </c>
      <c r="AM514" s="428">
        <f t="shared" si="227"/>
        <v>112.5</v>
      </c>
      <c r="AN514" s="428">
        <f t="shared" si="228"/>
        <v>124.61999999999534</v>
      </c>
      <c r="AO514" s="428">
        <f t="shared" si="229"/>
        <v>113.37999999999738</v>
      </c>
      <c r="AP514" s="428">
        <f t="shared" si="230"/>
        <v>123.91999999999825</v>
      </c>
      <c r="AQ514" s="428">
        <f t="shared" si="231"/>
        <v>112.5</v>
      </c>
      <c r="AR514" s="428">
        <f t="shared" si="232"/>
        <v>124.61999999999534</v>
      </c>
      <c r="AS514" s="428">
        <f t="shared" si="233"/>
        <v>113.37999999999738</v>
      </c>
      <c r="AT514" s="428">
        <f t="shared" si="234"/>
        <v>123.91999999999825</v>
      </c>
      <c r="AU514" s="428">
        <f t="shared" si="235"/>
        <v>112.5</v>
      </c>
      <c r="AV514" s="428">
        <f t="shared" si="236"/>
        <v>124.61999999999534</v>
      </c>
      <c r="AW514" s="428">
        <f t="shared" si="237"/>
        <v>113.37999999999738</v>
      </c>
      <c r="AX514" s="428">
        <f t="shared" si="238"/>
        <v>123.91999999999825</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50976</v>
      </c>
      <c r="K515" s="290">
        <f t="shared" si="217"/>
        <v>99.952941176470588</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57326.7</v>
      </c>
      <c r="M515" s="290">
        <f t="shared" si="218"/>
        <v>112.40529411764706</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56157.799999999996</v>
      </c>
      <c r="O515" s="290">
        <f t="shared" si="242"/>
        <v>110.11333333333333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59204.2</v>
      </c>
      <c r="Q515" s="290">
        <f t="shared" si="243"/>
        <v>116.08666666666666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50976</v>
      </c>
      <c r="S515" s="290">
        <f t="shared" si="219"/>
        <v>99.952941176470588</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57326.7</v>
      </c>
      <c r="U515" s="290">
        <f t="shared" si="220"/>
        <v>112.40529411764706</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56157.799999999996</v>
      </c>
      <c r="W515" s="290">
        <f t="shared" si="244"/>
        <v>110.11333333333333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59204.2</v>
      </c>
      <c r="Y515" s="290">
        <f t="shared" si="245"/>
        <v>116.08666666666666</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50976</v>
      </c>
      <c r="AA515" s="290">
        <f t="shared" si="221"/>
        <v>99.952941176470588</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57326.7</v>
      </c>
      <c r="AC515" s="290">
        <f t="shared" si="222"/>
        <v>112.40529411764706</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56157.799999999996</v>
      </c>
      <c r="AE515" s="290">
        <f t="shared" si="246"/>
        <v>110.11333333333333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59204.2</v>
      </c>
      <c r="AG515" s="290">
        <f t="shared" si="247"/>
        <v>116.08666666666666</v>
      </c>
      <c r="AI515" s="428">
        <f t="shared" si="223"/>
        <v>112.5</v>
      </c>
      <c r="AJ515" s="428">
        <f t="shared" si="224"/>
        <v>124.61999999999534</v>
      </c>
      <c r="AK515" s="428">
        <f t="shared" si="225"/>
        <v>113.37999999999738</v>
      </c>
      <c r="AL515" s="428">
        <f t="shared" si="226"/>
        <v>123.91999999999825</v>
      </c>
      <c r="AM515" s="428">
        <f t="shared" si="227"/>
        <v>112.5</v>
      </c>
      <c r="AN515" s="428">
        <f t="shared" si="228"/>
        <v>124.61999999999534</v>
      </c>
      <c r="AO515" s="428">
        <f t="shared" si="229"/>
        <v>113.37999999999738</v>
      </c>
      <c r="AP515" s="428">
        <f t="shared" si="230"/>
        <v>123.91999999999825</v>
      </c>
      <c r="AQ515" s="428">
        <f t="shared" si="231"/>
        <v>112.5</v>
      </c>
      <c r="AR515" s="428">
        <f t="shared" si="232"/>
        <v>124.61999999999534</v>
      </c>
      <c r="AS515" s="428">
        <f t="shared" si="233"/>
        <v>113.37999999999738</v>
      </c>
      <c r="AT515" s="428">
        <f t="shared" si="234"/>
        <v>123.91999999999825</v>
      </c>
      <c r="AU515" s="428">
        <f t="shared" si="235"/>
        <v>112.5</v>
      </c>
      <c r="AV515" s="428">
        <f t="shared" si="236"/>
        <v>124.61999999999534</v>
      </c>
      <c r="AW515" s="428">
        <f t="shared" si="237"/>
        <v>113.37999999999738</v>
      </c>
      <c r="AX515" s="428">
        <f t="shared" si="238"/>
        <v>123.91999999999825</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51088.5</v>
      </c>
      <c r="K516" s="290">
        <f t="shared" si="217"/>
        <v>99.977495107632095</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57451.32</v>
      </c>
      <c r="M516" s="290">
        <f t="shared" si="218"/>
        <v>112.4291976516634</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56271.18</v>
      </c>
      <c r="O516" s="290">
        <f t="shared" si="242"/>
        <v>110.11972602739726</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59328.119999999995</v>
      </c>
      <c r="Q516" s="290">
        <f t="shared" si="243"/>
        <v>116.10199608610567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51088.5</v>
      </c>
      <c r="S516" s="290">
        <f t="shared" si="219"/>
        <v>99.977495107632095</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57451.32</v>
      </c>
      <c r="U516" s="290">
        <f t="shared" si="220"/>
        <v>112.4291976516634</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56271.18</v>
      </c>
      <c r="W516" s="290">
        <f t="shared" si="244"/>
        <v>110.11972602739726</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59328.119999999995</v>
      </c>
      <c r="Y516" s="290">
        <f t="shared" si="245"/>
        <v>116.10199608610567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51088.5</v>
      </c>
      <c r="AA516" s="290">
        <f t="shared" si="221"/>
        <v>99.977495107632095</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57451.32</v>
      </c>
      <c r="AC516" s="290">
        <f t="shared" si="222"/>
        <v>112.4291976516634</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56271.18</v>
      </c>
      <c r="AE516" s="290">
        <f t="shared" si="246"/>
        <v>110.11972602739726</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59328.119999999995</v>
      </c>
      <c r="AG516" s="290">
        <f t="shared" si="247"/>
        <v>116.10199608610567</v>
      </c>
      <c r="AI516" s="428">
        <f t="shared" si="223"/>
        <v>112.5</v>
      </c>
      <c r="AJ516" s="428">
        <f t="shared" si="224"/>
        <v>124.62000000000262</v>
      </c>
      <c r="AK516" s="428">
        <f t="shared" si="225"/>
        <v>113.38000000000466</v>
      </c>
      <c r="AL516" s="428">
        <f t="shared" si="226"/>
        <v>123.91999999999825</v>
      </c>
      <c r="AM516" s="428">
        <f t="shared" si="227"/>
        <v>112.5</v>
      </c>
      <c r="AN516" s="428">
        <f t="shared" si="228"/>
        <v>124.62000000000262</v>
      </c>
      <c r="AO516" s="428">
        <f t="shared" si="229"/>
        <v>113.38000000000466</v>
      </c>
      <c r="AP516" s="428">
        <f t="shared" si="230"/>
        <v>123.91999999999825</v>
      </c>
      <c r="AQ516" s="428">
        <f t="shared" si="231"/>
        <v>112.5</v>
      </c>
      <c r="AR516" s="428">
        <f t="shared" si="232"/>
        <v>124.62000000000262</v>
      </c>
      <c r="AS516" s="428">
        <f t="shared" si="233"/>
        <v>113.38000000000466</v>
      </c>
      <c r="AT516" s="428">
        <f t="shared" si="234"/>
        <v>123.91999999999825</v>
      </c>
      <c r="AU516" s="428">
        <f t="shared" si="235"/>
        <v>112.5</v>
      </c>
      <c r="AV516" s="428">
        <f t="shared" si="236"/>
        <v>124.62000000000262</v>
      </c>
      <c r="AW516" s="428">
        <f t="shared" si="237"/>
        <v>113.38000000000466</v>
      </c>
      <c r="AX516" s="428">
        <f t="shared" si="238"/>
        <v>123.91999999999825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51201</v>
      </c>
      <c r="K517" s="290">
        <f t="shared" si="217"/>
        <v>100.001953125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57575.94</v>
      </c>
      <c r="M517" s="290">
        <f t="shared" si="218"/>
        <v>112.4530078125</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56384.56</v>
      </c>
      <c r="O517" s="290">
        <f t="shared" si="242"/>
        <v>110.12609375</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59452.04</v>
      </c>
      <c r="Q517" s="290">
        <f t="shared" si="243"/>
        <v>116.117265625</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51201</v>
      </c>
      <c r="S517" s="290">
        <f t="shared" si="219"/>
        <v>100.001953125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57575.94</v>
      </c>
      <c r="U517" s="290">
        <f t="shared" si="220"/>
        <v>112.4530078125</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56384.56</v>
      </c>
      <c r="W517" s="290">
        <f t="shared" si="244"/>
        <v>110.12609375</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59452.04</v>
      </c>
      <c r="Y517" s="290">
        <f t="shared" si="245"/>
        <v>116.117265625</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51201</v>
      </c>
      <c r="AA517" s="290">
        <f t="shared" si="221"/>
        <v>100.001953125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57575.94</v>
      </c>
      <c r="AC517" s="290">
        <f t="shared" si="222"/>
        <v>112.4530078125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56384.56</v>
      </c>
      <c r="AE517" s="290">
        <f t="shared" si="246"/>
        <v>110.12609375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59452.04</v>
      </c>
      <c r="AG517" s="290">
        <f t="shared" si="247"/>
        <v>116.117265625</v>
      </c>
      <c r="AI517" s="428">
        <f t="shared" si="223"/>
        <v>112.5</v>
      </c>
      <c r="AJ517" s="428">
        <f t="shared" si="224"/>
        <v>124.62000000000262</v>
      </c>
      <c r="AK517" s="428">
        <f t="shared" si="225"/>
        <v>113.37999999999738</v>
      </c>
      <c r="AL517" s="428">
        <f t="shared" si="226"/>
        <v>123.92000000000553</v>
      </c>
      <c r="AM517" s="428">
        <f t="shared" si="227"/>
        <v>112.5</v>
      </c>
      <c r="AN517" s="428">
        <f t="shared" si="228"/>
        <v>124.62000000000262</v>
      </c>
      <c r="AO517" s="428">
        <f t="shared" si="229"/>
        <v>113.37999999999738</v>
      </c>
      <c r="AP517" s="428">
        <f t="shared" si="230"/>
        <v>123.92000000000553</v>
      </c>
      <c r="AQ517" s="428">
        <f t="shared" si="231"/>
        <v>112.5</v>
      </c>
      <c r="AR517" s="428">
        <f t="shared" si="232"/>
        <v>124.62000000000262</v>
      </c>
      <c r="AS517" s="428">
        <f t="shared" si="233"/>
        <v>113.37999999999738</v>
      </c>
      <c r="AT517" s="428">
        <f t="shared" si="234"/>
        <v>123.92000000000553</v>
      </c>
      <c r="AU517" s="428">
        <f t="shared" si="235"/>
        <v>112.5</v>
      </c>
      <c r="AV517" s="428">
        <f t="shared" si="236"/>
        <v>124.62000000000262</v>
      </c>
      <c r="AW517" s="428">
        <f t="shared" si="237"/>
        <v>113.37999999999738</v>
      </c>
      <c r="AX517" s="428">
        <f t="shared" si="238"/>
        <v>123.92000000000553</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51313.5</v>
      </c>
      <c r="K518" s="290">
        <f t="shared" ref="K518:K581" si="248">J518/$A518</f>
        <v>100.02631578947368</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57700.56</v>
      </c>
      <c r="M518" s="290">
        <f t="shared" ref="M518:M581" si="249">L518/$A518</f>
        <v>112.47672514619883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56497.939999999995</v>
      </c>
      <c r="O518" s="290">
        <f t="shared" si="242"/>
        <v>110.13243664717348</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59575.96</v>
      </c>
      <c r="Q518" s="290">
        <f t="shared" si="243"/>
        <v>116.13247563352826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51313.5</v>
      </c>
      <c r="S518" s="290">
        <f t="shared" ref="S518:S581" si="250">R518/$A518</f>
        <v>100.02631578947368</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57700.56</v>
      </c>
      <c r="U518" s="290">
        <f t="shared" ref="U518:U581" si="251">T518/$A518</f>
        <v>112.47672514619883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56497.939999999995</v>
      </c>
      <c r="W518" s="290">
        <f t="shared" si="244"/>
        <v>110.13243664717348</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59575.96</v>
      </c>
      <c r="Y518" s="290">
        <f t="shared" si="245"/>
        <v>116.13247563352826</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51313.5</v>
      </c>
      <c r="AA518" s="290">
        <f t="shared" ref="AA518:AA581" si="252">Z518/$A518</f>
        <v>100.02631578947368</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57700.56</v>
      </c>
      <c r="AC518" s="290">
        <f t="shared" ref="AC518:AC581" si="253">AB518/$A518</f>
        <v>112.47672514619883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56497.939999999995</v>
      </c>
      <c r="AE518" s="290">
        <f t="shared" si="246"/>
        <v>110.13243664717348</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59575.96</v>
      </c>
      <c r="AG518" s="290">
        <f t="shared" si="247"/>
        <v>116.13247563352826</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112.5</v>
      </c>
      <c r="AN518" s="428">
        <f t="shared" ref="AN518:AN581" si="259">L518-L517</f>
        <v>124.61999999999534</v>
      </c>
      <c r="AO518" s="428">
        <f t="shared" ref="AO518:AO581" si="260">N518-N517</f>
        <v>113.37999999999738</v>
      </c>
      <c r="AP518" s="428">
        <f t="shared" ref="AP518:AP581" si="261">P518-P517</f>
        <v>123.91999999999825</v>
      </c>
      <c r="AQ518" s="428">
        <f t="shared" ref="AQ518:AQ581" si="262">R518-R517</f>
        <v>112.5</v>
      </c>
      <c r="AR518" s="428">
        <f t="shared" ref="AR518:AR581" si="263">T518-T517</f>
        <v>124.61999999999534</v>
      </c>
      <c r="AS518" s="428">
        <f t="shared" ref="AS518:AS581" si="264">V518-V517</f>
        <v>113.37999999999738</v>
      </c>
      <c r="AT518" s="428">
        <f t="shared" ref="AT518:AT581" si="265">X518-X517</f>
        <v>123.91999999999825</v>
      </c>
      <c r="AU518" s="428">
        <f t="shared" ref="AU518:AU581" si="266">Z518-Z517</f>
        <v>112.5</v>
      </c>
      <c r="AV518" s="428">
        <f t="shared" ref="AV518:AV581" si="267">AB518-AB517</f>
        <v>124.61999999999534</v>
      </c>
      <c r="AW518" s="428">
        <f t="shared" ref="AW518:AW581" si="268">AD518-AD517</f>
        <v>113.37999999999738</v>
      </c>
      <c r="AX518" s="428">
        <f t="shared" ref="AX518:AX581" si="269">AF518-AF517</f>
        <v>123.91999999999825</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51426</v>
      </c>
      <c r="K519" s="290">
        <f t="shared" si="248"/>
        <v>100.05058365758755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57825.18</v>
      </c>
      <c r="M519" s="290">
        <f t="shared" si="249"/>
        <v>112.50035019455252</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56611.32</v>
      </c>
      <c r="O519" s="290">
        <f t="shared" ref="O519:O582" si="273">N519/$A519</f>
        <v>110.13875486381323</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59699.880000000005</v>
      </c>
      <c r="Q519" s="290">
        <f t="shared" ref="Q519:Q582" si="274">P519/$A519</f>
        <v>116.14762645914398</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51426</v>
      </c>
      <c r="S519" s="290">
        <f t="shared" si="250"/>
        <v>100.05058365758755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57825.18</v>
      </c>
      <c r="U519" s="290">
        <f t="shared" si="251"/>
        <v>112.50035019455252</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56611.32</v>
      </c>
      <c r="W519" s="290">
        <f t="shared" ref="W519:W582" si="275">V519/$A519</f>
        <v>110.13875486381323</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59699.880000000005</v>
      </c>
      <c r="Y519" s="290">
        <f t="shared" ref="Y519:Y582" si="276">X519/$A519</f>
        <v>116.14762645914398</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51426</v>
      </c>
      <c r="AA519" s="290">
        <f t="shared" si="252"/>
        <v>100.05058365758755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57825.18</v>
      </c>
      <c r="AC519" s="290">
        <f t="shared" si="253"/>
        <v>112.50035019455252</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56611.32</v>
      </c>
      <c r="AE519" s="290">
        <f t="shared" ref="AE519:AE582" si="277">AD519/$A519</f>
        <v>110.13875486381323</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59699.880000000005</v>
      </c>
      <c r="AG519" s="290">
        <f t="shared" ref="AG519:AG582" si="278">AF519/$A519</f>
        <v>116.14762645914398</v>
      </c>
      <c r="AI519" s="428">
        <f t="shared" si="254"/>
        <v>112.5</v>
      </c>
      <c r="AJ519" s="428">
        <f t="shared" si="255"/>
        <v>124.62000000000262</v>
      </c>
      <c r="AK519" s="428">
        <f t="shared" si="256"/>
        <v>113.38000000000466</v>
      </c>
      <c r="AL519" s="428">
        <f t="shared" si="257"/>
        <v>123.92000000000553</v>
      </c>
      <c r="AM519" s="428">
        <f t="shared" si="258"/>
        <v>112.5</v>
      </c>
      <c r="AN519" s="428">
        <f t="shared" si="259"/>
        <v>124.62000000000262</v>
      </c>
      <c r="AO519" s="428">
        <f t="shared" si="260"/>
        <v>113.38000000000466</v>
      </c>
      <c r="AP519" s="428">
        <f t="shared" si="261"/>
        <v>123.92000000000553</v>
      </c>
      <c r="AQ519" s="428">
        <f t="shared" si="262"/>
        <v>112.5</v>
      </c>
      <c r="AR519" s="428">
        <f t="shared" si="263"/>
        <v>124.62000000000262</v>
      </c>
      <c r="AS519" s="428">
        <f t="shared" si="264"/>
        <v>113.38000000000466</v>
      </c>
      <c r="AT519" s="428">
        <f t="shared" si="265"/>
        <v>123.92000000000553</v>
      </c>
      <c r="AU519" s="428">
        <f t="shared" si="266"/>
        <v>112.5</v>
      </c>
      <c r="AV519" s="428">
        <f t="shared" si="267"/>
        <v>124.62000000000262</v>
      </c>
      <c r="AW519" s="428">
        <f t="shared" si="268"/>
        <v>113.38000000000466</v>
      </c>
      <c r="AX519" s="428">
        <f t="shared" si="269"/>
        <v>123.92000000000553</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51538.5</v>
      </c>
      <c r="K520" s="290">
        <f t="shared" si="248"/>
        <v>100.0747572815534</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57949.8</v>
      </c>
      <c r="M520" s="290">
        <f t="shared" si="249"/>
        <v>112.52388349514564</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56724.7</v>
      </c>
      <c r="O520" s="290">
        <f t="shared" si="273"/>
        <v>110.14504854368931</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59823.8</v>
      </c>
      <c r="Q520" s="290">
        <f t="shared" si="274"/>
        <v>116.16271844660194</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51538.5</v>
      </c>
      <c r="S520" s="290">
        <f t="shared" si="250"/>
        <v>100.0747572815534</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57949.8</v>
      </c>
      <c r="U520" s="290">
        <f t="shared" si="251"/>
        <v>112.52388349514564</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56724.7</v>
      </c>
      <c r="W520" s="290">
        <f t="shared" si="275"/>
        <v>110.14504854368931</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59823.8</v>
      </c>
      <c r="Y520" s="290">
        <f t="shared" si="276"/>
        <v>116.16271844660194</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51538.5</v>
      </c>
      <c r="AA520" s="290">
        <f t="shared" si="252"/>
        <v>100.0747572815534</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57949.8</v>
      </c>
      <c r="AC520" s="290">
        <f t="shared" si="253"/>
        <v>112.52388349514564</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56724.7</v>
      </c>
      <c r="AE520" s="290">
        <f t="shared" si="277"/>
        <v>110.14504854368931</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59823.8</v>
      </c>
      <c r="AG520" s="290">
        <f t="shared" si="278"/>
        <v>116.16271844660194</v>
      </c>
      <c r="AI520" s="428">
        <f t="shared" si="254"/>
        <v>112.5</v>
      </c>
      <c r="AJ520" s="428">
        <f t="shared" si="255"/>
        <v>124.62000000000262</v>
      </c>
      <c r="AK520" s="428">
        <f t="shared" si="256"/>
        <v>113.37999999999738</v>
      </c>
      <c r="AL520" s="428">
        <f t="shared" si="257"/>
        <v>123.91999999999825</v>
      </c>
      <c r="AM520" s="428">
        <f t="shared" si="258"/>
        <v>112.5</v>
      </c>
      <c r="AN520" s="428">
        <f t="shared" si="259"/>
        <v>124.62000000000262</v>
      </c>
      <c r="AO520" s="428">
        <f t="shared" si="260"/>
        <v>113.37999999999738</v>
      </c>
      <c r="AP520" s="428">
        <f t="shared" si="261"/>
        <v>123.91999999999825</v>
      </c>
      <c r="AQ520" s="428">
        <f t="shared" si="262"/>
        <v>112.5</v>
      </c>
      <c r="AR520" s="428">
        <f t="shared" si="263"/>
        <v>124.62000000000262</v>
      </c>
      <c r="AS520" s="428">
        <f t="shared" si="264"/>
        <v>113.37999999999738</v>
      </c>
      <c r="AT520" s="428">
        <f t="shared" si="265"/>
        <v>123.91999999999825</v>
      </c>
      <c r="AU520" s="428">
        <f t="shared" si="266"/>
        <v>112.5</v>
      </c>
      <c r="AV520" s="428">
        <f t="shared" si="267"/>
        <v>124.62000000000262</v>
      </c>
      <c r="AW520" s="428">
        <f t="shared" si="268"/>
        <v>113.37999999999738</v>
      </c>
      <c r="AX520" s="428">
        <f t="shared" si="269"/>
        <v>123.91999999999825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51651</v>
      </c>
      <c r="K521" s="290">
        <f t="shared" si="248"/>
        <v>100.09883720930233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58074.42</v>
      </c>
      <c r="M521" s="290">
        <f t="shared" si="249"/>
        <v>112.54732558139534</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56838.080000000002</v>
      </c>
      <c r="O521" s="290">
        <f t="shared" si="273"/>
        <v>110.15131782945737</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59947.72</v>
      </c>
      <c r="Q521" s="290">
        <f t="shared" si="274"/>
        <v>116.1777519379845</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51651</v>
      </c>
      <c r="S521" s="290">
        <f t="shared" si="250"/>
        <v>100.09883720930233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58074.42</v>
      </c>
      <c r="U521" s="290">
        <f t="shared" si="251"/>
        <v>112.54732558139534</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56838.080000000002</v>
      </c>
      <c r="W521" s="290">
        <f t="shared" si="275"/>
        <v>110.15131782945737</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59947.72</v>
      </c>
      <c r="Y521" s="290">
        <f t="shared" si="276"/>
        <v>116.1777519379845</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51651</v>
      </c>
      <c r="AA521" s="290">
        <f t="shared" si="252"/>
        <v>100.09883720930233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58074.42</v>
      </c>
      <c r="AC521" s="290">
        <f t="shared" si="253"/>
        <v>112.54732558139534</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56838.080000000002</v>
      </c>
      <c r="AE521" s="290">
        <f t="shared" si="277"/>
        <v>110.15131782945737</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59947.72</v>
      </c>
      <c r="AG521" s="290">
        <f t="shared" si="278"/>
        <v>116.1777519379845</v>
      </c>
      <c r="AI521" s="428">
        <f t="shared" si="254"/>
        <v>112.5</v>
      </c>
      <c r="AJ521" s="428">
        <f t="shared" si="255"/>
        <v>124.61999999999534</v>
      </c>
      <c r="AK521" s="428">
        <f t="shared" si="256"/>
        <v>113.38000000000466</v>
      </c>
      <c r="AL521" s="428">
        <f t="shared" si="257"/>
        <v>123.91999999999825</v>
      </c>
      <c r="AM521" s="428">
        <f t="shared" si="258"/>
        <v>112.5</v>
      </c>
      <c r="AN521" s="428">
        <f t="shared" si="259"/>
        <v>124.61999999999534</v>
      </c>
      <c r="AO521" s="428">
        <f t="shared" si="260"/>
        <v>113.38000000000466</v>
      </c>
      <c r="AP521" s="428">
        <f t="shared" si="261"/>
        <v>123.91999999999825</v>
      </c>
      <c r="AQ521" s="428">
        <f t="shared" si="262"/>
        <v>112.5</v>
      </c>
      <c r="AR521" s="428">
        <f t="shared" si="263"/>
        <v>124.61999999999534</v>
      </c>
      <c r="AS521" s="428">
        <f t="shared" si="264"/>
        <v>113.38000000000466</v>
      </c>
      <c r="AT521" s="428">
        <f t="shared" si="265"/>
        <v>123.91999999999825</v>
      </c>
      <c r="AU521" s="428">
        <f t="shared" si="266"/>
        <v>112.5</v>
      </c>
      <c r="AV521" s="428">
        <f t="shared" si="267"/>
        <v>124.61999999999534</v>
      </c>
      <c r="AW521" s="428">
        <f t="shared" si="268"/>
        <v>113.38000000000466</v>
      </c>
      <c r="AX521" s="428">
        <f t="shared" si="269"/>
        <v>123.91999999999825</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51763.5</v>
      </c>
      <c r="K522" s="290">
        <f t="shared" si="248"/>
        <v>100.12282398452611</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58199.040000000001</v>
      </c>
      <c r="M522" s="290">
        <f t="shared" si="249"/>
        <v>112.57067698259188</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56951.46</v>
      </c>
      <c r="O522" s="290">
        <f t="shared" si="273"/>
        <v>110.15756286266924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60071.64</v>
      </c>
      <c r="Q522" s="290">
        <f t="shared" si="274"/>
        <v>116.19272727272727</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51763.5</v>
      </c>
      <c r="S522" s="290">
        <f t="shared" si="250"/>
        <v>100.12282398452611</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58199.040000000001</v>
      </c>
      <c r="U522" s="290">
        <f t="shared" si="251"/>
        <v>112.57067698259188</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56951.46</v>
      </c>
      <c r="W522" s="290">
        <f t="shared" si="275"/>
        <v>110.15756286266924</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60071.64</v>
      </c>
      <c r="Y522" s="290">
        <f t="shared" si="276"/>
        <v>116.19272727272727</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51763.5</v>
      </c>
      <c r="AA522" s="290">
        <f t="shared" si="252"/>
        <v>100.12282398452611</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58199.040000000001</v>
      </c>
      <c r="AC522" s="290">
        <f t="shared" si="253"/>
        <v>112.57067698259188</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56951.46</v>
      </c>
      <c r="AE522" s="290">
        <f t="shared" si="277"/>
        <v>110.15756286266924</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60071.64</v>
      </c>
      <c r="AG522" s="290">
        <f t="shared" si="278"/>
        <v>116.19272727272727</v>
      </c>
      <c r="AI522" s="428">
        <f t="shared" si="254"/>
        <v>112.5</v>
      </c>
      <c r="AJ522" s="428">
        <f t="shared" si="255"/>
        <v>124.62000000000262</v>
      </c>
      <c r="AK522" s="428">
        <f t="shared" si="256"/>
        <v>113.37999999999738</v>
      </c>
      <c r="AL522" s="428">
        <f t="shared" si="257"/>
        <v>123.91999999999825</v>
      </c>
      <c r="AM522" s="428">
        <f t="shared" si="258"/>
        <v>112.5</v>
      </c>
      <c r="AN522" s="428">
        <f t="shared" si="259"/>
        <v>124.62000000000262</v>
      </c>
      <c r="AO522" s="428">
        <f t="shared" si="260"/>
        <v>113.37999999999738</v>
      </c>
      <c r="AP522" s="428">
        <f t="shared" si="261"/>
        <v>123.91999999999825</v>
      </c>
      <c r="AQ522" s="428">
        <f t="shared" si="262"/>
        <v>112.5</v>
      </c>
      <c r="AR522" s="428">
        <f t="shared" si="263"/>
        <v>124.62000000000262</v>
      </c>
      <c r="AS522" s="428">
        <f t="shared" si="264"/>
        <v>113.37999999999738</v>
      </c>
      <c r="AT522" s="428">
        <f t="shared" si="265"/>
        <v>123.91999999999825</v>
      </c>
      <c r="AU522" s="428">
        <f t="shared" si="266"/>
        <v>112.5</v>
      </c>
      <c r="AV522" s="428">
        <f t="shared" si="267"/>
        <v>124.62000000000262</v>
      </c>
      <c r="AW522" s="428">
        <f t="shared" si="268"/>
        <v>113.37999999999738</v>
      </c>
      <c r="AX522" s="428">
        <f t="shared" si="269"/>
        <v>123.91999999999825</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51876</v>
      </c>
      <c r="K523" s="290">
        <f t="shared" si="248"/>
        <v>100.14671814671814</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58323.66</v>
      </c>
      <c r="M523" s="290">
        <f t="shared" si="249"/>
        <v>112.59393822393822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57064.84</v>
      </c>
      <c r="O523" s="290">
        <f t="shared" si="273"/>
        <v>110.16378378378377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60195.56</v>
      </c>
      <c r="Q523" s="290">
        <f t="shared" si="274"/>
        <v>116.20764478764478</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51876</v>
      </c>
      <c r="S523" s="290">
        <f t="shared" si="250"/>
        <v>100.14671814671814</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58323.66</v>
      </c>
      <c r="U523" s="290">
        <f t="shared" si="251"/>
        <v>112.59393822393822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57064.84</v>
      </c>
      <c r="W523" s="290">
        <f t="shared" si="275"/>
        <v>110.16378378378377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60195.56</v>
      </c>
      <c r="Y523" s="290">
        <f t="shared" si="276"/>
        <v>116.20764478764478</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51876</v>
      </c>
      <c r="AA523" s="290">
        <f t="shared" si="252"/>
        <v>100.14671814671814</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58323.66</v>
      </c>
      <c r="AC523" s="290">
        <f t="shared" si="253"/>
        <v>112.59393822393822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57064.84</v>
      </c>
      <c r="AE523" s="290">
        <f t="shared" si="277"/>
        <v>110.16378378378377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60195.56</v>
      </c>
      <c r="AG523" s="290">
        <f t="shared" si="278"/>
        <v>116.20764478764478</v>
      </c>
      <c r="AI523" s="428">
        <f t="shared" si="254"/>
        <v>112.5</v>
      </c>
      <c r="AJ523" s="428">
        <f t="shared" si="255"/>
        <v>124.62000000000262</v>
      </c>
      <c r="AK523" s="428">
        <f t="shared" si="256"/>
        <v>113.37999999999738</v>
      </c>
      <c r="AL523" s="428">
        <f t="shared" si="257"/>
        <v>123.91999999999825</v>
      </c>
      <c r="AM523" s="428">
        <f t="shared" si="258"/>
        <v>112.5</v>
      </c>
      <c r="AN523" s="428">
        <f t="shared" si="259"/>
        <v>124.62000000000262</v>
      </c>
      <c r="AO523" s="428">
        <f t="shared" si="260"/>
        <v>113.37999999999738</v>
      </c>
      <c r="AP523" s="428">
        <f t="shared" si="261"/>
        <v>123.91999999999825</v>
      </c>
      <c r="AQ523" s="428">
        <f t="shared" si="262"/>
        <v>112.5</v>
      </c>
      <c r="AR523" s="428">
        <f t="shared" si="263"/>
        <v>124.62000000000262</v>
      </c>
      <c r="AS523" s="428">
        <f t="shared" si="264"/>
        <v>113.37999999999738</v>
      </c>
      <c r="AT523" s="428">
        <f t="shared" si="265"/>
        <v>123.91999999999825</v>
      </c>
      <c r="AU523" s="428">
        <f t="shared" si="266"/>
        <v>112.5</v>
      </c>
      <c r="AV523" s="428">
        <f t="shared" si="267"/>
        <v>124.62000000000262</v>
      </c>
      <c r="AW523" s="428">
        <f t="shared" si="268"/>
        <v>113.37999999999738</v>
      </c>
      <c r="AX523" s="428">
        <f t="shared" si="269"/>
        <v>123.91999999999825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51988.5</v>
      </c>
      <c r="K524" s="290">
        <f t="shared" si="248"/>
        <v>100.17052023121387</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58448.28</v>
      </c>
      <c r="M524" s="290">
        <f t="shared" si="249"/>
        <v>112.6171098265896</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57178.22</v>
      </c>
      <c r="O524" s="290">
        <f t="shared" si="273"/>
        <v>110.16998073217727</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60319.479999999996</v>
      </c>
      <c r="Q524" s="290">
        <f t="shared" si="274"/>
        <v>116.22250481695568</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51988.5</v>
      </c>
      <c r="S524" s="290">
        <f t="shared" si="250"/>
        <v>100.17052023121387</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58448.28</v>
      </c>
      <c r="U524" s="290">
        <f t="shared" si="251"/>
        <v>112.6171098265896</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57178.22</v>
      </c>
      <c r="W524" s="290">
        <f t="shared" si="275"/>
        <v>110.16998073217727</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60319.479999999996</v>
      </c>
      <c r="Y524" s="290">
        <f t="shared" si="276"/>
        <v>116.22250481695568</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51988.5</v>
      </c>
      <c r="AA524" s="290">
        <f t="shared" si="252"/>
        <v>100.17052023121387</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58448.28</v>
      </c>
      <c r="AC524" s="290">
        <f t="shared" si="253"/>
        <v>112.6171098265896</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57178.22</v>
      </c>
      <c r="AE524" s="290">
        <f t="shared" si="277"/>
        <v>110.16998073217727</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60319.479999999996</v>
      </c>
      <c r="AG524" s="290">
        <f t="shared" si="278"/>
        <v>116.22250481695568</v>
      </c>
      <c r="AI524" s="428">
        <f t="shared" si="254"/>
        <v>112.5</v>
      </c>
      <c r="AJ524" s="428">
        <f t="shared" si="255"/>
        <v>124.61999999999534</v>
      </c>
      <c r="AK524" s="428">
        <f t="shared" si="256"/>
        <v>113.38000000000466</v>
      </c>
      <c r="AL524" s="428">
        <f t="shared" si="257"/>
        <v>123.91999999999825</v>
      </c>
      <c r="AM524" s="428">
        <f t="shared" si="258"/>
        <v>112.5</v>
      </c>
      <c r="AN524" s="428">
        <f t="shared" si="259"/>
        <v>124.61999999999534</v>
      </c>
      <c r="AO524" s="428">
        <f t="shared" si="260"/>
        <v>113.38000000000466</v>
      </c>
      <c r="AP524" s="428">
        <f t="shared" si="261"/>
        <v>123.91999999999825</v>
      </c>
      <c r="AQ524" s="428">
        <f t="shared" si="262"/>
        <v>112.5</v>
      </c>
      <c r="AR524" s="428">
        <f t="shared" si="263"/>
        <v>124.61999999999534</v>
      </c>
      <c r="AS524" s="428">
        <f t="shared" si="264"/>
        <v>113.38000000000466</v>
      </c>
      <c r="AT524" s="428">
        <f t="shared" si="265"/>
        <v>123.91999999999825</v>
      </c>
      <c r="AU524" s="428">
        <f t="shared" si="266"/>
        <v>112.5</v>
      </c>
      <c r="AV524" s="428">
        <f t="shared" si="267"/>
        <v>124.61999999999534</v>
      </c>
      <c r="AW524" s="428">
        <f t="shared" si="268"/>
        <v>113.38000000000466</v>
      </c>
      <c r="AX524" s="428">
        <f t="shared" si="269"/>
        <v>123.91999999999825</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52101</v>
      </c>
      <c r="K525" s="290">
        <f t="shared" si="248"/>
        <v>100.19423076923077</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58572.9</v>
      </c>
      <c r="M525" s="290">
        <f t="shared" si="249"/>
        <v>112.64019230769232</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57291.6</v>
      </c>
      <c r="O525" s="290">
        <f t="shared" si="273"/>
        <v>110.17615384615384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60443.4</v>
      </c>
      <c r="Q525" s="290">
        <f t="shared" si="274"/>
        <v>116.2373076923077</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52101</v>
      </c>
      <c r="S525" s="290">
        <f t="shared" si="250"/>
        <v>100.19423076923077</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58572.9</v>
      </c>
      <c r="U525" s="290">
        <f t="shared" si="251"/>
        <v>112.64019230769232</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57291.6</v>
      </c>
      <c r="W525" s="290">
        <f t="shared" si="275"/>
        <v>110.17615384615384</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60443.4</v>
      </c>
      <c r="Y525" s="290">
        <f t="shared" si="276"/>
        <v>116.2373076923077</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52101</v>
      </c>
      <c r="AA525" s="290">
        <f t="shared" si="252"/>
        <v>100.19423076923077</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58572.9</v>
      </c>
      <c r="AC525" s="290">
        <f t="shared" si="253"/>
        <v>112.64019230769232</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57291.6</v>
      </c>
      <c r="AE525" s="290">
        <f t="shared" si="277"/>
        <v>110.17615384615384</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60443.4</v>
      </c>
      <c r="AG525" s="290">
        <f t="shared" si="278"/>
        <v>116.2373076923077</v>
      </c>
      <c r="AI525" s="428">
        <f t="shared" si="254"/>
        <v>112.5</v>
      </c>
      <c r="AJ525" s="428">
        <f t="shared" si="255"/>
        <v>124.62000000000262</v>
      </c>
      <c r="AK525" s="428">
        <f t="shared" si="256"/>
        <v>113.37999999999738</v>
      </c>
      <c r="AL525" s="428">
        <f t="shared" si="257"/>
        <v>123.92000000000553</v>
      </c>
      <c r="AM525" s="428">
        <f t="shared" si="258"/>
        <v>112.5</v>
      </c>
      <c r="AN525" s="428">
        <f t="shared" si="259"/>
        <v>124.62000000000262</v>
      </c>
      <c r="AO525" s="428">
        <f t="shared" si="260"/>
        <v>113.37999999999738</v>
      </c>
      <c r="AP525" s="428">
        <f t="shared" si="261"/>
        <v>123.92000000000553</v>
      </c>
      <c r="AQ525" s="428">
        <f t="shared" si="262"/>
        <v>112.5</v>
      </c>
      <c r="AR525" s="428">
        <f t="shared" si="263"/>
        <v>124.62000000000262</v>
      </c>
      <c r="AS525" s="428">
        <f t="shared" si="264"/>
        <v>113.37999999999738</v>
      </c>
      <c r="AT525" s="428">
        <f t="shared" si="265"/>
        <v>123.92000000000553</v>
      </c>
      <c r="AU525" s="428">
        <f t="shared" si="266"/>
        <v>112.5</v>
      </c>
      <c r="AV525" s="428">
        <f t="shared" si="267"/>
        <v>124.62000000000262</v>
      </c>
      <c r="AW525" s="428">
        <f t="shared" si="268"/>
        <v>113.37999999999738</v>
      </c>
      <c r="AX525" s="428">
        <f t="shared" si="269"/>
        <v>123.92000000000553</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52213.5</v>
      </c>
      <c r="K526" s="290">
        <f t="shared" si="248"/>
        <v>100.21785028790786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58697.520000000004</v>
      </c>
      <c r="M526" s="290">
        <f t="shared" si="249"/>
        <v>112.66318618042227</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57404.979999999996</v>
      </c>
      <c r="O526" s="290">
        <f t="shared" si="273"/>
        <v>110.18230326295584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60567.32</v>
      </c>
      <c r="Q526" s="290">
        <f t="shared" si="274"/>
        <v>116.2520537428023</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52213.5</v>
      </c>
      <c r="S526" s="290">
        <f t="shared" si="250"/>
        <v>100.21785028790786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58697.520000000004</v>
      </c>
      <c r="U526" s="290">
        <f t="shared" si="251"/>
        <v>112.66318618042227</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57404.979999999996</v>
      </c>
      <c r="W526" s="290">
        <f t="shared" si="275"/>
        <v>110.18230326295584</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60567.32</v>
      </c>
      <c r="Y526" s="290">
        <f t="shared" si="276"/>
        <v>116.2520537428023</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52213.5</v>
      </c>
      <c r="AA526" s="290">
        <f t="shared" si="252"/>
        <v>100.21785028790786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58697.520000000004</v>
      </c>
      <c r="AC526" s="290">
        <f t="shared" si="253"/>
        <v>112.66318618042227</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57404.979999999996</v>
      </c>
      <c r="AE526" s="290">
        <f t="shared" si="277"/>
        <v>110.18230326295584</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60567.32</v>
      </c>
      <c r="AG526" s="290">
        <f t="shared" si="278"/>
        <v>116.2520537428023</v>
      </c>
      <c r="AI526" s="428">
        <f t="shared" si="254"/>
        <v>112.5</v>
      </c>
      <c r="AJ526" s="428">
        <f t="shared" si="255"/>
        <v>124.62000000000262</v>
      </c>
      <c r="AK526" s="428">
        <f t="shared" si="256"/>
        <v>113.37999999999738</v>
      </c>
      <c r="AL526" s="428">
        <f t="shared" si="257"/>
        <v>123.91999999999825</v>
      </c>
      <c r="AM526" s="428">
        <f t="shared" si="258"/>
        <v>112.5</v>
      </c>
      <c r="AN526" s="428">
        <f t="shared" si="259"/>
        <v>124.62000000000262</v>
      </c>
      <c r="AO526" s="428">
        <f t="shared" si="260"/>
        <v>113.37999999999738</v>
      </c>
      <c r="AP526" s="428">
        <f t="shared" si="261"/>
        <v>123.91999999999825</v>
      </c>
      <c r="AQ526" s="428">
        <f t="shared" si="262"/>
        <v>112.5</v>
      </c>
      <c r="AR526" s="428">
        <f t="shared" si="263"/>
        <v>124.62000000000262</v>
      </c>
      <c r="AS526" s="428">
        <f t="shared" si="264"/>
        <v>113.37999999999738</v>
      </c>
      <c r="AT526" s="428">
        <f t="shared" si="265"/>
        <v>123.91999999999825</v>
      </c>
      <c r="AU526" s="428">
        <f t="shared" si="266"/>
        <v>112.5</v>
      </c>
      <c r="AV526" s="428">
        <f t="shared" si="267"/>
        <v>124.62000000000262</v>
      </c>
      <c r="AW526" s="428">
        <f t="shared" si="268"/>
        <v>113.37999999999738</v>
      </c>
      <c r="AX526" s="428">
        <f t="shared" si="269"/>
        <v>123.91999999999825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52326</v>
      </c>
      <c r="K527" s="290">
        <f t="shared" si="248"/>
        <v>100.24137931034483</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58822.14</v>
      </c>
      <c r="M527" s="290">
        <f t="shared" si="249"/>
        <v>112.68609195402298</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57518.36</v>
      </c>
      <c r="O527" s="290">
        <f t="shared" si="273"/>
        <v>110.18842911877395</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60691.240000000005</v>
      </c>
      <c r="Q527" s="290">
        <f t="shared" si="274"/>
        <v>116.26674329501917</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52326</v>
      </c>
      <c r="S527" s="290">
        <f t="shared" si="250"/>
        <v>100.24137931034483</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58822.14</v>
      </c>
      <c r="U527" s="290">
        <f t="shared" si="251"/>
        <v>112.68609195402298</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57518.36</v>
      </c>
      <c r="W527" s="290">
        <f t="shared" si="275"/>
        <v>110.18842911877395</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60691.240000000005</v>
      </c>
      <c r="Y527" s="290">
        <f t="shared" si="276"/>
        <v>116.26674329501917</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52326</v>
      </c>
      <c r="AA527" s="290">
        <f t="shared" si="252"/>
        <v>100.24137931034483</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58822.14</v>
      </c>
      <c r="AC527" s="290">
        <f t="shared" si="253"/>
        <v>112.68609195402298</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57518.36</v>
      </c>
      <c r="AE527" s="290">
        <f t="shared" si="277"/>
        <v>110.18842911877395</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60691.240000000005</v>
      </c>
      <c r="AG527" s="290">
        <f t="shared" si="278"/>
        <v>116.26674329501917</v>
      </c>
      <c r="AI527" s="428">
        <f t="shared" si="254"/>
        <v>112.5</v>
      </c>
      <c r="AJ527" s="428">
        <f t="shared" si="255"/>
        <v>124.61999999999534</v>
      </c>
      <c r="AK527" s="428">
        <f t="shared" si="256"/>
        <v>113.38000000000466</v>
      </c>
      <c r="AL527" s="428">
        <f t="shared" si="257"/>
        <v>123.92000000000553</v>
      </c>
      <c r="AM527" s="428">
        <f t="shared" si="258"/>
        <v>112.5</v>
      </c>
      <c r="AN527" s="428">
        <f t="shared" si="259"/>
        <v>124.61999999999534</v>
      </c>
      <c r="AO527" s="428">
        <f t="shared" si="260"/>
        <v>113.38000000000466</v>
      </c>
      <c r="AP527" s="428">
        <f t="shared" si="261"/>
        <v>123.92000000000553</v>
      </c>
      <c r="AQ527" s="428">
        <f t="shared" si="262"/>
        <v>112.5</v>
      </c>
      <c r="AR527" s="428">
        <f t="shared" si="263"/>
        <v>124.61999999999534</v>
      </c>
      <c r="AS527" s="428">
        <f t="shared" si="264"/>
        <v>113.38000000000466</v>
      </c>
      <c r="AT527" s="428">
        <f t="shared" si="265"/>
        <v>123.92000000000553</v>
      </c>
      <c r="AU527" s="428">
        <f t="shared" si="266"/>
        <v>112.5</v>
      </c>
      <c r="AV527" s="428">
        <f t="shared" si="267"/>
        <v>124.61999999999534</v>
      </c>
      <c r="AW527" s="428">
        <f t="shared" si="268"/>
        <v>113.38000000000466</v>
      </c>
      <c r="AX527" s="428">
        <f t="shared" si="269"/>
        <v>123.92000000000553</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52438.5</v>
      </c>
      <c r="K528" s="290">
        <f t="shared" si="248"/>
        <v>100.26481835564053</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58946.76</v>
      </c>
      <c r="M528" s="290">
        <f t="shared" si="249"/>
        <v>112.70891013384322</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57631.74</v>
      </c>
      <c r="O528" s="290">
        <f t="shared" si="273"/>
        <v>110.19453154875717</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60815.16</v>
      </c>
      <c r="Q528" s="290">
        <f t="shared" si="274"/>
        <v>116.28137667304016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52438.5</v>
      </c>
      <c r="S528" s="290">
        <f t="shared" si="250"/>
        <v>100.26481835564053</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58946.76</v>
      </c>
      <c r="U528" s="290">
        <f t="shared" si="251"/>
        <v>112.70891013384322</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57631.74</v>
      </c>
      <c r="W528" s="290">
        <f t="shared" si="275"/>
        <v>110.19453154875717</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60815.16</v>
      </c>
      <c r="Y528" s="290">
        <f t="shared" si="276"/>
        <v>116.28137667304016</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52438.5</v>
      </c>
      <c r="AA528" s="290">
        <f t="shared" si="252"/>
        <v>100.26481835564053</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58946.76</v>
      </c>
      <c r="AC528" s="290">
        <f t="shared" si="253"/>
        <v>112.70891013384322</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57631.74</v>
      </c>
      <c r="AE528" s="290">
        <f t="shared" si="277"/>
        <v>110.19453154875717</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60815.16</v>
      </c>
      <c r="AG528" s="290">
        <f t="shared" si="278"/>
        <v>116.28137667304016</v>
      </c>
      <c r="AI528" s="428">
        <f t="shared" si="254"/>
        <v>112.5</v>
      </c>
      <c r="AJ528" s="428">
        <f t="shared" si="255"/>
        <v>124.62000000000262</v>
      </c>
      <c r="AK528" s="428">
        <f t="shared" si="256"/>
        <v>113.37999999999738</v>
      </c>
      <c r="AL528" s="428">
        <f t="shared" si="257"/>
        <v>123.91999999999825</v>
      </c>
      <c r="AM528" s="428">
        <f t="shared" si="258"/>
        <v>112.5</v>
      </c>
      <c r="AN528" s="428">
        <f t="shared" si="259"/>
        <v>124.62000000000262</v>
      </c>
      <c r="AO528" s="428">
        <f t="shared" si="260"/>
        <v>113.37999999999738</v>
      </c>
      <c r="AP528" s="428">
        <f t="shared" si="261"/>
        <v>123.91999999999825</v>
      </c>
      <c r="AQ528" s="428">
        <f t="shared" si="262"/>
        <v>112.5</v>
      </c>
      <c r="AR528" s="428">
        <f t="shared" si="263"/>
        <v>124.62000000000262</v>
      </c>
      <c r="AS528" s="428">
        <f t="shared" si="264"/>
        <v>113.37999999999738</v>
      </c>
      <c r="AT528" s="428">
        <f t="shared" si="265"/>
        <v>123.91999999999825</v>
      </c>
      <c r="AU528" s="428">
        <f t="shared" si="266"/>
        <v>112.5</v>
      </c>
      <c r="AV528" s="428">
        <f t="shared" si="267"/>
        <v>124.62000000000262</v>
      </c>
      <c r="AW528" s="428">
        <f t="shared" si="268"/>
        <v>113.37999999999738</v>
      </c>
      <c r="AX528" s="428">
        <f t="shared" si="269"/>
        <v>123.91999999999825</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52551</v>
      </c>
      <c r="K529" s="290">
        <f t="shared" si="248"/>
        <v>100.28816793893129</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59071.380000000005</v>
      </c>
      <c r="M529" s="290">
        <f t="shared" si="249"/>
        <v>112.73164122137405</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57745.119999999995</v>
      </c>
      <c r="O529" s="290">
        <f t="shared" si="273"/>
        <v>110.20061068702289</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60939.08</v>
      </c>
      <c r="Q529" s="290">
        <f t="shared" si="274"/>
        <v>116.29595419847328</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52551</v>
      </c>
      <c r="S529" s="290">
        <f t="shared" si="250"/>
        <v>100.28816793893129</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59071.380000000005</v>
      </c>
      <c r="U529" s="290">
        <f t="shared" si="251"/>
        <v>112.73164122137405</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57745.119999999995</v>
      </c>
      <c r="W529" s="290">
        <f t="shared" si="275"/>
        <v>110.20061068702289</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60939.08</v>
      </c>
      <c r="Y529" s="290">
        <f t="shared" si="276"/>
        <v>116.29595419847328</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52551</v>
      </c>
      <c r="AA529" s="290">
        <f t="shared" si="252"/>
        <v>100.28816793893129</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59071.380000000005</v>
      </c>
      <c r="AC529" s="290">
        <f t="shared" si="253"/>
        <v>112.73164122137405</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57745.119999999995</v>
      </c>
      <c r="AE529" s="290">
        <f t="shared" si="277"/>
        <v>110.20061068702289</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60939.08</v>
      </c>
      <c r="AG529" s="290">
        <f t="shared" si="278"/>
        <v>116.29595419847328</v>
      </c>
      <c r="AI529" s="428">
        <f t="shared" si="254"/>
        <v>112.5</v>
      </c>
      <c r="AJ529" s="428">
        <f t="shared" si="255"/>
        <v>124.62000000000262</v>
      </c>
      <c r="AK529" s="428">
        <f t="shared" si="256"/>
        <v>113.37999999999738</v>
      </c>
      <c r="AL529" s="428">
        <f t="shared" si="257"/>
        <v>123.91999999999825</v>
      </c>
      <c r="AM529" s="428">
        <f t="shared" si="258"/>
        <v>112.5</v>
      </c>
      <c r="AN529" s="428">
        <f t="shared" si="259"/>
        <v>124.62000000000262</v>
      </c>
      <c r="AO529" s="428">
        <f t="shared" si="260"/>
        <v>113.37999999999738</v>
      </c>
      <c r="AP529" s="428">
        <f t="shared" si="261"/>
        <v>123.91999999999825</v>
      </c>
      <c r="AQ529" s="428">
        <f t="shared" si="262"/>
        <v>112.5</v>
      </c>
      <c r="AR529" s="428">
        <f t="shared" si="263"/>
        <v>124.62000000000262</v>
      </c>
      <c r="AS529" s="428">
        <f t="shared" si="264"/>
        <v>113.37999999999738</v>
      </c>
      <c r="AT529" s="428">
        <f t="shared" si="265"/>
        <v>123.91999999999825</v>
      </c>
      <c r="AU529" s="428">
        <f t="shared" si="266"/>
        <v>112.5</v>
      </c>
      <c r="AV529" s="428">
        <f t="shared" si="267"/>
        <v>124.62000000000262</v>
      </c>
      <c r="AW529" s="428">
        <f t="shared" si="268"/>
        <v>113.37999999999738</v>
      </c>
      <c r="AX529" s="428">
        <f t="shared" si="269"/>
        <v>123.91999999999825</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52663.5</v>
      </c>
      <c r="K530" s="290">
        <f t="shared" si="248"/>
        <v>100.31142857142858</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59196</v>
      </c>
      <c r="M530" s="290">
        <f t="shared" si="249"/>
        <v>112.75428571428571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57858.5</v>
      </c>
      <c r="O530" s="290">
        <f t="shared" si="273"/>
        <v>110.20666666666666</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61063</v>
      </c>
      <c r="Q530" s="290">
        <f t="shared" si="274"/>
        <v>116.31047619047619</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52663.5</v>
      </c>
      <c r="S530" s="290">
        <f t="shared" si="250"/>
        <v>100.31142857142858</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59196</v>
      </c>
      <c r="U530" s="290">
        <f t="shared" si="251"/>
        <v>112.75428571428571</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57858.5</v>
      </c>
      <c r="W530" s="290">
        <f t="shared" si="275"/>
        <v>110.20666666666666</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61063</v>
      </c>
      <c r="Y530" s="290">
        <f t="shared" si="276"/>
        <v>116.31047619047619</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52663.5</v>
      </c>
      <c r="AA530" s="290">
        <f t="shared" si="252"/>
        <v>100.31142857142858</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59196</v>
      </c>
      <c r="AC530" s="290">
        <f t="shared" si="253"/>
        <v>112.75428571428571</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57858.5</v>
      </c>
      <c r="AE530" s="290">
        <f t="shared" si="277"/>
        <v>110.20666666666666</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61063</v>
      </c>
      <c r="AG530" s="290">
        <f t="shared" si="278"/>
        <v>116.31047619047619</v>
      </c>
      <c r="AI530" s="428">
        <f t="shared" si="254"/>
        <v>112.5</v>
      </c>
      <c r="AJ530" s="428">
        <f t="shared" si="255"/>
        <v>124.61999999999534</v>
      </c>
      <c r="AK530" s="428">
        <f t="shared" si="256"/>
        <v>113.38000000000466</v>
      </c>
      <c r="AL530" s="428">
        <f t="shared" si="257"/>
        <v>123.91999999999825</v>
      </c>
      <c r="AM530" s="428">
        <f t="shared" si="258"/>
        <v>112.5</v>
      </c>
      <c r="AN530" s="428">
        <f t="shared" si="259"/>
        <v>124.61999999999534</v>
      </c>
      <c r="AO530" s="428">
        <f t="shared" si="260"/>
        <v>113.38000000000466</v>
      </c>
      <c r="AP530" s="428">
        <f t="shared" si="261"/>
        <v>123.91999999999825</v>
      </c>
      <c r="AQ530" s="428">
        <f t="shared" si="262"/>
        <v>112.5</v>
      </c>
      <c r="AR530" s="428">
        <f t="shared" si="263"/>
        <v>124.61999999999534</v>
      </c>
      <c r="AS530" s="428">
        <f t="shared" si="264"/>
        <v>113.38000000000466</v>
      </c>
      <c r="AT530" s="428">
        <f t="shared" si="265"/>
        <v>123.91999999999825</v>
      </c>
      <c r="AU530" s="428">
        <f t="shared" si="266"/>
        <v>112.5</v>
      </c>
      <c r="AV530" s="428">
        <f t="shared" si="267"/>
        <v>124.61999999999534</v>
      </c>
      <c r="AW530" s="428">
        <f t="shared" si="268"/>
        <v>113.38000000000466</v>
      </c>
      <c r="AX530" s="428">
        <f t="shared" si="269"/>
        <v>123.91999999999825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52776</v>
      </c>
      <c r="K531" s="290">
        <f t="shared" si="248"/>
        <v>100.33460076045627</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59320.62</v>
      </c>
      <c r="M531" s="290">
        <f t="shared" si="249"/>
        <v>112.77684410646388</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57971.88</v>
      </c>
      <c r="O531" s="290">
        <f t="shared" si="273"/>
        <v>110.21269961977185</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61186.92</v>
      </c>
      <c r="Q531" s="290">
        <f t="shared" si="274"/>
        <v>116.32494296577947</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52776</v>
      </c>
      <c r="S531" s="290">
        <f t="shared" si="250"/>
        <v>100.33460076045627</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59320.62</v>
      </c>
      <c r="U531" s="290">
        <f t="shared" si="251"/>
        <v>112.77684410646388</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57971.88</v>
      </c>
      <c r="W531" s="290">
        <f t="shared" si="275"/>
        <v>110.21269961977185</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61186.92</v>
      </c>
      <c r="Y531" s="290">
        <f t="shared" si="276"/>
        <v>116.32494296577947</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52776</v>
      </c>
      <c r="AA531" s="290">
        <f t="shared" si="252"/>
        <v>100.33460076045627</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59320.62</v>
      </c>
      <c r="AC531" s="290">
        <f t="shared" si="253"/>
        <v>112.77684410646388</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57971.88</v>
      </c>
      <c r="AE531" s="290">
        <f t="shared" si="277"/>
        <v>110.21269961977185</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61186.92</v>
      </c>
      <c r="AG531" s="290">
        <f t="shared" si="278"/>
        <v>116.32494296577947</v>
      </c>
      <c r="AI531" s="428">
        <f t="shared" si="254"/>
        <v>112.5</v>
      </c>
      <c r="AJ531" s="428">
        <f t="shared" si="255"/>
        <v>124.62000000000262</v>
      </c>
      <c r="AK531" s="428">
        <f t="shared" si="256"/>
        <v>113.37999999999738</v>
      </c>
      <c r="AL531" s="428">
        <f t="shared" si="257"/>
        <v>123.91999999999825</v>
      </c>
      <c r="AM531" s="428">
        <f t="shared" si="258"/>
        <v>112.5</v>
      </c>
      <c r="AN531" s="428">
        <f t="shared" si="259"/>
        <v>124.62000000000262</v>
      </c>
      <c r="AO531" s="428">
        <f t="shared" si="260"/>
        <v>113.37999999999738</v>
      </c>
      <c r="AP531" s="428">
        <f t="shared" si="261"/>
        <v>123.91999999999825</v>
      </c>
      <c r="AQ531" s="428">
        <f t="shared" si="262"/>
        <v>112.5</v>
      </c>
      <c r="AR531" s="428">
        <f t="shared" si="263"/>
        <v>124.62000000000262</v>
      </c>
      <c r="AS531" s="428">
        <f t="shared" si="264"/>
        <v>113.37999999999738</v>
      </c>
      <c r="AT531" s="428">
        <f t="shared" si="265"/>
        <v>123.91999999999825</v>
      </c>
      <c r="AU531" s="428">
        <f t="shared" si="266"/>
        <v>112.5</v>
      </c>
      <c r="AV531" s="428">
        <f t="shared" si="267"/>
        <v>124.62000000000262</v>
      </c>
      <c r="AW531" s="428">
        <f t="shared" si="268"/>
        <v>113.37999999999738</v>
      </c>
      <c r="AX531" s="428">
        <f t="shared" si="269"/>
        <v>123.91999999999825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52888.5</v>
      </c>
      <c r="K532" s="290">
        <f t="shared" si="248"/>
        <v>100.35768500948767</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59445.24</v>
      </c>
      <c r="M532" s="290">
        <f t="shared" si="249"/>
        <v>112.79931688804554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58085.259999999995</v>
      </c>
      <c r="O532" s="290">
        <f t="shared" si="273"/>
        <v>110.21870967741934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61310.84</v>
      </c>
      <c r="Q532" s="290">
        <f t="shared" si="274"/>
        <v>116.33935483870967</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52888.5</v>
      </c>
      <c r="S532" s="290">
        <f t="shared" si="250"/>
        <v>100.35768500948767</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59445.24</v>
      </c>
      <c r="U532" s="290">
        <f t="shared" si="251"/>
        <v>112.79931688804554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58085.259999999995</v>
      </c>
      <c r="W532" s="290">
        <f t="shared" si="275"/>
        <v>110.21870967741934</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61310.84</v>
      </c>
      <c r="Y532" s="290">
        <f t="shared" si="276"/>
        <v>116.33935483870967</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52888.5</v>
      </c>
      <c r="AA532" s="290">
        <f t="shared" si="252"/>
        <v>100.35768500948767</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59445.24</v>
      </c>
      <c r="AC532" s="290">
        <f t="shared" si="253"/>
        <v>112.79931688804554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58085.259999999995</v>
      </c>
      <c r="AE532" s="290">
        <f t="shared" si="277"/>
        <v>110.21870967741934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61310.84</v>
      </c>
      <c r="AG532" s="290">
        <f t="shared" si="278"/>
        <v>116.33935483870967</v>
      </c>
      <c r="AI532" s="428">
        <f t="shared" si="254"/>
        <v>112.5</v>
      </c>
      <c r="AJ532" s="428">
        <f t="shared" si="255"/>
        <v>124.61999999999534</v>
      </c>
      <c r="AK532" s="428">
        <f t="shared" si="256"/>
        <v>113.37999999999738</v>
      </c>
      <c r="AL532" s="428">
        <f t="shared" si="257"/>
        <v>123.91999999999825</v>
      </c>
      <c r="AM532" s="428">
        <f t="shared" si="258"/>
        <v>112.5</v>
      </c>
      <c r="AN532" s="428">
        <f t="shared" si="259"/>
        <v>124.61999999999534</v>
      </c>
      <c r="AO532" s="428">
        <f t="shared" si="260"/>
        <v>113.37999999999738</v>
      </c>
      <c r="AP532" s="428">
        <f t="shared" si="261"/>
        <v>123.91999999999825</v>
      </c>
      <c r="AQ532" s="428">
        <f t="shared" si="262"/>
        <v>112.5</v>
      </c>
      <c r="AR532" s="428">
        <f t="shared" si="263"/>
        <v>124.61999999999534</v>
      </c>
      <c r="AS532" s="428">
        <f t="shared" si="264"/>
        <v>113.37999999999738</v>
      </c>
      <c r="AT532" s="428">
        <f t="shared" si="265"/>
        <v>123.91999999999825</v>
      </c>
      <c r="AU532" s="428">
        <f t="shared" si="266"/>
        <v>112.5</v>
      </c>
      <c r="AV532" s="428">
        <f t="shared" si="267"/>
        <v>124.61999999999534</v>
      </c>
      <c r="AW532" s="428">
        <f t="shared" si="268"/>
        <v>113.37999999999738</v>
      </c>
      <c r="AX532" s="428">
        <f t="shared" si="269"/>
        <v>123.91999999999825</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53001</v>
      </c>
      <c r="K533" s="290">
        <f t="shared" si="248"/>
        <v>100.38068181818181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59569.86</v>
      </c>
      <c r="M533" s="290">
        <f t="shared" si="249"/>
        <v>112.82170454545455</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58198.64</v>
      </c>
      <c r="O533" s="290">
        <f t="shared" si="273"/>
        <v>110.22469696969696</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61434.76</v>
      </c>
      <c r="Q533" s="290">
        <f t="shared" si="274"/>
        <v>116.35371212121213</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53001</v>
      </c>
      <c r="S533" s="290">
        <f t="shared" si="250"/>
        <v>100.38068181818181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59569.86</v>
      </c>
      <c r="U533" s="290">
        <f t="shared" si="251"/>
        <v>112.82170454545455</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58198.64</v>
      </c>
      <c r="W533" s="290">
        <f t="shared" si="275"/>
        <v>110.22469696969696</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61434.76</v>
      </c>
      <c r="Y533" s="290">
        <f t="shared" si="276"/>
        <v>116.35371212121213</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53001</v>
      </c>
      <c r="AA533" s="290">
        <f t="shared" si="252"/>
        <v>100.38068181818181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59569.86</v>
      </c>
      <c r="AC533" s="290">
        <f t="shared" si="253"/>
        <v>112.82170454545455</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58198.64</v>
      </c>
      <c r="AE533" s="290">
        <f t="shared" si="277"/>
        <v>110.22469696969696</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61434.76</v>
      </c>
      <c r="AG533" s="290">
        <f t="shared" si="278"/>
        <v>116.35371212121213</v>
      </c>
      <c r="AI533" s="428">
        <f t="shared" si="254"/>
        <v>112.5</v>
      </c>
      <c r="AJ533" s="428">
        <f t="shared" si="255"/>
        <v>124.62000000000262</v>
      </c>
      <c r="AK533" s="428">
        <f t="shared" si="256"/>
        <v>113.38000000000466</v>
      </c>
      <c r="AL533" s="428">
        <f t="shared" si="257"/>
        <v>123.92000000000553</v>
      </c>
      <c r="AM533" s="428">
        <f t="shared" si="258"/>
        <v>112.5</v>
      </c>
      <c r="AN533" s="428">
        <f t="shared" si="259"/>
        <v>124.62000000000262</v>
      </c>
      <c r="AO533" s="428">
        <f t="shared" si="260"/>
        <v>113.38000000000466</v>
      </c>
      <c r="AP533" s="428">
        <f t="shared" si="261"/>
        <v>123.92000000000553</v>
      </c>
      <c r="AQ533" s="428">
        <f t="shared" si="262"/>
        <v>112.5</v>
      </c>
      <c r="AR533" s="428">
        <f t="shared" si="263"/>
        <v>124.62000000000262</v>
      </c>
      <c r="AS533" s="428">
        <f t="shared" si="264"/>
        <v>113.38000000000466</v>
      </c>
      <c r="AT533" s="428">
        <f t="shared" si="265"/>
        <v>123.92000000000553</v>
      </c>
      <c r="AU533" s="428">
        <f t="shared" si="266"/>
        <v>112.5</v>
      </c>
      <c r="AV533" s="428">
        <f t="shared" si="267"/>
        <v>124.62000000000262</v>
      </c>
      <c r="AW533" s="428">
        <f t="shared" si="268"/>
        <v>113.38000000000466</v>
      </c>
      <c r="AX533" s="428">
        <f t="shared" si="269"/>
        <v>123.92000000000553</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53113.5</v>
      </c>
      <c r="K534" s="290">
        <f t="shared" si="248"/>
        <v>100.40359168241966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59694.48</v>
      </c>
      <c r="M534" s="290">
        <f t="shared" si="249"/>
        <v>112.84400756143668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58312.02</v>
      </c>
      <c r="O534" s="290">
        <f t="shared" si="273"/>
        <v>110.23066162570888</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61558.68</v>
      </c>
      <c r="Q534" s="290">
        <f t="shared" si="274"/>
        <v>116.36801512287335</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53113.5</v>
      </c>
      <c r="S534" s="290">
        <f t="shared" si="250"/>
        <v>100.40359168241966</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59694.48</v>
      </c>
      <c r="U534" s="290">
        <f t="shared" si="251"/>
        <v>112.84400756143668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58312.02</v>
      </c>
      <c r="W534" s="290">
        <f t="shared" si="275"/>
        <v>110.23066162570888</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61558.68</v>
      </c>
      <c r="Y534" s="290">
        <f t="shared" si="276"/>
        <v>116.36801512287335</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53113.5</v>
      </c>
      <c r="AA534" s="290">
        <f t="shared" si="252"/>
        <v>100.40359168241966</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59694.48</v>
      </c>
      <c r="AC534" s="290">
        <f t="shared" si="253"/>
        <v>112.84400756143668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58312.02</v>
      </c>
      <c r="AE534" s="290">
        <f t="shared" si="277"/>
        <v>110.23066162570888</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61558.68</v>
      </c>
      <c r="AG534" s="290">
        <f t="shared" si="278"/>
        <v>116.36801512287335</v>
      </c>
      <c r="AI534" s="428">
        <f t="shared" si="254"/>
        <v>112.5</v>
      </c>
      <c r="AJ534" s="428">
        <f t="shared" si="255"/>
        <v>124.62000000000262</v>
      </c>
      <c r="AK534" s="428">
        <f t="shared" si="256"/>
        <v>113.37999999999738</v>
      </c>
      <c r="AL534" s="428">
        <f t="shared" si="257"/>
        <v>123.91999999999825</v>
      </c>
      <c r="AM534" s="428">
        <f t="shared" si="258"/>
        <v>112.5</v>
      </c>
      <c r="AN534" s="428">
        <f t="shared" si="259"/>
        <v>124.62000000000262</v>
      </c>
      <c r="AO534" s="428">
        <f t="shared" si="260"/>
        <v>113.37999999999738</v>
      </c>
      <c r="AP534" s="428">
        <f t="shared" si="261"/>
        <v>123.91999999999825</v>
      </c>
      <c r="AQ534" s="428">
        <f t="shared" si="262"/>
        <v>112.5</v>
      </c>
      <c r="AR534" s="428">
        <f t="shared" si="263"/>
        <v>124.62000000000262</v>
      </c>
      <c r="AS534" s="428">
        <f t="shared" si="264"/>
        <v>113.37999999999738</v>
      </c>
      <c r="AT534" s="428">
        <f t="shared" si="265"/>
        <v>123.91999999999825</v>
      </c>
      <c r="AU534" s="428">
        <f t="shared" si="266"/>
        <v>112.5</v>
      </c>
      <c r="AV534" s="428">
        <f t="shared" si="267"/>
        <v>124.62000000000262</v>
      </c>
      <c r="AW534" s="428">
        <f t="shared" si="268"/>
        <v>113.37999999999738</v>
      </c>
      <c r="AX534" s="428">
        <f t="shared" si="269"/>
        <v>123.91999999999825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53226</v>
      </c>
      <c r="K535" s="290">
        <f t="shared" si="248"/>
        <v>100.42641509433962</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59819.1</v>
      </c>
      <c r="M535" s="290">
        <f t="shared" si="249"/>
        <v>112.86622641509433</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58425.4</v>
      </c>
      <c r="O535" s="290">
        <f t="shared" si="273"/>
        <v>110.2366037735849</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61682.600000000006</v>
      </c>
      <c r="Q535" s="290">
        <f t="shared" si="274"/>
        <v>116.38226415094341</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53226</v>
      </c>
      <c r="S535" s="290">
        <f t="shared" si="250"/>
        <v>100.42641509433962</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59819.1</v>
      </c>
      <c r="U535" s="290">
        <f t="shared" si="251"/>
        <v>112.86622641509433</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58425.4</v>
      </c>
      <c r="W535" s="290">
        <f t="shared" si="275"/>
        <v>110.2366037735849</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61682.600000000006</v>
      </c>
      <c r="Y535" s="290">
        <f t="shared" si="276"/>
        <v>116.38226415094341</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53226</v>
      </c>
      <c r="AA535" s="290">
        <f t="shared" si="252"/>
        <v>100.42641509433962</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59819.1</v>
      </c>
      <c r="AC535" s="290">
        <f t="shared" si="253"/>
        <v>112.86622641509433</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58425.4</v>
      </c>
      <c r="AE535" s="290">
        <f t="shared" si="277"/>
        <v>110.2366037735849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61682.600000000006</v>
      </c>
      <c r="AG535" s="290">
        <f t="shared" si="278"/>
        <v>116.38226415094341</v>
      </c>
      <c r="AI535" s="428">
        <f t="shared" si="254"/>
        <v>112.5</v>
      </c>
      <c r="AJ535" s="428">
        <f t="shared" si="255"/>
        <v>124.61999999999534</v>
      </c>
      <c r="AK535" s="428">
        <f t="shared" si="256"/>
        <v>113.38000000000466</v>
      </c>
      <c r="AL535" s="428">
        <f t="shared" si="257"/>
        <v>123.92000000000553</v>
      </c>
      <c r="AM535" s="428">
        <f t="shared" si="258"/>
        <v>112.5</v>
      </c>
      <c r="AN535" s="428">
        <f t="shared" si="259"/>
        <v>124.61999999999534</v>
      </c>
      <c r="AO535" s="428">
        <f t="shared" si="260"/>
        <v>113.38000000000466</v>
      </c>
      <c r="AP535" s="428">
        <f t="shared" si="261"/>
        <v>123.92000000000553</v>
      </c>
      <c r="AQ535" s="428">
        <f t="shared" si="262"/>
        <v>112.5</v>
      </c>
      <c r="AR535" s="428">
        <f t="shared" si="263"/>
        <v>124.61999999999534</v>
      </c>
      <c r="AS535" s="428">
        <f t="shared" si="264"/>
        <v>113.38000000000466</v>
      </c>
      <c r="AT535" s="428">
        <f t="shared" si="265"/>
        <v>123.92000000000553</v>
      </c>
      <c r="AU535" s="428">
        <f t="shared" si="266"/>
        <v>112.5</v>
      </c>
      <c r="AV535" s="428">
        <f t="shared" si="267"/>
        <v>124.61999999999534</v>
      </c>
      <c r="AW535" s="428">
        <f t="shared" si="268"/>
        <v>113.38000000000466</v>
      </c>
      <c r="AX535" s="428">
        <f t="shared" si="269"/>
        <v>123.92000000000553</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53338.5</v>
      </c>
      <c r="K536" s="290">
        <f t="shared" si="248"/>
        <v>100.44915254237289</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59943.72</v>
      </c>
      <c r="M536" s="290">
        <f t="shared" si="249"/>
        <v>112.8883615819209</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58538.78</v>
      </c>
      <c r="O536" s="290">
        <f t="shared" si="273"/>
        <v>110.24252354048964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61806.520000000004</v>
      </c>
      <c r="Q536" s="290">
        <f t="shared" si="274"/>
        <v>116.39645951035783</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53338.5</v>
      </c>
      <c r="S536" s="290">
        <f t="shared" si="250"/>
        <v>100.44915254237289</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59943.72</v>
      </c>
      <c r="U536" s="290">
        <f t="shared" si="251"/>
        <v>112.8883615819209</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58538.78</v>
      </c>
      <c r="W536" s="290">
        <f t="shared" si="275"/>
        <v>110.24252354048964</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61806.520000000004</v>
      </c>
      <c r="Y536" s="290">
        <f t="shared" si="276"/>
        <v>116.39645951035783</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53338.5</v>
      </c>
      <c r="AA536" s="290">
        <f t="shared" si="252"/>
        <v>100.44915254237289</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59943.72</v>
      </c>
      <c r="AC536" s="290">
        <f t="shared" si="253"/>
        <v>112.8883615819209</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58538.78</v>
      </c>
      <c r="AE536" s="290">
        <f t="shared" si="277"/>
        <v>110.24252354048964</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61806.520000000004</v>
      </c>
      <c r="AG536" s="290">
        <f t="shared" si="278"/>
        <v>116.39645951035783</v>
      </c>
      <c r="AI536" s="428">
        <f t="shared" si="254"/>
        <v>112.5</v>
      </c>
      <c r="AJ536" s="428">
        <f t="shared" si="255"/>
        <v>124.62000000000262</v>
      </c>
      <c r="AK536" s="428">
        <f t="shared" si="256"/>
        <v>113.37999999999738</v>
      </c>
      <c r="AL536" s="428">
        <f t="shared" si="257"/>
        <v>123.91999999999825</v>
      </c>
      <c r="AM536" s="428">
        <f t="shared" si="258"/>
        <v>112.5</v>
      </c>
      <c r="AN536" s="428">
        <f t="shared" si="259"/>
        <v>124.62000000000262</v>
      </c>
      <c r="AO536" s="428">
        <f t="shared" si="260"/>
        <v>113.37999999999738</v>
      </c>
      <c r="AP536" s="428">
        <f t="shared" si="261"/>
        <v>123.91999999999825</v>
      </c>
      <c r="AQ536" s="428">
        <f t="shared" si="262"/>
        <v>112.5</v>
      </c>
      <c r="AR536" s="428">
        <f t="shared" si="263"/>
        <v>124.62000000000262</v>
      </c>
      <c r="AS536" s="428">
        <f t="shared" si="264"/>
        <v>113.37999999999738</v>
      </c>
      <c r="AT536" s="428">
        <f t="shared" si="265"/>
        <v>123.91999999999825</v>
      </c>
      <c r="AU536" s="428">
        <f t="shared" si="266"/>
        <v>112.5</v>
      </c>
      <c r="AV536" s="428">
        <f t="shared" si="267"/>
        <v>124.62000000000262</v>
      </c>
      <c r="AW536" s="428">
        <f t="shared" si="268"/>
        <v>113.37999999999738</v>
      </c>
      <c r="AX536" s="428">
        <f t="shared" si="269"/>
        <v>123.91999999999825</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53451</v>
      </c>
      <c r="K537" s="290">
        <f t="shared" si="248"/>
        <v>100.47180451127819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60068.340000000004</v>
      </c>
      <c r="M537" s="290">
        <f t="shared" si="249"/>
        <v>112.9104135338346</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58652.159999999996</v>
      </c>
      <c r="O537" s="290">
        <f t="shared" si="273"/>
        <v>110.24842105263157</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61930.44</v>
      </c>
      <c r="Q537" s="290">
        <f t="shared" si="274"/>
        <v>116.41060150375941</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53451</v>
      </c>
      <c r="S537" s="290">
        <f t="shared" si="250"/>
        <v>100.47180451127819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60068.340000000004</v>
      </c>
      <c r="U537" s="290">
        <f t="shared" si="251"/>
        <v>112.9104135338346</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58652.159999999996</v>
      </c>
      <c r="W537" s="290">
        <f t="shared" si="275"/>
        <v>110.24842105263157</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61930.44</v>
      </c>
      <c r="Y537" s="290">
        <f t="shared" si="276"/>
        <v>116.41060150375941</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53451</v>
      </c>
      <c r="AA537" s="290">
        <f t="shared" si="252"/>
        <v>100.47180451127819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60068.340000000004</v>
      </c>
      <c r="AC537" s="290">
        <f t="shared" si="253"/>
        <v>112.9104135338346</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58652.159999999996</v>
      </c>
      <c r="AE537" s="290">
        <f t="shared" si="277"/>
        <v>110.24842105263157</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61930.44</v>
      </c>
      <c r="AG537" s="290">
        <f t="shared" si="278"/>
        <v>116.41060150375941</v>
      </c>
      <c r="AI537" s="428">
        <f t="shared" si="254"/>
        <v>112.5</v>
      </c>
      <c r="AJ537" s="428">
        <f t="shared" si="255"/>
        <v>124.62000000000262</v>
      </c>
      <c r="AK537" s="428">
        <f t="shared" si="256"/>
        <v>113.37999999999738</v>
      </c>
      <c r="AL537" s="428">
        <f t="shared" si="257"/>
        <v>123.91999999999825</v>
      </c>
      <c r="AM537" s="428">
        <f t="shared" si="258"/>
        <v>112.5</v>
      </c>
      <c r="AN537" s="428">
        <f t="shared" si="259"/>
        <v>124.62000000000262</v>
      </c>
      <c r="AO537" s="428">
        <f t="shared" si="260"/>
        <v>113.37999999999738</v>
      </c>
      <c r="AP537" s="428">
        <f t="shared" si="261"/>
        <v>123.91999999999825</v>
      </c>
      <c r="AQ537" s="428">
        <f t="shared" si="262"/>
        <v>112.5</v>
      </c>
      <c r="AR537" s="428">
        <f t="shared" si="263"/>
        <v>124.62000000000262</v>
      </c>
      <c r="AS537" s="428">
        <f t="shared" si="264"/>
        <v>113.37999999999738</v>
      </c>
      <c r="AT537" s="428">
        <f t="shared" si="265"/>
        <v>123.91999999999825</v>
      </c>
      <c r="AU537" s="428">
        <f t="shared" si="266"/>
        <v>112.5</v>
      </c>
      <c r="AV537" s="428">
        <f t="shared" si="267"/>
        <v>124.62000000000262</v>
      </c>
      <c r="AW537" s="428">
        <f t="shared" si="268"/>
        <v>113.37999999999738</v>
      </c>
      <c r="AX537" s="428">
        <f t="shared" si="269"/>
        <v>123.91999999999825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53563.5</v>
      </c>
      <c r="K538" s="290">
        <f t="shared" si="248"/>
        <v>100.49437148217636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60192.959999999999</v>
      </c>
      <c r="M538" s="290">
        <f t="shared" si="249"/>
        <v>112.932382739212</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58765.54</v>
      </c>
      <c r="O538" s="290">
        <f t="shared" si="273"/>
        <v>110.25429643527205</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62054.36</v>
      </c>
      <c r="Q538" s="290">
        <f t="shared" si="274"/>
        <v>116.42469043151971</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53563.5</v>
      </c>
      <c r="S538" s="290">
        <f t="shared" si="250"/>
        <v>100.49437148217636</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60192.959999999999</v>
      </c>
      <c r="U538" s="290">
        <f t="shared" si="251"/>
        <v>112.932382739212</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58765.54</v>
      </c>
      <c r="W538" s="290">
        <f t="shared" si="275"/>
        <v>110.25429643527205</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62054.36</v>
      </c>
      <c r="Y538" s="290">
        <f t="shared" si="276"/>
        <v>116.42469043151971</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53563.5</v>
      </c>
      <c r="AA538" s="290">
        <f t="shared" si="252"/>
        <v>100.49437148217636</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60192.959999999999</v>
      </c>
      <c r="AC538" s="290">
        <f t="shared" si="253"/>
        <v>112.932382739212</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58765.54</v>
      </c>
      <c r="AE538" s="290">
        <f t="shared" si="277"/>
        <v>110.25429643527205</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62054.36</v>
      </c>
      <c r="AG538" s="290">
        <f t="shared" si="278"/>
        <v>116.42469043151971</v>
      </c>
      <c r="AI538" s="428">
        <f t="shared" si="254"/>
        <v>112.5</v>
      </c>
      <c r="AJ538" s="428">
        <f t="shared" si="255"/>
        <v>124.61999999999534</v>
      </c>
      <c r="AK538" s="428">
        <f t="shared" si="256"/>
        <v>113.38000000000466</v>
      </c>
      <c r="AL538" s="428">
        <f t="shared" si="257"/>
        <v>123.91999999999825</v>
      </c>
      <c r="AM538" s="428">
        <f t="shared" si="258"/>
        <v>112.5</v>
      </c>
      <c r="AN538" s="428">
        <f t="shared" si="259"/>
        <v>124.61999999999534</v>
      </c>
      <c r="AO538" s="428">
        <f t="shared" si="260"/>
        <v>113.38000000000466</v>
      </c>
      <c r="AP538" s="428">
        <f t="shared" si="261"/>
        <v>123.91999999999825</v>
      </c>
      <c r="AQ538" s="428">
        <f t="shared" si="262"/>
        <v>112.5</v>
      </c>
      <c r="AR538" s="428">
        <f t="shared" si="263"/>
        <v>124.61999999999534</v>
      </c>
      <c r="AS538" s="428">
        <f t="shared" si="264"/>
        <v>113.38000000000466</v>
      </c>
      <c r="AT538" s="428">
        <f t="shared" si="265"/>
        <v>123.91999999999825</v>
      </c>
      <c r="AU538" s="428">
        <f t="shared" si="266"/>
        <v>112.5</v>
      </c>
      <c r="AV538" s="428">
        <f t="shared" si="267"/>
        <v>124.61999999999534</v>
      </c>
      <c r="AW538" s="428">
        <f t="shared" si="268"/>
        <v>113.38000000000466</v>
      </c>
      <c r="AX538" s="428">
        <f t="shared" si="269"/>
        <v>123.91999999999825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53676</v>
      </c>
      <c r="K539" s="290">
        <f t="shared" si="248"/>
        <v>100.51685393258427</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60317.58</v>
      </c>
      <c r="M539" s="290">
        <f t="shared" si="249"/>
        <v>112.95426966292135</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58878.92</v>
      </c>
      <c r="O539" s="290">
        <f t="shared" si="273"/>
        <v>110.26014981273408</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62178.28</v>
      </c>
      <c r="Q539" s="290">
        <f t="shared" si="274"/>
        <v>116.4387265917603</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53676</v>
      </c>
      <c r="S539" s="290">
        <f t="shared" si="250"/>
        <v>100.51685393258427</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60317.58</v>
      </c>
      <c r="U539" s="290">
        <f t="shared" si="251"/>
        <v>112.95426966292135</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58878.92</v>
      </c>
      <c r="W539" s="290">
        <f t="shared" si="275"/>
        <v>110.26014981273408</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62178.28</v>
      </c>
      <c r="Y539" s="290">
        <f t="shared" si="276"/>
        <v>116.4387265917603</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53676</v>
      </c>
      <c r="AA539" s="290">
        <f t="shared" si="252"/>
        <v>100.51685393258427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60317.58</v>
      </c>
      <c r="AC539" s="290">
        <f t="shared" si="253"/>
        <v>112.95426966292135</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58878.92</v>
      </c>
      <c r="AE539" s="290">
        <f t="shared" si="277"/>
        <v>110.26014981273408</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62178.28</v>
      </c>
      <c r="AG539" s="290">
        <f t="shared" si="278"/>
        <v>116.4387265917603</v>
      </c>
      <c r="AI539" s="428">
        <f t="shared" si="254"/>
        <v>112.5</v>
      </c>
      <c r="AJ539" s="428">
        <f t="shared" si="255"/>
        <v>124.62000000000262</v>
      </c>
      <c r="AK539" s="428">
        <f t="shared" si="256"/>
        <v>113.37999999999738</v>
      </c>
      <c r="AL539" s="428">
        <f t="shared" si="257"/>
        <v>123.91999999999825</v>
      </c>
      <c r="AM539" s="428">
        <f t="shared" si="258"/>
        <v>112.5</v>
      </c>
      <c r="AN539" s="428">
        <f t="shared" si="259"/>
        <v>124.62000000000262</v>
      </c>
      <c r="AO539" s="428">
        <f t="shared" si="260"/>
        <v>113.37999999999738</v>
      </c>
      <c r="AP539" s="428">
        <f t="shared" si="261"/>
        <v>123.91999999999825</v>
      </c>
      <c r="AQ539" s="428">
        <f t="shared" si="262"/>
        <v>112.5</v>
      </c>
      <c r="AR539" s="428">
        <f t="shared" si="263"/>
        <v>124.62000000000262</v>
      </c>
      <c r="AS539" s="428">
        <f t="shared" si="264"/>
        <v>113.37999999999738</v>
      </c>
      <c r="AT539" s="428">
        <f t="shared" si="265"/>
        <v>123.91999999999825</v>
      </c>
      <c r="AU539" s="428">
        <f t="shared" si="266"/>
        <v>112.5</v>
      </c>
      <c r="AV539" s="428">
        <f t="shared" si="267"/>
        <v>124.62000000000262</v>
      </c>
      <c r="AW539" s="428">
        <f t="shared" si="268"/>
        <v>113.37999999999738</v>
      </c>
      <c r="AX539" s="428">
        <f t="shared" si="269"/>
        <v>123.91999999999825</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53788.5</v>
      </c>
      <c r="K540" s="290">
        <f t="shared" si="248"/>
        <v>100.5392523364486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60442.200000000004</v>
      </c>
      <c r="M540" s="290">
        <f t="shared" si="249"/>
        <v>112.97607476635515</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58992.299999999996</v>
      </c>
      <c r="O540" s="290">
        <f t="shared" si="273"/>
        <v>110.26598130841121</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62302.2</v>
      </c>
      <c r="Q540" s="290">
        <f t="shared" si="274"/>
        <v>116.45271028037382</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53788.5</v>
      </c>
      <c r="S540" s="290">
        <f t="shared" si="250"/>
        <v>100.5392523364486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60442.200000000004</v>
      </c>
      <c r="U540" s="290">
        <f t="shared" si="251"/>
        <v>112.97607476635515</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58992.299999999996</v>
      </c>
      <c r="W540" s="290">
        <f t="shared" si="275"/>
        <v>110.26598130841121</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62302.2</v>
      </c>
      <c r="Y540" s="290">
        <f t="shared" si="276"/>
        <v>116.45271028037382</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53788.5</v>
      </c>
      <c r="AA540" s="290">
        <f t="shared" si="252"/>
        <v>100.5392523364486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60442.200000000004</v>
      </c>
      <c r="AC540" s="290">
        <f t="shared" si="253"/>
        <v>112.97607476635515</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58992.299999999996</v>
      </c>
      <c r="AE540" s="290">
        <f t="shared" si="277"/>
        <v>110.26598130841121</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62302.2</v>
      </c>
      <c r="AG540" s="290">
        <f t="shared" si="278"/>
        <v>116.45271028037382</v>
      </c>
      <c r="AI540" s="428">
        <f t="shared" si="254"/>
        <v>112.5</v>
      </c>
      <c r="AJ540" s="428">
        <f t="shared" si="255"/>
        <v>124.62000000000262</v>
      </c>
      <c r="AK540" s="428">
        <f t="shared" si="256"/>
        <v>113.37999999999738</v>
      </c>
      <c r="AL540" s="428">
        <f t="shared" si="257"/>
        <v>123.91999999999825</v>
      </c>
      <c r="AM540" s="428">
        <f t="shared" si="258"/>
        <v>112.5</v>
      </c>
      <c r="AN540" s="428">
        <f t="shared" si="259"/>
        <v>124.62000000000262</v>
      </c>
      <c r="AO540" s="428">
        <f t="shared" si="260"/>
        <v>113.37999999999738</v>
      </c>
      <c r="AP540" s="428">
        <f t="shared" si="261"/>
        <v>123.91999999999825</v>
      </c>
      <c r="AQ540" s="428">
        <f t="shared" si="262"/>
        <v>112.5</v>
      </c>
      <c r="AR540" s="428">
        <f t="shared" si="263"/>
        <v>124.62000000000262</v>
      </c>
      <c r="AS540" s="428">
        <f t="shared" si="264"/>
        <v>113.37999999999738</v>
      </c>
      <c r="AT540" s="428">
        <f t="shared" si="265"/>
        <v>123.91999999999825</v>
      </c>
      <c r="AU540" s="428">
        <f t="shared" si="266"/>
        <v>112.5</v>
      </c>
      <c r="AV540" s="428">
        <f t="shared" si="267"/>
        <v>124.62000000000262</v>
      </c>
      <c r="AW540" s="428">
        <f t="shared" si="268"/>
        <v>113.37999999999738</v>
      </c>
      <c r="AX540" s="428">
        <f t="shared" si="269"/>
        <v>123.91999999999825</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53901</v>
      </c>
      <c r="K541" s="290">
        <f t="shared" si="248"/>
        <v>100.56156716417911</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60566.82</v>
      </c>
      <c r="M541" s="290">
        <f t="shared" si="249"/>
        <v>112.99779850746269</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59105.68</v>
      </c>
      <c r="O541" s="290">
        <f t="shared" si="273"/>
        <v>110.27179104477612</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62426.119999999995</v>
      </c>
      <c r="Q541" s="290">
        <f t="shared" si="274"/>
        <v>116.46664179104476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53901</v>
      </c>
      <c r="S541" s="290">
        <f t="shared" si="250"/>
        <v>100.56156716417911</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60566.82</v>
      </c>
      <c r="U541" s="290">
        <f t="shared" si="251"/>
        <v>112.99779850746269</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59105.68</v>
      </c>
      <c r="W541" s="290">
        <f t="shared" si="275"/>
        <v>110.27179104477612</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62426.119999999995</v>
      </c>
      <c r="Y541" s="290">
        <f t="shared" si="276"/>
        <v>116.46664179104476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53901</v>
      </c>
      <c r="AA541" s="290">
        <f t="shared" si="252"/>
        <v>100.56156716417911</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60566.82</v>
      </c>
      <c r="AC541" s="290">
        <f t="shared" si="253"/>
        <v>112.99779850746269</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59105.68</v>
      </c>
      <c r="AE541" s="290">
        <f t="shared" si="277"/>
        <v>110.27179104477612</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62426.119999999995</v>
      </c>
      <c r="AG541" s="290">
        <f t="shared" si="278"/>
        <v>116.46664179104476</v>
      </c>
      <c r="AI541" s="428">
        <f t="shared" si="254"/>
        <v>112.5</v>
      </c>
      <c r="AJ541" s="428">
        <f t="shared" si="255"/>
        <v>124.61999999999534</v>
      </c>
      <c r="AK541" s="428">
        <f t="shared" si="256"/>
        <v>113.38000000000466</v>
      </c>
      <c r="AL541" s="428">
        <f t="shared" si="257"/>
        <v>123.91999999999825</v>
      </c>
      <c r="AM541" s="428">
        <f t="shared" si="258"/>
        <v>112.5</v>
      </c>
      <c r="AN541" s="428">
        <f t="shared" si="259"/>
        <v>124.61999999999534</v>
      </c>
      <c r="AO541" s="428">
        <f t="shared" si="260"/>
        <v>113.38000000000466</v>
      </c>
      <c r="AP541" s="428">
        <f t="shared" si="261"/>
        <v>123.91999999999825</v>
      </c>
      <c r="AQ541" s="428">
        <f t="shared" si="262"/>
        <v>112.5</v>
      </c>
      <c r="AR541" s="428">
        <f t="shared" si="263"/>
        <v>124.61999999999534</v>
      </c>
      <c r="AS541" s="428">
        <f t="shared" si="264"/>
        <v>113.38000000000466</v>
      </c>
      <c r="AT541" s="428">
        <f t="shared" si="265"/>
        <v>123.91999999999825</v>
      </c>
      <c r="AU541" s="428">
        <f t="shared" si="266"/>
        <v>112.5</v>
      </c>
      <c r="AV541" s="428">
        <f t="shared" si="267"/>
        <v>124.61999999999534</v>
      </c>
      <c r="AW541" s="428">
        <f t="shared" si="268"/>
        <v>113.38000000000466</v>
      </c>
      <c r="AX541" s="428">
        <f t="shared" si="269"/>
        <v>123.91999999999825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54013.5</v>
      </c>
      <c r="K542" s="290">
        <f t="shared" si="248"/>
        <v>100.58379888268156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60691.44</v>
      </c>
      <c r="M542" s="290">
        <f t="shared" si="249"/>
        <v>113.01944134078212</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59219.06</v>
      </c>
      <c r="O542" s="290">
        <f t="shared" si="273"/>
        <v>110.27757914338919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62550.04</v>
      </c>
      <c r="Q542" s="290">
        <f t="shared" si="274"/>
        <v>116.48052141527002</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54013.5</v>
      </c>
      <c r="S542" s="290">
        <f t="shared" si="250"/>
        <v>100.58379888268156</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60691.44</v>
      </c>
      <c r="U542" s="290">
        <f t="shared" si="251"/>
        <v>113.01944134078212</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59219.06</v>
      </c>
      <c r="W542" s="290">
        <f t="shared" si="275"/>
        <v>110.27757914338919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62550.04</v>
      </c>
      <c r="Y542" s="290">
        <f t="shared" si="276"/>
        <v>116.48052141527002</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54013.5</v>
      </c>
      <c r="AA542" s="290">
        <f t="shared" si="252"/>
        <v>100.58379888268156</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60691.44</v>
      </c>
      <c r="AC542" s="290">
        <f t="shared" si="253"/>
        <v>113.01944134078212</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59219.06</v>
      </c>
      <c r="AE542" s="290">
        <f t="shared" si="277"/>
        <v>110.27757914338919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62550.04</v>
      </c>
      <c r="AG542" s="290">
        <f t="shared" si="278"/>
        <v>116.48052141527002</v>
      </c>
      <c r="AI542" s="428">
        <f t="shared" si="254"/>
        <v>112.5</v>
      </c>
      <c r="AJ542" s="428">
        <f t="shared" si="255"/>
        <v>124.62000000000262</v>
      </c>
      <c r="AK542" s="428">
        <f t="shared" si="256"/>
        <v>113.37999999999738</v>
      </c>
      <c r="AL542" s="428">
        <f t="shared" si="257"/>
        <v>123.92000000000553</v>
      </c>
      <c r="AM542" s="428">
        <f t="shared" si="258"/>
        <v>112.5</v>
      </c>
      <c r="AN542" s="428">
        <f t="shared" si="259"/>
        <v>124.62000000000262</v>
      </c>
      <c r="AO542" s="428">
        <f t="shared" si="260"/>
        <v>113.37999999999738</v>
      </c>
      <c r="AP542" s="428">
        <f t="shared" si="261"/>
        <v>123.92000000000553</v>
      </c>
      <c r="AQ542" s="428">
        <f t="shared" si="262"/>
        <v>112.5</v>
      </c>
      <c r="AR542" s="428">
        <f t="shared" si="263"/>
        <v>124.62000000000262</v>
      </c>
      <c r="AS542" s="428">
        <f t="shared" si="264"/>
        <v>113.37999999999738</v>
      </c>
      <c r="AT542" s="428">
        <f t="shared" si="265"/>
        <v>123.92000000000553</v>
      </c>
      <c r="AU542" s="428">
        <f t="shared" si="266"/>
        <v>112.5</v>
      </c>
      <c r="AV542" s="428">
        <f t="shared" si="267"/>
        <v>124.62000000000262</v>
      </c>
      <c r="AW542" s="428">
        <f t="shared" si="268"/>
        <v>113.37999999999738</v>
      </c>
      <c r="AX542" s="428">
        <f t="shared" si="269"/>
        <v>123.92000000000553</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54126</v>
      </c>
      <c r="K543" s="290">
        <f t="shared" si="248"/>
        <v>100.60594795539033</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60816.06</v>
      </c>
      <c r="M543" s="290">
        <f t="shared" si="249"/>
        <v>113.04100371747211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59332.439999999995</v>
      </c>
      <c r="O543" s="290">
        <f t="shared" si="273"/>
        <v>110.28334572490705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62673.96</v>
      </c>
      <c r="Q543" s="290">
        <f t="shared" si="274"/>
        <v>116.49434944237917</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54126</v>
      </c>
      <c r="S543" s="290">
        <f t="shared" si="250"/>
        <v>100.60594795539033</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60816.06</v>
      </c>
      <c r="U543" s="290">
        <f t="shared" si="251"/>
        <v>113.04100371747211</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59332.439999999995</v>
      </c>
      <c r="W543" s="290">
        <f t="shared" si="275"/>
        <v>110.28334572490705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62673.96</v>
      </c>
      <c r="Y543" s="290">
        <f t="shared" si="276"/>
        <v>116.49434944237917</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54126</v>
      </c>
      <c r="AA543" s="290">
        <f t="shared" si="252"/>
        <v>100.60594795539033</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60816.06</v>
      </c>
      <c r="AC543" s="290">
        <f t="shared" si="253"/>
        <v>113.04100371747211</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59332.439999999995</v>
      </c>
      <c r="AE543" s="290">
        <f t="shared" si="277"/>
        <v>110.28334572490705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62673.96</v>
      </c>
      <c r="AG543" s="290">
        <f t="shared" si="278"/>
        <v>116.49434944237917</v>
      </c>
      <c r="AI543" s="428">
        <f t="shared" si="254"/>
        <v>112.5</v>
      </c>
      <c r="AJ543" s="428">
        <f t="shared" si="255"/>
        <v>124.61999999999534</v>
      </c>
      <c r="AK543" s="428">
        <f t="shared" si="256"/>
        <v>113.37999999999738</v>
      </c>
      <c r="AL543" s="428">
        <f t="shared" si="257"/>
        <v>123.91999999999825</v>
      </c>
      <c r="AM543" s="428">
        <f t="shared" si="258"/>
        <v>112.5</v>
      </c>
      <c r="AN543" s="428">
        <f t="shared" si="259"/>
        <v>124.61999999999534</v>
      </c>
      <c r="AO543" s="428">
        <f t="shared" si="260"/>
        <v>113.37999999999738</v>
      </c>
      <c r="AP543" s="428">
        <f t="shared" si="261"/>
        <v>123.91999999999825</v>
      </c>
      <c r="AQ543" s="428">
        <f t="shared" si="262"/>
        <v>112.5</v>
      </c>
      <c r="AR543" s="428">
        <f t="shared" si="263"/>
        <v>124.61999999999534</v>
      </c>
      <c r="AS543" s="428">
        <f t="shared" si="264"/>
        <v>113.37999999999738</v>
      </c>
      <c r="AT543" s="428">
        <f t="shared" si="265"/>
        <v>123.91999999999825</v>
      </c>
      <c r="AU543" s="428">
        <f t="shared" si="266"/>
        <v>112.5</v>
      </c>
      <c r="AV543" s="428">
        <f t="shared" si="267"/>
        <v>124.61999999999534</v>
      </c>
      <c r="AW543" s="428">
        <f t="shared" si="268"/>
        <v>113.37999999999738</v>
      </c>
      <c r="AX543" s="428">
        <f t="shared" si="269"/>
        <v>123.91999999999825</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54238.5</v>
      </c>
      <c r="K544" s="290">
        <f t="shared" si="248"/>
        <v>100.62801484230056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60940.68</v>
      </c>
      <c r="M544" s="290">
        <f t="shared" si="249"/>
        <v>113.06248608534322</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59445.82</v>
      </c>
      <c r="O544" s="290">
        <f t="shared" si="273"/>
        <v>110.2890909090909</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62797.880000000005</v>
      </c>
      <c r="Q544" s="290">
        <f t="shared" si="274"/>
        <v>116.50812615955473</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54238.5</v>
      </c>
      <c r="S544" s="290">
        <f t="shared" si="250"/>
        <v>100.62801484230056</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60940.68</v>
      </c>
      <c r="U544" s="290">
        <f t="shared" si="251"/>
        <v>113.06248608534322</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59445.82</v>
      </c>
      <c r="W544" s="290">
        <f t="shared" si="275"/>
        <v>110.2890909090909</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62797.880000000005</v>
      </c>
      <c r="Y544" s="290">
        <f t="shared" si="276"/>
        <v>116.50812615955473</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54238.5</v>
      </c>
      <c r="AA544" s="290">
        <f t="shared" si="252"/>
        <v>100.62801484230056</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60940.68</v>
      </c>
      <c r="AC544" s="290">
        <f t="shared" si="253"/>
        <v>113.06248608534322</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59445.82</v>
      </c>
      <c r="AE544" s="290">
        <f t="shared" si="277"/>
        <v>110.2890909090909</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62797.880000000005</v>
      </c>
      <c r="AG544" s="290">
        <f t="shared" si="278"/>
        <v>116.50812615955473</v>
      </c>
      <c r="AI544" s="428">
        <f t="shared" si="254"/>
        <v>112.5</v>
      </c>
      <c r="AJ544" s="428">
        <f t="shared" si="255"/>
        <v>124.62000000000262</v>
      </c>
      <c r="AK544" s="428">
        <f t="shared" si="256"/>
        <v>113.38000000000466</v>
      </c>
      <c r="AL544" s="428">
        <f t="shared" si="257"/>
        <v>123.92000000000553</v>
      </c>
      <c r="AM544" s="428">
        <f t="shared" si="258"/>
        <v>112.5</v>
      </c>
      <c r="AN544" s="428">
        <f t="shared" si="259"/>
        <v>124.62000000000262</v>
      </c>
      <c r="AO544" s="428">
        <f t="shared" si="260"/>
        <v>113.38000000000466</v>
      </c>
      <c r="AP544" s="428">
        <f t="shared" si="261"/>
        <v>123.92000000000553</v>
      </c>
      <c r="AQ544" s="428">
        <f t="shared" si="262"/>
        <v>112.5</v>
      </c>
      <c r="AR544" s="428">
        <f t="shared" si="263"/>
        <v>124.62000000000262</v>
      </c>
      <c r="AS544" s="428">
        <f t="shared" si="264"/>
        <v>113.38000000000466</v>
      </c>
      <c r="AT544" s="428">
        <f t="shared" si="265"/>
        <v>123.92000000000553</v>
      </c>
      <c r="AU544" s="428">
        <f t="shared" si="266"/>
        <v>112.5</v>
      </c>
      <c r="AV544" s="428">
        <f t="shared" si="267"/>
        <v>124.62000000000262</v>
      </c>
      <c r="AW544" s="428">
        <f t="shared" si="268"/>
        <v>113.38000000000466</v>
      </c>
      <c r="AX544" s="428">
        <f t="shared" si="269"/>
        <v>123.92000000000553</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54351</v>
      </c>
      <c r="K545" s="290">
        <f t="shared" si="248"/>
        <v>100.65</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61065.3</v>
      </c>
      <c r="M545" s="290">
        <f t="shared" si="249"/>
        <v>113.08388888888889</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59559.199999999997</v>
      </c>
      <c r="O545" s="290">
        <f t="shared" si="273"/>
        <v>110.29481481481481</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62921.8</v>
      </c>
      <c r="Q545" s="290">
        <f t="shared" si="274"/>
        <v>116.52185185185186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54351</v>
      </c>
      <c r="S545" s="290">
        <f t="shared" si="250"/>
        <v>100.65</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61065.3</v>
      </c>
      <c r="U545" s="290">
        <f t="shared" si="251"/>
        <v>113.08388888888889</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59559.199999999997</v>
      </c>
      <c r="W545" s="290">
        <f t="shared" si="275"/>
        <v>110.29481481481481</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62921.8</v>
      </c>
      <c r="Y545" s="290">
        <f t="shared" si="276"/>
        <v>116.52185185185186</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54351</v>
      </c>
      <c r="AA545" s="290">
        <f t="shared" si="252"/>
        <v>100.65</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61065.3</v>
      </c>
      <c r="AC545" s="290">
        <f t="shared" si="253"/>
        <v>113.08388888888889</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59559.199999999997</v>
      </c>
      <c r="AE545" s="290">
        <f t="shared" si="277"/>
        <v>110.29481481481481</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62921.8</v>
      </c>
      <c r="AG545" s="290">
        <f t="shared" si="278"/>
        <v>116.52185185185186</v>
      </c>
      <c r="AI545" s="428">
        <f t="shared" si="254"/>
        <v>112.5</v>
      </c>
      <c r="AJ545" s="428">
        <f t="shared" si="255"/>
        <v>124.62000000000262</v>
      </c>
      <c r="AK545" s="428">
        <f t="shared" si="256"/>
        <v>113.37999999999738</v>
      </c>
      <c r="AL545" s="428">
        <f t="shared" si="257"/>
        <v>123.91999999999825</v>
      </c>
      <c r="AM545" s="428">
        <f t="shared" si="258"/>
        <v>112.5</v>
      </c>
      <c r="AN545" s="428">
        <f t="shared" si="259"/>
        <v>124.62000000000262</v>
      </c>
      <c r="AO545" s="428">
        <f t="shared" si="260"/>
        <v>113.37999999999738</v>
      </c>
      <c r="AP545" s="428">
        <f t="shared" si="261"/>
        <v>123.91999999999825</v>
      </c>
      <c r="AQ545" s="428">
        <f t="shared" si="262"/>
        <v>112.5</v>
      </c>
      <c r="AR545" s="428">
        <f t="shared" si="263"/>
        <v>124.62000000000262</v>
      </c>
      <c r="AS545" s="428">
        <f t="shared" si="264"/>
        <v>113.37999999999738</v>
      </c>
      <c r="AT545" s="428">
        <f t="shared" si="265"/>
        <v>123.91999999999825</v>
      </c>
      <c r="AU545" s="428">
        <f t="shared" si="266"/>
        <v>112.5</v>
      </c>
      <c r="AV545" s="428">
        <f t="shared" si="267"/>
        <v>124.62000000000262</v>
      </c>
      <c r="AW545" s="428">
        <f t="shared" si="268"/>
        <v>113.37999999999738</v>
      </c>
      <c r="AX545" s="428">
        <f t="shared" si="269"/>
        <v>123.91999999999825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54463.5</v>
      </c>
      <c r="K546" s="290">
        <f t="shared" si="248"/>
        <v>100.67190388170056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61189.919999999998</v>
      </c>
      <c r="M546" s="290">
        <f t="shared" si="249"/>
        <v>113.10521256931608</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59672.579999999994</v>
      </c>
      <c r="O546" s="290">
        <f t="shared" si="273"/>
        <v>110.30051756007393</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63045.72</v>
      </c>
      <c r="Q546" s="290">
        <f t="shared" si="274"/>
        <v>116.53552680221811</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54463.5</v>
      </c>
      <c r="S546" s="290">
        <f t="shared" si="250"/>
        <v>100.67190388170056</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61189.919999999998</v>
      </c>
      <c r="U546" s="290">
        <f t="shared" si="251"/>
        <v>113.10521256931608</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59672.579999999994</v>
      </c>
      <c r="W546" s="290">
        <f t="shared" si="275"/>
        <v>110.30051756007393</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63045.72</v>
      </c>
      <c r="Y546" s="290">
        <f t="shared" si="276"/>
        <v>116.53552680221811</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54463.5</v>
      </c>
      <c r="AA546" s="290">
        <f t="shared" si="252"/>
        <v>100.67190388170056</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61189.919999999998</v>
      </c>
      <c r="AC546" s="290">
        <f t="shared" si="253"/>
        <v>113.10521256931608</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59672.579999999994</v>
      </c>
      <c r="AE546" s="290">
        <f t="shared" si="277"/>
        <v>110.30051756007393</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63045.72</v>
      </c>
      <c r="AG546" s="290">
        <f t="shared" si="278"/>
        <v>116.53552680221811</v>
      </c>
      <c r="AI546" s="428">
        <f t="shared" si="254"/>
        <v>112.5</v>
      </c>
      <c r="AJ546" s="428">
        <f t="shared" si="255"/>
        <v>124.61999999999534</v>
      </c>
      <c r="AK546" s="428">
        <f t="shared" si="256"/>
        <v>113.37999999999738</v>
      </c>
      <c r="AL546" s="428">
        <f t="shared" si="257"/>
        <v>123.91999999999825</v>
      </c>
      <c r="AM546" s="428">
        <f t="shared" si="258"/>
        <v>112.5</v>
      </c>
      <c r="AN546" s="428">
        <f t="shared" si="259"/>
        <v>124.61999999999534</v>
      </c>
      <c r="AO546" s="428">
        <f t="shared" si="260"/>
        <v>113.37999999999738</v>
      </c>
      <c r="AP546" s="428">
        <f t="shared" si="261"/>
        <v>123.91999999999825</v>
      </c>
      <c r="AQ546" s="428">
        <f t="shared" si="262"/>
        <v>112.5</v>
      </c>
      <c r="AR546" s="428">
        <f t="shared" si="263"/>
        <v>124.61999999999534</v>
      </c>
      <c r="AS546" s="428">
        <f t="shared" si="264"/>
        <v>113.37999999999738</v>
      </c>
      <c r="AT546" s="428">
        <f t="shared" si="265"/>
        <v>123.91999999999825</v>
      </c>
      <c r="AU546" s="428">
        <f t="shared" si="266"/>
        <v>112.5</v>
      </c>
      <c r="AV546" s="428">
        <f t="shared" si="267"/>
        <v>124.61999999999534</v>
      </c>
      <c r="AW546" s="428">
        <f t="shared" si="268"/>
        <v>113.37999999999738</v>
      </c>
      <c r="AX546" s="428">
        <f t="shared" si="269"/>
        <v>123.91999999999825</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54576</v>
      </c>
      <c r="K547" s="290">
        <f t="shared" si="248"/>
        <v>100.69372693726937</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61314.54</v>
      </c>
      <c r="M547" s="290">
        <f t="shared" si="249"/>
        <v>113.12645756457565</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59785.96</v>
      </c>
      <c r="O547" s="290">
        <f t="shared" si="273"/>
        <v>110.30619926199262</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63169.64</v>
      </c>
      <c r="Q547" s="290">
        <f t="shared" si="274"/>
        <v>116.54915129151291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54576</v>
      </c>
      <c r="S547" s="290">
        <f t="shared" si="250"/>
        <v>100.69372693726937</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61314.54</v>
      </c>
      <c r="U547" s="290">
        <f t="shared" si="251"/>
        <v>113.12645756457565</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59785.96</v>
      </c>
      <c r="W547" s="290">
        <f t="shared" si="275"/>
        <v>110.30619926199262</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63169.64</v>
      </c>
      <c r="Y547" s="290">
        <f t="shared" si="276"/>
        <v>116.54915129151291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54576</v>
      </c>
      <c r="AA547" s="290">
        <f t="shared" si="252"/>
        <v>100.69372693726937</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61314.54</v>
      </c>
      <c r="AC547" s="290">
        <f t="shared" si="253"/>
        <v>113.12645756457565</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59785.96</v>
      </c>
      <c r="AE547" s="290">
        <f t="shared" si="277"/>
        <v>110.30619926199262</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63169.64</v>
      </c>
      <c r="AG547" s="290">
        <f t="shared" si="278"/>
        <v>116.54915129151291</v>
      </c>
      <c r="AI547" s="428">
        <f t="shared" si="254"/>
        <v>112.5</v>
      </c>
      <c r="AJ547" s="428">
        <f t="shared" si="255"/>
        <v>124.62000000000262</v>
      </c>
      <c r="AK547" s="428">
        <f t="shared" si="256"/>
        <v>113.38000000000466</v>
      </c>
      <c r="AL547" s="428">
        <f t="shared" si="257"/>
        <v>123.91999999999825</v>
      </c>
      <c r="AM547" s="428">
        <f t="shared" si="258"/>
        <v>112.5</v>
      </c>
      <c r="AN547" s="428">
        <f t="shared" si="259"/>
        <v>124.62000000000262</v>
      </c>
      <c r="AO547" s="428">
        <f t="shared" si="260"/>
        <v>113.38000000000466</v>
      </c>
      <c r="AP547" s="428">
        <f t="shared" si="261"/>
        <v>123.91999999999825</v>
      </c>
      <c r="AQ547" s="428">
        <f t="shared" si="262"/>
        <v>112.5</v>
      </c>
      <c r="AR547" s="428">
        <f t="shared" si="263"/>
        <v>124.62000000000262</v>
      </c>
      <c r="AS547" s="428">
        <f t="shared" si="264"/>
        <v>113.38000000000466</v>
      </c>
      <c r="AT547" s="428">
        <f t="shared" si="265"/>
        <v>123.91999999999825</v>
      </c>
      <c r="AU547" s="428">
        <f t="shared" si="266"/>
        <v>112.5</v>
      </c>
      <c r="AV547" s="428">
        <f t="shared" si="267"/>
        <v>124.62000000000262</v>
      </c>
      <c r="AW547" s="428">
        <f t="shared" si="268"/>
        <v>113.38000000000466</v>
      </c>
      <c r="AX547" s="428">
        <f t="shared" si="269"/>
        <v>123.91999999999825</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54688.5</v>
      </c>
      <c r="K548" s="290">
        <f t="shared" si="248"/>
        <v>100.71546961325967</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61439.16</v>
      </c>
      <c r="M548" s="290">
        <f t="shared" si="249"/>
        <v>113.14762430939227</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59899.34</v>
      </c>
      <c r="O548" s="290">
        <f t="shared" si="273"/>
        <v>110.3118600368324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63293.56</v>
      </c>
      <c r="Q548" s="290">
        <f t="shared" si="274"/>
        <v>116.5627255985267</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54688.5</v>
      </c>
      <c r="S548" s="290">
        <f t="shared" si="250"/>
        <v>100.71546961325967</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61439.16</v>
      </c>
      <c r="U548" s="290">
        <f t="shared" si="251"/>
        <v>113.14762430939227</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59899.34</v>
      </c>
      <c r="W548" s="290">
        <f t="shared" si="275"/>
        <v>110.3118600368324</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63293.56</v>
      </c>
      <c r="Y548" s="290">
        <f t="shared" si="276"/>
        <v>116.5627255985267</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54688.5</v>
      </c>
      <c r="AA548" s="290">
        <f t="shared" si="252"/>
        <v>100.71546961325967</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61439.16</v>
      </c>
      <c r="AC548" s="290">
        <f t="shared" si="253"/>
        <v>113.14762430939227</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59899.34</v>
      </c>
      <c r="AE548" s="290">
        <f t="shared" si="277"/>
        <v>110.3118600368324</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63293.56</v>
      </c>
      <c r="AG548" s="290">
        <f t="shared" si="278"/>
        <v>116.5627255985267</v>
      </c>
      <c r="AI548" s="428">
        <f t="shared" si="254"/>
        <v>112.5</v>
      </c>
      <c r="AJ548" s="428">
        <f t="shared" si="255"/>
        <v>124.62000000000262</v>
      </c>
      <c r="AK548" s="428">
        <f t="shared" si="256"/>
        <v>113.37999999999738</v>
      </c>
      <c r="AL548" s="428">
        <f t="shared" si="257"/>
        <v>123.91999999999825</v>
      </c>
      <c r="AM548" s="428">
        <f t="shared" si="258"/>
        <v>112.5</v>
      </c>
      <c r="AN548" s="428">
        <f t="shared" si="259"/>
        <v>124.62000000000262</v>
      </c>
      <c r="AO548" s="428">
        <f t="shared" si="260"/>
        <v>113.37999999999738</v>
      </c>
      <c r="AP548" s="428">
        <f t="shared" si="261"/>
        <v>123.91999999999825</v>
      </c>
      <c r="AQ548" s="428">
        <f t="shared" si="262"/>
        <v>112.5</v>
      </c>
      <c r="AR548" s="428">
        <f t="shared" si="263"/>
        <v>124.62000000000262</v>
      </c>
      <c r="AS548" s="428">
        <f t="shared" si="264"/>
        <v>113.37999999999738</v>
      </c>
      <c r="AT548" s="428">
        <f t="shared" si="265"/>
        <v>123.91999999999825</v>
      </c>
      <c r="AU548" s="428">
        <f t="shared" si="266"/>
        <v>112.5</v>
      </c>
      <c r="AV548" s="428">
        <f t="shared" si="267"/>
        <v>124.62000000000262</v>
      </c>
      <c r="AW548" s="428">
        <f t="shared" si="268"/>
        <v>113.37999999999738</v>
      </c>
      <c r="AX548" s="428">
        <f t="shared" si="269"/>
        <v>123.91999999999825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54801</v>
      </c>
      <c r="K549" s="290">
        <f t="shared" si="248"/>
        <v>100.73713235294117</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61563.78</v>
      </c>
      <c r="M549" s="290">
        <f t="shared" si="249"/>
        <v>113.16871323529412</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60012.72</v>
      </c>
      <c r="O549" s="290">
        <f t="shared" si="273"/>
        <v>110.3175</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63417.479999999996</v>
      </c>
      <c r="Q549" s="290">
        <f t="shared" si="274"/>
        <v>116.57624999999999</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54801</v>
      </c>
      <c r="S549" s="290">
        <f t="shared" si="250"/>
        <v>100.73713235294117</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61563.78</v>
      </c>
      <c r="U549" s="290">
        <f t="shared" si="251"/>
        <v>113.16871323529412</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60012.72</v>
      </c>
      <c r="W549" s="290">
        <f t="shared" si="275"/>
        <v>110.3175</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63417.479999999996</v>
      </c>
      <c r="Y549" s="290">
        <f t="shared" si="276"/>
        <v>116.57624999999999</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54801</v>
      </c>
      <c r="AA549" s="290">
        <f t="shared" si="252"/>
        <v>100.73713235294117</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61563.78</v>
      </c>
      <c r="AC549" s="290">
        <f t="shared" si="253"/>
        <v>113.16871323529412</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60012.72</v>
      </c>
      <c r="AE549" s="290">
        <f t="shared" si="277"/>
        <v>110.3175</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63417.479999999996</v>
      </c>
      <c r="AG549" s="290">
        <f t="shared" si="278"/>
        <v>116.57624999999999</v>
      </c>
      <c r="AI549" s="428">
        <f t="shared" si="254"/>
        <v>112.5</v>
      </c>
      <c r="AJ549" s="428">
        <f t="shared" si="255"/>
        <v>124.61999999999534</v>
      </c>
      <c r="AK549" s="428">
        <f t="shared" si="256"/>
        <v>113.38000000000466</v>
      </c>
      <c r="AL549" s="428">
        <f t="shared" si="257"/>
        <v>123.91999999999825</v>
      </c>
      <c r="AM549" s="428">
        <f t="shared" si="258"/>
        <v>112.5</v>
      </c>
      <c r="AN549" s="428">
        <f t="shared" si="259"/>
        <v>124.61999999999534</v>
      </c>
      <c r="AO549" s="428">
        <f t="shared" si="260"/>
        <v>113.38000000000466</v>
      </c>
      <c r="AP549" s="428">
        <f t="shared" si="261"/>
        <v>123.91999999999825</v>
      </c>
      <c r="AQ549" s="428">
        <f t="shared" si="262"/>
        <v>112.5</v>
      </c>
      <c r="AR549" s="428">
        <f t="shared" si="263"/>
        <v>124.61999999999534</v>
      </c>
      <c r="AS549" s="428">
        <f t="shared" si="264"/>
        <v>113.38000000000466</v>
      </c>
      <c r="AT549" s="428">
        <f t="shared" si="265"/>
        <v>123.91999999999825</v>
      </c>
      <c r="AU549" s="428">
        <f t="shared" si="266"/>
        <v>112.5</v>
      </c>
      <c r="AV549" s="428">
        <f t="shared" si="267"/>
        <v>124.61999999999534</v>
      </c>
      <c r="AW549" s="428">
        <f t="shared" si="268"/>
        <v>113.38000000000466</v>
      </c>
      <c r="AX549" s="428">
        <f t="shared" si="269"/>
        <v>123.91999999999825</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54913.5</v>
      </c>
      <c r="K550" s="290">
        <f t="shared" si="248"/>
        <v>100.75871559633028</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61688.4</v>
      </c>
      <c r="M550" s="290">
        <f t="shared" si="249"/>
        <v>113.1897247706422</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60126.1</v>
      </c>
      <c r="O550" s="290">
        <f t="shared" si="273"/>
        <v>110.32311926605504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63541.4</v>
      </c>
      <c r="Q550" s="290">
        <f t="shared" si="274"/>
        <v>116.58972477064221</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54913.5</v>
      </c>
      <c r="S550" s="290">
        <f t="shared" si="250"/>
        <v>100.75871559633028</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61688.4</v>
      </c>
      <c r="U550" s="290">
        <f t="shared" si="251"/>
        <v>113.1897247706422</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60126.1</v>
      </c>
      <c r="W550" s="290">
        <f t="shared" si="275"/>
        <v>110.32311926605504</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63541.4</v>
      </c>
      <c r="Y550" s="290">
        <f t="shared" si="276"/>
        <v>116.58972477064221</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54913.5</v>
      </c>
      <c r="AA550" s="290">
        <f t="shared" si="252"/>
        <v>100.75871559633028</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61688.4</v>
      </c>
      <c r="AC550" s="290">
        <f t="shared" si="253"/>
        <v>113.1897247706422</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60126.1</v>
      </c>
      <c r="AE550" s="290">
        <f t="shared" si="277"/>
        <v>110.32311926605504</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63541.4</v>
      </c>
      <c r="AG550" s="290">
        <f t="shared" si="278"/>
        <v>116.58972477064221</v>
      </c>
      <c r="AI550" s="428">
        <f t="shared" si="254"/>
        <v>112.5</v>
      </c>
      <c r="AJ550" s="428">
        <f t="shared" si="255"/>
        <v>124.62000000000262</v>
      </c>
      <c r="AK550" s="428">
        <f t="shared" si="256"/>
        <v>113.37999999999738</v>
      </c>
      <c r="AL550" s="428">
        <f t="shared" si="257"/>
        <v>123.92000000000553</v>
      </c>
      <c r="AM550" s="428">
        <f t="shared" si="258"/>
        <v>112.5</v>
      </c>
      <c r="AN550" s="428">
        <f t="shared" si="259"/>
        <v>124.62000000000262</v>
      </c>
      <c r="AO550" s="428">
        <f t="shared" si="260"/>
        <v>113.37999999999738</v>
      </c>
      <c r="AP550" s="428">
        <f t="shared" si="261"/>
        <v>123.92000000000553</v>
      </c>
      <c r="AQ550" s="428">
        <f t="shared" si="262"/>
        <v>112.5</v>
      </c>
      <c r="AR550" s="428">
        <f t="shared" si="263"/>
        <v>124.62000000000262</v>
      </c>
      <c r="AS550" s="428">
        <f t="shared" si="264"/>
        <v>113.37999999999738</v>
      </c>
      <c r="AT550" s="428">
        <f t="shared" si="265"/>
        <v>123.92000000000553</v>
      </c>
      <c r="AU550" s="428">
        <f t="shared" si="266"/>
        <v>112.5</v>
      </c>
      <c r="AV550" s="428">
        <f t="shared" si="267"/>
        <v>124.62000000000262</v>
      </c>
      <c r="AW550" s="428">
        <f t="shared" si="268"/>
        <v>113.37999999999738</v>
      </c>
      <c r="AX550" s="428">
        <f t="shared" si="269"/>
        <v>123.92000000000553</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55026</v>
      </c>
      <c r="K551" s="290">
        <f t="shared" si="248"/>
        <v>100.78021978021978</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61813.020000000004</v>
      </c>
      <c r="M551" s="290">
        <f t="shared" si="249"/>
        <v>113.21065934065935</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60239.479999999996</v>
      </c>
      <c r="O551" s="290">
        <f t="shared" si="273"/>
        <v>110.32871794871794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63665.32</v>
      </c>
      <c r="Q551" s="290">
        <f t="shared" si="274"/>
        <v>116.60315018315018</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55026</v>
      </c>
      <c r="S551" s="290">
        <f t="shared" si="250"/>
        <v>100.78021978021978</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61813.020000000004</v>
      </c>
      <c r="U551" s="290">
        <f t="shared" si="251"/>
        <v>113.21065934065935</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60239.479999999996</v>
      </c>
      <c r="W551" s="290">
        <f t="shared" si="275"/>
        <v>110.32871794871794</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63665.32</v>
      </c>
      <c r="Y551" s="290">
        <f t="shared" si="276"/>
        <v>116.60315018315018</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55026</v>
      </c>
      <c r="AA551" s="290">
        <f t="shared" si="252"/>
        <v>100.78021978021978</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61813.020000000004</v>
      </c>
      <c r="AC551" s="290">
        <f t="shared" si="253"/>
        <v>113.21065934065935</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60239.479999999996</v>
      </c>
      <c r="AE551" s="290">
        <f t="shared" si="277"/>
        <v>110.32871794871794</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63665.32</v>
      </c>
      <c r="AG551" s="290">
        <f t="shared" si="278"/>
        <v>116.60315018315018</v>
      </c>
      <c r="AI551" s="428">
        <f t="shared" si="254"/>
        <v>112.5</v>
      </c>
      <c r="AJ551" s="428">
        <f t="shared" si="255"/>
        <v>124.62000000000262</v>
      </c>
      <c r="AK551" s="428">
        <f t="shared" si="256"/>
        <v>113.37999999999738</v>
      </c>
      <c r="AL551" s="428">
        <f t="shared" si="257"/>
        <v>123.91999999999825</v>
      </c>
      <c r="AM551" s="428">
        <f t="shared" si="258"/>
        <v>112.5</v>
      </c>
      <c r="AN551" s="428">
        <f t="shared" si="259"/>
        <v>124.62000000000262</v>
      </c>
      <c r="AO551" s="428">
        <f t="shared" si="260"/>
        <v>113.37999999999738</v>
      </c>
      <c r="AP551" s="428">
        <f t="shared" si="261"/>
        <v>123.91999999999825</v>
      </c>
      <c r="AQ551" s="428">
        <f t="shared" si="262"/>
        <v>112.5</v>
      </c>
      <c r="AR551" s="428">
        <f t="shared" si="263"/>
        <v>124.62000000000262</v>
      </c>
      <c r="AS551" s="428">
        <f t="shared" si="264"/>
        <v>113.37999999999738</v>
      </c>
      <c r="AT551" s="428">
        <f t="shared" si="265"/>
        <v>123.91999999999825</v>
      </c>
      <c r="AU551" s="428">
        <f t="shared" si="266"/>
        <v>112.5</v>
      </c>
      <c r="AV551" s="428">
        <f t="shared" si="267"/>
        <v>124.62000000000262</v>
      </c>
      <c r="AW551" s="428">
        <f t="shared" si="268"/>
        <v>113.37999999999738</v>
      </c>
      <c r="AX551" s="428">
        <f t="shared" si="269"/>
        <v>123.91999999999825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55138.5</v>
      </c>
      <c r="K552" s="290">
        <f t="shared" si="248"/>
        <v>100.80164533820842</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61937.64</v>
      </c>
      <c r="M552" s="290">
        <f t="shared" si="249"/>
        <v>113.23151736745886</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60352.86</v>
      </c>
      <c r="O552" s="290">
        <f t="shared" si="273"/>
        <v>110.33429616087751</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63789.240000000005</v>
      </c>
      <c r="Q552" s="290">
        <f t="shared" si="274"/>
        <v>116.6165265082267</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55138.5</v>
      </c>
      <c r="S552" s="290">
        <f t="shared" si="250"/>
        <v>100.80164533820842</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61937.64</v>
      </c>
      <c r="U552" s="290">
        <f t="shared" si="251"/>
        <v>113.23151736745886</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60352.86</v>
      </c>
      <c r="W552" s="290">
        <f t="shared" si="275"/>
        <v>110.33429616087751</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63789.240000000005</v>
      </c>
      <c r="Y552" s="290">
        <f t="shared" si="276"/>
        <v>116.6165265082267</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55138.5</v>
      </c>
      <c r="AA552" s="290">
        <f t="shared" si="252"/>
        <v>100.80164533820842</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61937.64</v>
      </c>
      <c r="AC552" s="290">
        <f t="shared" si="253"/>
        <v>113.23151736745886</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60352.86</v>
      </c>
      <c r="AE552" s="290">
        <f t="shared" si="277"/>
        <v>110.33429616087751</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63789.240000000005</v>
      </c>
      <c r="AG552" s="290">
        <f t="shared" si="278"/>
        <v>116.6165265082267</v>
      </c>
      <c r="AI552" s="428">
        <f t="shared" si="254"/>
        <v>112.5</v>
      </c>
      <c r="AJ552" s="428">
        <f t="shared" si="255"/>
        <v>124.61999999999534</v>
      </c>
      <c r="AK552" s="428">
        <f t="shared" si="256"/>
        <v>113.38000000000466</v>
      </c>
      <c r="AL552" s="428">
        <f t="shared" si="257"/>
        <v>123.92000000000553</v>
      </c>
      <c r="AM552" s="428">
        <f t="shared" si="258"/>
        <v>112.5</v>
      </c>
      <c r="AN552" s="428">
        <f t="shared" si="259"/>
        <v>124.61999999999534</v>
      </c>
      <c r="AO552" s="428">
        <f t="shared" si="260"/>
        <v>113.38000000000466</v>
      </c>
      <c r="AP552" s="428">
        <f t="shared" si="261"/>
        <v>123.92000000000553</v>
      </c>
      <c r="AQ552" s="428">
        <f t="shared" si="262"/>
        <v>112.5</v>
      </c>
      <c r="AR552" s="428">
        <f t="shared" si="263"/>
        <v>124.61999999999534</v>
      </c>
      <c r="AS552" s="428">
        <f t="shared" si="264"/>
        <v>113.38000000000466</v>
      </c>
      <c r="AT552" s="428">
        <f t="shared" si="265"/>
        <v>123.92000000000553</v>
      </c>
      <c r="AU552" s="428">
        <f t="shared" si="266"/>
        <v>112.5</v>
      </c>
      <c r="AV552" s="428">
        <f t="shared" si="267"/>
        <v>124.61999999999534</v>
      </c>
      <c r="AW552" s="428">
        <f t="shared" si="268"/>
        <v>113.38000000000466</v>
      </c>
      <c r="AX552" s="428">
        <f t="shared" si="269"/>
        <v>123.92000000000553</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55251</v>
      </c>
      <c r="K553" s="290">
        <f t="shared" si="248"/>
        <v>100.82299270072993</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62062.26</v>
      </c>
      <c r="M553" s="290">
        <f t="shared" si="249"/>
        <v>113.252299270073</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60466.239999999998</v>
      </c>
      <c r="O553" s="290">
        <f t="shared" si="273"/>
        <v>110.33985401459853</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63913.16</v>
      </c>
      <c r="Q553" s="290">
        <f t="shared" si="274"/>
        <v>116.62985401459855</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55251</v>
      </c>
      <c r="S553" s="290">
        <f t="shared" si="250"/>
        <v>100.82299270072993</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62062.26</v>
      </c>
      <c r="U553" s="290">
        <f t="shared" si="251"/>
        <v>113.252299270073</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60466.239999999998</v>
      </c>
      <c r="W553" s="290">
        <f t="shared" si="275"/>
        <v>110.33985401459853</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63913.16</v>
      </c>
      <c r="Y553" s="290">
        <f t="shared" si="276"/>
        <v>116.62985401459855</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55251</v>
      </c>
      <c r="AA553" s="290">
        <f t="shared" si="252"/>
        <v>100.82299270072993</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62062.26</v>
      </c>
      <c r="AC553" s="290">
        <f t="shared" si="253"/>
        <v>113.252299270073</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60466.239999999998</v>
      </c>
      <c r="AE553" s="290">
        <f t="shared" si="277"/>
        <v>110.33985401459853</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63913.16</v>
      </c>
      <c r="AG553" s="290">
        <f t="shared" si="278"/>
        <v>116.62985401459855</v>
      </c>
      <c r="AI553" s="428">
        <f t="shared" si="254"/>
        <v>112.5</v>
      </c>
      <c r="AJ553" s="428">
        <f t="shared" si="255"/>
        <v>124.62000000000262</v>
      </c>
      <c r="AK553" s="428">
        <f t="shared" si="256"/>
        <v>113.37999999999738</v>
      </c>
      <c r="AL553" s="428">
        <f t="shared" si="257"/>
        <v>123.91999999999825</v>
      </c>
      <c r="AM553" s="428">
        <f t="shared" si="258"/>
        <v>112.5</v>
      </c>
      <c r="AN553" s="428">
        <f t="shared" si="259"/>
        <v>124.62000000000262</v>
      </c>
      <c r="AO553" s="428">
        <f t="shared" si="260"/>
        <v>113.37999999999738</v>
      </c>
      <c r="AP553" s="428">
        <f t="shared" si="261"/>
        <v>123.91999999999825</v>
      </c>
      <c r="AQ553" s="428">
        <f t="shared" si="262"/>
        <v>112.5</v>
      </c>
      <c r="AR553" s="428">
        <f t="shared" si="263"/>
        <v>124.62000000000262</v>
      </c>
      <c r="AS553" s="428">
        <f t="shared" si="264"/>
        <v>113.37999999999738</v>
      </c>
      <c r="AT553" s="428">
        <f t="shared" si="265"/>
        <v>123.91999999999825</v>
      </c>
      <c r="AU553" s="428">
        <f t="shared" si="266"/>
        <v>112.5</v>
      </c>
      <c r="AV553" s="428">
        <f t="shared" si="267"/>
        <v>124.62000000000262</v>
      </c>
      <c r="AW553" s="428">
        <f t="shared" si="268"/>
        <v>113.37999999999738</v>
      </c>
      <c r="AX553" s="428">
        <f t="shared" si="269"/>
        <v>123.91999999999825</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55363.5</v>
      </c>
      <c r="K554" s="290">
        <f t="shared" si="248"/>
        <v>100.84426229508196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62186.880000000005</v>
      </c>
      <c r="M554" s="290">
        <f t="shared" si="249"/>
        <v>113.27300546448089</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60579.619999999995</v>
      </c>
      <c r="O554" s="290">
        <f t="shared" si="273"/>
        <v>110.34539162112932</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64037.08</v>
      </c>
      <c r="Q554" s="290">
        <f t="shared" si="274"/>
        <v>116.64313296903461</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55363.5</v>
      </c>
      <c r="S554" s="290">
        <f t="shared" si="250"/>
        <v>100.84426229508196</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62186.880000000005</v>
      </c>
      <c r="U554" s="290">
        <f t="shared" si="251"/>
        <v>113.27300546448089</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60579.619999999995</v>
      </c>
      <c r="W554" s="290">
        <f t="shared" si="275"/>
        <v>110.34539162112932</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64037.08</v>
      </c>
      <c r="Y554" s="290">
        <f t="shared" si="276"/>
        <v>116.64313296903461</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55363.5</v>
      </c>
      <c r="AA554" s="290">
        <f t="shared" si="252"/>
        <v>100.84426229508196</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62186.880000000005</v>
      </c>
      <c r="AC554" s="290">
        <f t="shared" si="253"/>
        <v>113.27300546448089</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60579.619999999995</v>
      </c>
      <c r="AE554" s="290">
        <f t="shared" si="277"/>
        <v>110.34539162112932</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64037.08</v>
      </c>
      <c r="AG554" s="290">
        <f t="shared" si="278"/>
        <v>116.64313296903461</v>
      </c>
      <c r="AI554" s="428">
        <f t="shared" si="254"/>
        <v>112.5</v>
      </c>
      <c r="AJ554" s="428">
        <f t="shared" si="255"/>
        <v>124.62000000000262</v>
      </c>
      <c r="AK554" s="428">
        <f t="shared" si="256"/>
        <v>113.37999999999738</v>
      </c>
      <c r="AL554" s="428">
        <f t="shared" si="257"/>
        <v>123.91999999999825</v>
      </c>
      <c r="AM554" s="428">
        <f t="shared" si="258"/>
        <v>112.5</v>
      </c>
      <c r="AN554" s="428">
        <f t="shared" si="259"/>
        <v>124.62000000000262</v>
      </c>
      <c r="AO554" s="428">
        <f t="shared" si="260"/>
        <v>113.37999999999738</v>
      </c>
      <c r="AP554" s="428">
        <f t="shared" si="261"/>
        <v>123.91999999999825</v>
      </c>
      <c r="AQ554" s="428">
        <f t="shared" si="262"/>
        <v>112.5</v>
      </c>
      <c r="AR554" s="428">
        <f t="shared" si="263"/>
        <v>124.62000000000262</v>
      </c>
      <c r="AS554" s="428">
        <f t="shared" si="264"/>
        <v>113.37999999999738</v>
      </c>
      <c r="AT554" s="428">
        <f t="shared" si="265"/>
        <v>123.91999999999825</v>
      </c>
      <c r="AU554" s="428">
        <f t="shared" si="266"/>
        <v>112.5</v>
      </c>
      <c r="AV554" s="428">
        <f t="shared" si="267"/>
        <v>124.62000000000262</v>
      </c>
      <c r="AW554" s="428">
        <f t="shared" si="268"/>
        <v>113.37999999999738</v>
      </c>
      <c r="AX554" s="428">
        <f t="shared" si="269"/>
        <v>123.91999999999825</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55476</v>
      </c>
      <c r="K555" s="290">
        <f t="shared" si="248"/>
        <v>100.86545454545454</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62311.5</v>
      </c>
      <c r="M555" s="290">
        <f t="shared" si="249"/>
        <v>113.29363636363637</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60693</v>
      </c>
      <c r="O555" s="290">
        <f t="shared" si="273"/>
        <v>110.35090909090908</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64161</v>
      </c>
      <c r="Q555" s="290">
        <f t="shared" si="274"/>
        <v>116.65636363636364</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55476</v>
      </c>
      <c r="S555" s="290">
        <f t="shared" si="250"/>
        <v>100.86545454545454</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62311.5</v>
      </c>
      <c r="U555" s="290">
        <f t="shared" si="251"/>
        <v>113.29363636363637</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60693</v>
      </c>
      <c r="W555" s="290">
        <f t="shared" si="275"/>
        <v>110.35090909090908</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64161</v>
      </c>
      <c r="Y555" s="290">
        <f t="shared" si="276"/>
        <v>116.65636363636364</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55476</v>
      </c>
      <c r="AA555" s="290">
        <f t="shared" si="252"/>
        <v>100.86545454545454</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62311.5</v>
      </c>
      <c r="AC555" s="290">
        <f t="shared" si="253"/>
        <v>113.29363636363637</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60693</v>
      </c>
      <c r="AE555" s="290">
        <f t="shared" si="277"/>
        <v>110.35090909090908</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64161</v>
      </c>
      <c r="AG555" s="290">
        <f t="shared" si="278"/>
        <v>116.65636363636364</v>
      </c>
      <c r="AI555" s="428">
        <f t="shared" si="254"/>
        <v>112.5</v>
      </c>
      <c r="AJ555" s="428">
        <f t="shared" si="255"/>
        <v>124.61999999999534</v>
      </c>
      <c r="AK555" s="428">
        <f t="shared" si="256"/>
        <v>113.38000000000466</v>
      </c>
      <c r="AL555" s="428">
        <f t="shared" si="257"/>
        <v>123.91999999999825</v>
      </c>
      <c r="AM555" s="428">
        <f t="shared" si="258"/>
        <v>112.5</v>
      </c>
      <c r="AN555" s="428">
        <f t="shared" si="259"/>
        <v>124.61999999999534</v>
      </c>
      <c r="AO555" s="428">
        <f t="shared" si="260"/>
        <v>113.38000000000466</v>
      </c>
      <c r="AP555" s="428">
        <f t="shared" si="261"/>
        <v>123.91999999999825</v>
      </c>
      <c r="AQ555" s="428">
        <f t="shared" si="262"/>
        <v>112.5</v>
      </c>
      <c r="AR555" s="428">
        <f t="shared" si="263"/>
        <v>124.61999999999534</v>
      </c>
      <c r="AS555" s="428">
        <f t="shared" si="264"/>
        <v>113.38000000000466</v>
      </c>
      <c r="AT555" s="428">
        <f t="shared" si="265"/>
        <v>123.91999999999825</v>
      </c>
      <c r="AU555" s="428">
        <f t="shared" si="266"/>
        <v>112.5</v>
      </c>
      <c r="AV555" s="428">
        <f t="shared" si="267"/>
        <v>124.61999999999534</v>
      </c>
      <c r="AW555" s="428">
        <f t="shared" si="268"/>
        <v>113.38000000000466</v>
      </c>
      <c r="AX555" s="428">
        <f t="shared" si="269"/>
        <v>123.91999999999825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55588.5</v>
      </c>
      <c r="K556" s="290">
        <f t="shared" si="248"/>
        <v>100.88656987295826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62436.12</v>
      </c>
      <c r="M556" s="290">
        <f t="shared" si="249"/>
        <v>113.31419237749547</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60806.38</v>
      </c>
      <c r="O556" s="290">
        <f t="shared" si="273"/>
        <v>110.35640653357531</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64284.92</v>
      </c>
      <c r="Q556" s="290">
        <f t="shared" si="274"/>
        <v>116.66954627949183</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55588.5</v>
      </c>
      <c r="S556" s="290">
        <f t="shared" si="250"/>
        <v>100.88656987295826</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62436.12</v>
      </c>
      <c r="U556" s="290">
        <f t="shared" si="251"/>
        <v>113.31419237749547</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60806.38</v>
      </c>
      <c r="W556" s="290">
        <f t="shared" si="275"/>
        <v>110.35640653357531</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64284.92</v>
      </c>
      <c r="Y556" s="290">
        <f t="shared" si="276"/>
        <v>116.66954627949183</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55588.5</v>
      </c>
      <c r="AA556" s="290">
        <f t="shared" si="252"/>
        <v>100.88656987295826</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62436.12</v>
      </c>
      <c r="AC556" s="290">
        <f t="shared" si="253"/>
        <v>113.31419237749547</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60806.38</v>
      </c>
      <c r="AE556" s="290">
        <f t="shared" si="277"/>
        <v>110.35640653357531</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64284.92</v>
      </c>
      <c r="AG556" s="290">
        <f t="shared" si="278"/>
        <v>116.66954627949183</v>
      </c>
      <c r="AI556" s="428">
        <f t="shared" si="254"/>
        <v>112.5</v>
      </c>
      <c r="AJ556" s="428">
        <f t="shared" si="255"/>
        <v>124.62000000000262</v>
      </c>
      <c r="AK556" s="428">
        <f t="shared" si="256"/>
        <v>113.37999999999738</v>
      </c>
      <c r="AL556" s="428">
        <f t="shared" si="257"/>
        <v>123.91999999999825</v>
      </c>
      <c r="AM556" s="428">
        <f t="shared" si="258"/>
        <v>112.5</v>
      </c>
      <c r="AN556" s="428">
        <f t="shared" si="259"/>
        <v>124.62000000000262</v>
      </c>
      <c r="AO556" s="428">
        <f t="shared" si="260"/>
        <v>113.37999999999738</v>
      </c>
      <c r="AP556" s="428">
        <f t="shared" si="261"/>
        <v>123.91999999999825</v>
      </c>
      <c r="AQ556" s="428">
        <f t="shared" si="262"/>
        <v>112.5</v>
      </c>
      <c r="AR556" s="428">
        <f t="shared" si="263"/>
        <v>124.62000000000262</v>
      </c>
      <c r="AS556" s="428">
        <f t="shared" si="264"/>
        <v>113.37999999999738</v>
      </c>
      <c r="AT556" s="428">
        <f t="shared" si="265"/>
        <v>123.91999999999825</v>
      </c>
      <c r="AU556" s="428">
        <f t="shared" si="266"/>
        <v>112.5</v>
      </c>
      <c r="AV556" s="428">
        <f t="shared" si="267"/>
        <v>124.62000000000262</v>
      </c>
      <c r="AW556" s="428">
        <f t="shared" si="268"/>
        <v>113.37999999999738</v>
      </c>
      <c r="AX556" s="428">
        <f t="shared" si="269"/>
        <v>123.91999999999825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55701</v>
      </c>
      <c r="K557" s="290">
        <f t="shared" si="248"/>
        <v>100.90760869565217</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62560.74</v>
      </c>
      <c r="M557" s="290">
        <f t="shared" si="249"/>
        <v>113.33467391304347</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60919.759999999995</v>
      </c>
      <c r="O557" s="290">
        <f t="shared" si="273"/>
        <v>110.36188405797101</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64408.84</v>
      </c>
      <c r="Q557" s="290">
        <f t="shared" si="274"/>
        <v>116.68268115942028</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55701</v>
      </c>
      <c r="S557" s="290">
        <f t="shared" si="250"/>
        <v>100.90760869565217</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62560.74</v>
      </c>
      <c r="U557" s="290">
        <f t="shared" si="251"/>
        <v>113.33467391304347</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60919.759999999995</v>
      </c>
      <c r="W557" s="290">
        <f t="shared" si="275"/>
        <v>110.36188405797101</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64408.84</v>
      </c>
      <c r="Y557" s="290">
        <f t="shared" si="276"/>
        <v>116.68268115942028</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55701</v>
      </c>
      <c r="AA557" s="290">
        <f t="shared" si="252"/>
        <v>100.90760869565217</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62560.74</v>
      </c>
      <c r="AC557" s="290">
        <f t="shared" si="253"/>
        <v>113.33467391304347</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60919.759999999995</v>
      </c>
      <c r="AE557" s="290">
        <f t="shared" si="277"/>
        <v>110.36188405797101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64408.84</v>
      </c>
      <c r="AG557" s="290">
        <f t="shared" si="278"/>
        <v>116.68268115942028</v>
      </c>
      <c r="AI557" s="428">
        <f t="shared" si="254"/>
        <v>112.5</v>
      </c>
      <c r="AJ557" s="428">
        <f t="shared" si="255"/>
        <v>124.61999999999534</v>
      </c>
      <c r="AK557" s="428">
        <f t="shared" si="256"/>
        <v>113.37999999999738</v>
      </c>
      <c r="AL557" s="428">
        <f t="shared" si="257"/>
        <v>123.91999999999825</v>
      </c>
      <c r="AM557" s="428">
        <f t="shared" si="258"/>
        <v>112.5</v>
      </c>
      <c r="AN557" s="428">
        <f t="shared" si="259"/>
        <v>124.61999999999534</v>
      </c>
      <c r="AO557" s="428">
        <f t="shared" si="260"/>
        <v>113.37999999999738</v>
      </c>
      <c r="AP557" s="428">
        <f t="shared" si="261"/>
        <v>123.91999999999825</v>
      </c>
      <c r="AQ557" s="428">
        <f t="shared" si="262"/>
        <v>112.5</v>
      </c>
      <c r="AR557" s="428">
        <f t="shared" si="263"/>
        <v>124.61999999999534</v>
      </c>
      <c r="AS557" s="428">
        <f t="shared" si="264"/>
        <v>113.37999999999738</v>
      </c>
      <c r="AT557" s="428">
        <f t="shared" si="265"/>
        <v>123.91999999999825</v>
      </c>
      <c r="AU557" s="428">
        <f t="shared" si="266"/>
        <v>112.5</v>
      </c>
      <c r="AV557" s="428">
        <f t="shared" si="267"/>
        <v>124.61999999999534</v>
      </c>
      <c r="AW557" s="428">
        <f t="shared" si="268"/>
        <v>113.37999999999738</v>
      </c>
      <c r="AX557" s="428">
        <f t="shared" si="269"/>
        <v>123.91999999999825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55813.5</v>
      </c>
      <c r="K558" s="290">
        <f t="shared" si="248"/>
        <v>100.92857142857143</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62685.36</v>
      </c>
      <c r="M558" s="290">
        <f t="shared" si="249"/>
        <v>113.35508137432188</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61033.14</v>
      </c>
      <c r="O558" s="290">
        <f t="shared" si="273"/>
        <v>110.3673417721519</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64532.76</v>
      </c>
      <c r="Q558" s="290">
        <f t="shared" si="274"/>
        <v>116.6957685352622</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55813.5</v>
      </c>
      <c r="S558" s="290">
        <f t="shared" si="250"/>
        <v>100.92857142857143</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62685.36</v>
      </c>
      <c r="U558" s="290">
        <f t="shared" si="251"/>
        <v>113.35508137432188</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61033.14</v>
      </c>
      <c r="W558" s="290">
        <f t="shared" si="275"/>
        <v>110.3673417721519</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64532.76</v>
      </c>
      <c r="Y558" s="290">
        <f t="shared" si="276"/>
        <v>116.6957685352622</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55813.5</v>
      </c>
      <c r="AA558" s="290">
        <f t="shared" si="252"/>
        <v>100.92857142857143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62685.36</v>
      </c>
      <c r="AC558" s="290">
        <f t="shared" si="253"/>
        <v>113.35508137432188</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61033.14</v>
      </c>
      <c r="AE558" s="290">
        <f t="shared" si="277"/>
        <v>110.3673417721519</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64532.76</v>
      </c>
      <c r="AG558" s="290">
        <f t="shared" si="278"/>
        <v>116.6957685352622</v>
      </c>
      <c r="AI558" s="428">
        <f t="shared" si="254"/>
        <v>112.5</v>
      </c>
      <c r="AJ558" s="428">
        <f t="shared" si="255"/>
        <v>124.62000000000262</v>
      </c>
      <c r="AK558" s="428">
        <f t="shared" si="256"/>
        <v>113.38000000000466</v>
      </c>
      <c r="AL558" s="428">
        <f t="shared" si="257"/>
        <v>123.92000000000553</v>
      </c>
      <c r="AM558" s="428">
        <f t="shared" si="258"/>
        <v>112.5</v>
      </c>
      <c r="AN558" s="428">
        <f t="shared" si="259"/>
        <v>124.62000000000262</v>
      </c>
      <c r="AO558" s="428">
        <f t="shared" si="260"/>
        <v>113.38000000000466</v>
      </c>
      <c r="AP558" s="428">
        <f t="shared" si="261"/>
        <v>123.92000000000553</v>
      </c>
      <c r="AQ558" s="428">
        <f t="shared" si="262"/>
        <v>112.5</v>
      </c>
      <c r="AR558" s="428">
        <f t="shared" si="263"/>
        <v>124.62000000000262</v>
      </c>
      <c r="AS558" s="428">
        <f t="shared" si="264"/>
        <v>113.38000000000466</v>
      </c>
      <c r="AT558" s="428">
        <f t="shared" si="265"/>
        <v>123.92000000000553</v>
      </c>
      <c r="AU558" s="428">
        <f t="shared" si="266"/>
        <v>112.5</v>
      </c>
      <c r="AV558" s="428">
        <f t="shared" si="267"/>
        <v>124.62000000000262</v>
      </c>
      <c r="AW558" s="428">
        <f t="shared" si="268"/>
        <v>113.38000000000466</v>
      </c>
      <c r="AX558" s="428">
        <f t="shared" si="269"/>
        <v>123.92000000000553</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55926</v>
      </c>
      <c r="K559" s="290">
        <f t="shared" si="248"/>
        <v>100.94945848375451</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62809.98</v>
      </c>
      <c r="M559" s="290">
        <f t="shared" si="249"/>
        <v>113.37541516245489</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61146.52</v>
      </c>
      <c r="O559" s="290">
        <f t="shared" si="273"/>
        <v>110.3727797833935</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64656.68</v>
      </c>
      <c r="Q559" s="290">
        <f t="shared" si="274"/>
        <v>116.70880866425993</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55926</v>
      </c>
      <c r="S559" s="290">
        <f t="shared" si="250"/>
        <v>100.94945848375451</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62809.98</v>
      </c>
      <c r="U559" s="290">
        <f t="shared" si="251"/>
        <v>113.37541516245489</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61146.52</v>
      </c>
      <c r="W559" s="290">
        <f t="shared" si="275"/>
        <v>110.3727797833935</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64656.68</v>
      </c>
      <c r="Y559" s="290">
        <f t="shared" si="276"/>
        <v>116.70880866425993</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55926</v>
      </c>
      <c r="AA559" s="290">
        <f t="shared" si="252"/>
        <v>100.94945848375451</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62809.98</v>
      </c>
      <c r="AC559" s="290">
        <f t="shared" si="253"/>
        <v>113.37541516245489</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61146.52</v>
      </c>
      <c r="AE559" s="290">
        <f t="shared" si="277"/>
        <v>110.3727797833935</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64656.68</v>
      </c>
      <c r="AG559" s="290">
        <f t="shared" si="278"/>
        <v>116.70880866425993</v>
      </c>
      <c r="AI559" s="428">
        <f t="shared" si="254"/>
        <v>112.5</v>
      </c>
      <c r="AJ559" s="428">
        <f t="shared" si="255"/>
        <v>124.62000000000262</v>
      </c>
      <c r="AK559" s="428">
        <f t="shared" si="256"/>
        <v>113.37999999999738</v>
      </c>
      <c r="AL559" s="428">
        <f t="shared" si="257"/>
        <v>123.91999999999825</v>
      </c>
      <c r="AM559" s="428">
        <f t="shared" si="258"/>
        <v>112.5</v>
      </c>
      <c r="AN559" s="428">
        <f t="shared" si="259"/>
        <v>124.62000000000262</v>
      </c>
      <c r="AO559" s="428">
        <f t="shared" si="260"/>
        <v>113.37999999999738</v>
      </c>
      <c r="AP559" s="428">
        <f t="shared" si="261"/>
        <v>123.91999999999825</v>
      </c>
      <c r="AQ559" s="428">
        <f t="shared" si="262"/>
        <v>112.5</v>
      </c>
      <c r="AR559" s="428">
        <f t="shared" si="263"/>
        <v>124.62000000000262</v>
      </c>
      <c r="AS559" s="428">
        <f t="shared" si="264"/>
        <v>113.37999999999738</v>
      </c>
      <c r="AT559" s="428">
        <f t="shared" si="265"/>
        <v>123.91999999999825</v>
      </c>
      <c r="AU559" s="428">
        <f t="shared" si="266"/>
        <v>112.5</v>
      </c>
      <c r="AV559" s="428">
        <f t="shared" si="267"/>
        <v>124.62000000000262</v>
      </c>
      <c r="AW559" s="428">
        <f t="shared" si="268"/>
        <v>113.37999999999738</v>
      </c>
      <c r="AX559" s="428">
        <f t="shared" si="269"/>
        <v>123.91999999999825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56038.5</v>
      </c>
      <c r="K560" s="290">
        <f t="shared" si="248"/>
        <v>100.97027027027028</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62934.6</v>
      </c>
      <c r="M560" s="290">
        <f t="shared" si="249"/>
        <v>113.39567567567568</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61259.9</v>
      </c>
      <c r="O560" s="290">
        <f t="shared" si="273"/>
        <v>110.37819819819821</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64780.600000000006</v>
      </c>
      <c r="Q560" s="290">
        <f t="shared" si="274"/>
        <v>116.72180180180182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56038.5</v>
      </c>
      <c r="S560" s="290">
        <f t="shared" si="250"/>
        <v>100.97027027027028</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62934.6</v>
      </c>
      <c r="U560" s="290">
        <f t="shared" si="251"/>
        <v>113.39567567567568</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61259.9</v>
      </c>
      <c r="W560" s="290">
        <f t="shared" si="275"/>
        <v>110.37819819819821</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64780.600000000006</v>
      </c>
      <c r="Y560" s="290">
        <f t="shared" si="276"/>
        <v>116.72180180180182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56038.5</v>
      </c>
      <c r="AA560" s="290">
        <f t="shared" si="252"/>
        <v>100.97027027027028</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62934.6</v>
      </c>
      <c r="AC560" s="290">
        <f t="shared" si="253"/>
        <v>113.39567567567568</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61259.9</v>
      </c>
      <c r="AE560" s="290">
        <f t="shared" si="277"/>
        <v>110.37819819819821</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64780.600000000006</v>
      </c>
      <c r="AG560" s="290">
        <f t="shared" si="278"/>
        <v>116.72180180180182</v>
      </c>
      <c r="AI560" s="428">
        <f t="shared" si="254"/>
        <v>112.5</v>
      </c>
      <c r="AJ560" s="428">
        <f t="shared" si="255"/>
        <v>124.61999999999534</v>
      </c>
      <c r="AK560" s="428">
        <f t="shared" si="256"/>
        <v>113.38000000000466</v>
      </c>
      <c r="AL560" s="428">
        <f t="shared" si="257"/>
        <v>123.92000000000553</v>
      </c>
      <c r="AM560" s="428">
        <f t="shared" si="258"/>
        <v>112.5</v>
      </c>
      <c r="AN560" s="428">
        <f t="shared" si="259"/>
        <v>124.61999999999534</v>
      </c>
      <c r="AO560" s="428">
        <f t="shared" si="260"/>
        <v>113.38000000000466</v>
      </c>
      <c r="AP560" s="428">
        <f t="shared" si="261"/>
        <v>123.92000000000553</v>
      </c>
      <c r="AQ560" s="428">
        <f t="shared" si="262"/>
        <v>112.5</v>
      </c>
      <c r="AR560" s="428">
        <f t="shared" si="263"/>
        <v>124.61999999999534</v>
      </c>
      <c r="AS560" s="428">
        <f t="shared" si="264"/>
        <v>113.38000000000466</v>
      </c>
      <c r="AT560" s="428">
        <f t="shared" si="265"/>
        <v>123.92000000000553</v>
      </c>
      <c r="AU560" s="428">
        <f t="shared" si="266"/>
        <v>112.5</v>
      </c>
      <c r="AV560" s="428">
        <f t="shared" si="267"/>
        <v>124.61999999999534</v>
      </c>
      <c r="AW560" s="428">
        <f t="shared" si="268"/>
        <v>113.38000000000466</v>
      </c>
      <c r="AX560" s="428">
        <f t="shared" si="269"/>
        <v>123.92000000000553</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56151</v>
      </c>
      <c r="K561" s="290">
        <f t="shared" si="248"/>
        <v>100.9910071942446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63059.22</v>
      </c>
      <c r="M561" s="290">
        <f t="shared" si="249"/>
        <v>113.41586330935252</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61373.279999999999</v>
      </c>
      <c r="O561" s="290">
        <f t="shared" si="273"/>
        <v>110.38359712230216</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64904.520000000004</v>
      </c>
      <c r="Q561" s="290">
        <f t="shared" si="274"/>
        <v>116.73474820143886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56151</v>
      </c>
      <c r="S561" s="290">
        <f t="shared" si="250"/>
        <v>100.9910071942446</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63059.22</v>
      </c>
      <c r="U561" s="290">
        <f t="shared" si="251"/>
        <v>113.41586330935252</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61373.279999999999</v>
      </c>
      <c r="W561" s="290">
        <f t="shared" si="275"/>
        <v>110.38359712230216</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64904.520000000004</v>
      </c>
      <c r="Y561" s="290">
        <f t="shared" si="276"/>
        <v>116.73474820143886</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56151</v>
      </c>
      <c r="AA561" s="290">
        <f t="shared" si="252"/>
        <v>100.9910071942446</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63059.22</v>
      </c>
      <c r="AC561" s="290">
        <f t="shared" si="253"/>
        <v>113.41586330935252</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61373.279999999999</v>
      </c>
      <c r="AE561" s="290">
        <f t="shared" si="277"/>
        <v>110.38359712230216</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64904.520000000004</v>
      </c>
      <c r="AG561" s="290">
        <f t="shared" si="278"/>
        <v>116.73474820143886</v>
      </c>
      <c r="AI561" s="428">
        <f t="shared" si="254"/>
        <v>112.5</v>
      </c>
      <c r="AJ561" s="428">
        <f t="shared" si="255"/>
        <v>124.62000000000262</v>
      </c>
      <c r="AK561" s="428">
        <f t="shared" si="256"/>
        <v>113.37999999999738</v>
      </c>
      <c r="AL561" s="428">
        <f t="shared" si="257"/>
        <v>123.91999999999825</v>
      </c>
      <c r="AM561" s="428">
        <f t="shared" si="258"/>
        <v>112.5</v>
      </c>
      <c r="AN561" s="428">
        <f t="shared" si="259"/>
        <v>124.62000000000262</v>
      </c>
      <c r="AO561" s="428">
        <f t="shared" si="260"/>
        <v>113.37999999999738</v>
      </c>
      <c r="AP561" s="428">
        <f t="shared" si="261"/>
        <v>123.91999999999825</v>
      </c>
      <c r="AQ561" s="428">
        <f t="shared" si="262"/>
        <v>112.5</v>
      </c>
      <c r="AR561" s="428">
        <f t="shared" si="263"/>
        <v>124.62000000000262</v>
      </c>
      <c r="AS561" s="428">
        <f t="shared" si="264"/>
        <v>113.37999999999738</v>
      </c>
      <c r="AT561" s="428">
        <f t="shared" si="265"/>
        <v>123.91999999999825</v>
      </c>
      <c r="AU561" s="428">
        <f t="shared" si="266"/>
        <v>112.5</v>
      </c>
      <c r="AV561" s="428">
        <f t="shared" si="267"/>
        <v>124.62000000000262</v>
      </c>
      <c r="AW561" s="428">
        <f t="shared" si="268"/>
        <v>113.37999999999738</v>
      </c>
      <c r="AX561" s="428">
        <f t="shared" si="269"/>
        <v>123.91999999999825</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56263.5</v>
      </c>
      <c r="K562" s="290">
        <f t="shared" si="248"/>
        <v>101.01166965888689</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63183.840000000004</v>
      </c>
      <c r="M562" s="290">
        <f t="shared" si="249"/>
        <v>113.43597845601437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61486.659999999996</v>
      </c>
      <c r="O562" s="290">
        <f t="shared" si="273"/>
        <v>110.38897666068222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65028.44</v>
      </c>
      <c r="Q562" s="290">
        <f t="shared" si="274"/>
        <v>116.74764811490127</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56263.5</v>
      </c>
      <c r="S562" s="290">
        <f t="shared" si="250"/>
        <v>101.01166965888689</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63183.840000000004</v>
      </c>
      <c r="U562" s="290">
        <f t="shared" si="251"/>
        <v>113.43597845601437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61486.659999999996</v>
      </c>
      <c r="W562" s="290">
        <f t="shared" si="275"/>
        <v>110.38897666068222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65028.44</v>
      </c>
      <c r="Y562" s="290">
        <f t="shared" si="276"/>
        <v>116.74764811490127</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56263.5</v>
      </c>
      <c r="AA562" s="290">
        <f t="shared" si="252"/>
        <v>101.01166965888689</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63183.840000000004</v>
      </c>
      <c r="AC562" s="290">
        <f t="shared" si="253"/>
        <v>113.43597845601437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61486.659999999996</v>
      </c>
      <c r="AE562" s="290">
        <f t="shared" si="277"/>
        <v>110.38897666068222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65028.44</v>
      </c>
      <c r="AG562" s="290">
        <f t="shared" si="278"/>
        <v>116.74764811490127</v>
      </c>
      <c r="AI562" s="428">
        <f t="shared" si="254"/>
        <v>112.5</v>
      </c>
      <c r="AJ562" s="428">
        <f t="shared" si="255"/>
        <v>124.62000000000262</v>
      </c>
      <c r="AK562" s="428">
        <f t="shared" si="256"/>
        <v>113.37999999999738</v>
      </c>
      <c r="AL562" s="428">
        <f t="shared" si="257"/>
        <v>123.91999999999825</v>
      </c>
      <c r="AM562" s="428">
        <f t="shared" si="258"/>
        <v>112.5</v>
      </c>
      <c r="AN562" s="428">
        <f t="shared" si="259"/>
        <v>124.62000000000262</v>
      </c>
      <c r="AO562" s="428">
        <f t="shared" si="260"/>
        <v>113.37999999999738</v>
      </c>
      <c r="AP562" s="428">
        <f t="shared" si="261"/>
        <v>123.91999999999825</v>
      </c>
      <c r="AQ562" s="428">
        <f t="shared" si="262"/>
        <v>112.5</v>
      </c>
      <c r="AR562" s="428">
        <f t="shared" si="263"/>
        <v>124.62000000000262</v>
      </c>
      <c r="AS562" s="428">
        <f t="shared" si="264"/>
        <v>113.37999999999738</v>
      </c>
      <c r="AT562" s="428">
        <f t="shared" si="265"/>
        <v>123.91999999999825</v>
      </c>
      <c r="AU562" s="428">
        <f t="shared" si="266"/>
        <v>112.5</v>
      </c>
      <c r="AV562" s="428">
        <f t="shared" si="267"/>
        <v>124.62000000000262</v>
      </c>
      <c r="AW562" s="428">
        <f t="shared" si="268"/>
        <v>113.37999999999738</v>
      </c>
      <c r="AX562" s="428">
        <f t="shared" si="269"/>
        <v>123.91999999999825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56376</v>
      </c>
      <c r="K563" s="290">
        <f t="shared" si="248"/>
        <v>101.03225806451613</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63308.46</v>
      </c>
      <c r="M563" s="290">
        <f t="shared" si="249"/>
        <v>113.45602150537634</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61600.04</v>
      </c>
      <c r="O563" s="290">
        <f t="shared" si="273"/>
        <v>110.39433691756273</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65152.36</v>
      </c>
      <c r="Q563" s="290">
        <f t="shared" si="274"/>
        <v>116.7605017921147</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56376</v>
      </c>
      <c r="S563" s="290">
        <f t="shared" si="250"/>
        <v>101.03225806451613</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63308.46</v>
      </c>
      <c r="U563" s="290">
        <f t="shared" si="251"/>
        <v>113.45602150537634</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61600.04</v>
      </c>
      <c r="W563" s="290">
        <f t="shared" si="275"/>
        <v>110.39433691756273</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65152.36</v>
      </c>
      <c r="Y563" s="290">
        <f t="shared" si="276"/>
        <v>116.7605017921147</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56376</v>
      </c>
      <c r="AA563" s="290">
        <f t="shared" si="252"/>
        <v>101.03225806451613</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63308.46</v>
      </c>
      <c r="AC563" s="290">
        <f t="shared" si="253"/>
        <v>113.45602150537634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61600.04</v>
      </c>
      <c r="AE563" s="290">
        <f t="shared" si="277"/>
        <v>110.39433691756273</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65152.36</v>
      </c>
      <c r="AG563" s="290">
        <f t="shared" si="278"/>
        <v>116.7605017921147</v>
      </c>
      <c r="AI563" s="428">
        <f t="shared" si="254"/>
        <v>112.5</v>
      </c>
      <c r="AJ563" s="428">
        <f t="shared" si="255"/>
        <v>124.61999999999534</v>
      </c>
      <c r="AK563" s="428">
        <f t="shared" si="256"/>
        <v>113.38000000000466</v>
      </c>
      <c r="AL563" s="428">
        <f t="shared" si="257"/>
        <v>123.91999999999825</v>
      </c>
      <c r="AM563" s="428">
        <f t="shared" si="258"/>
        <v>112.5</v>
      </c>
      <c r="AN563" s="428">
        <f t="shared" si="259"/>
        <v>124.61999999999534</v>
      </c>
      <c r="AO563" s="428">
        <f t="shared" si="260"/>
        <v>113.38000000000466</v>
      </c>
      <c r="AP563" s="428">
        <f t="shared" si="261"/>
        <v>123.91999999999825</v>
      </c>
      <c r="AQ563" s="428">
        <f t="shared" si="262"/>
        <v>112.5</v>
      </c>
      <c r="AR563" s="428">
        <f t="shared" si="263"/>
        <v>124.61999999999534</v>
      </c>
      <c r="AS563" s="428">
        <f t="shared" si="264"/>
        <v>113.38000000000466</v>
      </c>
      <c r="AT563" s="428">
        <f t="shared" si="265"/>
        <v>123.91999999999825</v>
      </c>
      <c r="AU563" s="428">
        <f t="shared" si="266"/>
        <v>112.5</v>
      </c>
      <c r="AV563" s="428">
        <f t="shared" si="267"/>
        <v>124.61999999999534</v>
      </c>
      <c r="AW563" s="428">
        <f t="shared" si="268"/>
        <v>113.38000000000466</v>
      </c>
      <c r="AX563" s="428">
        <f t="shared" si="269"/>
        <v>123.91999999999825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56488.5</v>
      </c>
      <c r="K564" s="290">
        <f t="shared" si="248"/>
        <v>101.05277280858677</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63433.08</v>
      </c>
      <c r="M564" s="290">
        <f t="shared" si="249"/>
        <v>113.47599284436494</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61713.42</v>
      </c>
      <c r="O564" s="290">
        <f t="shared" si="273"/>
        <v>110.39967799642218</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65276.28</v>
      </c>
      <c r="Q564" s="290">
        <f t="shared" si="274"/>
        <v>116.77330948121646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56488.5</v>
      </c>
      <c r="S564" s="290">
        <f t="shared" si="250"/>
        <v>101.05277280858677</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63433.08</v>
      </c>
      <c r="U564" s="290">
        <f t="shared" si="251"/>
        <v>113.47599284436494</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61713.42</v>
      </c>
      <c r="W564" s="290">
        <f t="shared" si="275"/>
        <v>110.39967799642218</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65276.28</v>
      </c>
      <c r="Y564" s="290">
        <f t="shared" si="276"/>
        <v>116.77330948121646</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56488.5</v>
      </c>
      <c r="AA564" s="290">
        <f t="shared" si="252"/>
        <v>101.05277280858677</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63433.08</v>
      </c>
      <c r="AC564" s="290">
        <f t="shared" si="253"/>
        <v>113.47599284436494</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61713.42</v>
      </c>
      <c r="AE564" s="290">
        <f t="shared" si="277"/>
        <v>110.39967799642218</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65276.28</v>
      </c>
      <c r="AG564" s="290">
        <f t="shared" si="278"/>
        <v>116.77330948121646</v>
      </c>
      <c r="AI564" s="428">
        <f t="shared" si="254"/>
        <v>112.5</v>
      </c>
      <c r="AJ564" s="428">
        <f t="shared" si="255"/>
        <v>124.62000000000262</v>
      </c>
      <c r="AK564" s="428">
        <f t="shared" si="256"/>
        <v>113.37999999999738</v>
      </c>
      <c r="AL564" s="428">
        <f t="shared" si="257"/>
        <v>123.91999999999825</v>
      </c>
      <c r="AM564" s="428">
        <f t="shared" si="258"/>
        <v>112.5</v>
      </c>
      <c r="AN564" s="428">
        <f t="shared" si="259"/>
        <v>124.62000000000262</v>
      </c>
      <c r="AO564" s="428">
        <f t="shared" si="260"/>
        <v>113.37999999999738</v>
      </c>
      <c r="AP564" s="428">
        <f t="shared" si="261"/>
        <v>123.91999999999825</v>
      </c>
      <c r="AQ564" s="428">
        <f t="shared" si="262"/>
        <v>112.5</v>
      </c>
      <c r="AR564" s="428">
        <f t="shared" si="263"/>
        <v>124.62000000000262</v>
      </c>
      <c r="AS564" s="428">
        <f t="shared" si="264"/>
        <v>113.37999999999738</v>
      </c>
      <c r="AT564" s="428">
        <f t="shared" si="265"/>
        <v>123.91999999999825</v>
      </c>
      <c r="AU564" s="428">
        <f t="shared" si="266"/>
        <v>112.5</v>
      </c>
      <c r="AV564" s="428">
        <f t="shared" si="267"/>
        <v>124.62000000000262</v>
      </c>
      <c r="AW564" s="428">
        <f t="shared" si="268"/>
        <v>113.37999999999738</v>
      </c>
      <c r="AX564" s="428">
        <f t="shared" si="269"/>
        <v>123.91999999999825</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56601</v>
      </c>
      <c r="K565" s="290">
        <f t="shared" si="248"/>
        <v>101.07321428571429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63557.700000000004</v>
      </c>
      <c r="M565" s="290">
        <f t="shared" si="249"/>
        <v>113.49589285714286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61826.799999999996</v>
      </c>
      <c r="O565" s="290">
        <f t="shared" si="273"/>
        <v>110.40499999999999</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65400.2</v>
      </c>
      <c r="Q565" s="290">
        <f t="shared" si="274"/>
        <v>116.78607142857142</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56601</v>
      </c>
      <c r="S565" s="290">
        <f t="shared" si="250"/>
        <v>101.07321428571429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63557.700000000004</v>
      </c>
      <c r="U565" s="290">
        <f t="shared" si="251"/>
        <v>113.49589285714286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61826.799999999996</v>
      </c>
      <c r="W565" s="290">
        <f t="shared" si="275"/>
        <v>110.40499999999999</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65400.2</v>
      </c>
      <c r="Y565" s="290">
        <f t="shared" si="276"/>
        <v>116.78607142857142</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56601</v>
      </c>
      <c r="AA565" s="290">
        <f t="shared" si="252"/>
        <v>101.07321428571429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63557.700000000004</v>
      </c>
      <c r="AC565" s="290">
        <f t="shared" si="253"/>
        <v>113.49589285714286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61826.799999999996</v>
      </c>
      <c r="AE565" s="290">
        <f t="shared" si="277"/>
        <v>110.40499999999999</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65400.2</v>
      </c>
      <c r="AG565" s="290">
        <f t="shared" si="278"/>
        <v>116.78607142857142</v>
      </c>
      <c r="AI565" s="428">
        <f t="shared" si="254"/>
        <v>112.5</v>
      </c>
      <c r="AJ565" s="428">
        <f t="shared" si="255"/>
        <v>124.62000000000262</v>
      </c>
      <c r="AK565" s="428">
        <f t="shared" si="256"/>
        <v>113.37999999999738</v>
      </c>
      <c r="AL565" s="428">
        <f t="shared" si="257"/>
        <v>123.91999999999825</v>
      </c>
      <c r="AM565" s="428">
        <f t="shared" si="258"/>
        <v>112.5</v>
      </c>
      <c r="AN565" s="428">
        <f t="shared" si="259"/>
        <v>124.62000000000262</v>
      </c>
      <c r="AO565" s="428">
        <f t="shared" si="260"/>
        <v>113.37999999999738</v>
      </c>
      <c r="AP565" s="428">
        <f t="shared" si="261"/>
        <v>123.91999999999825</v>
      </c>
      <c r="AQ565" s="428">
        <f t="shared" si="262"/>
        <v>112.5</v>
      </c>
      <c r="AR565" s="428">
        <f t="shared" si="263"/>
        <v>124.62000000000262</v>
      </c>
      <c r="AS565" s="428">
        <f t="shared" si="264"/>
        <v>113.37999999999738</v>
      </c>
      <c r="AT565" s="428">
        <f t="shared" si="265"/>
        <v>123.91999999999825</v>
      </c>
      <c r="AU565" s="428">
        <f t="shared" si="266"/>
        <v>112.5</v>
      </c>
      <c r="AV565" s="428">
        <f t="shared" si="267"/>
        <v>124.62000000000262</v>
      </c>
      <c r="AW565" s="428">
        <f t="shared" si="268"/>
        <v>113.37999999999738</v>
      </c>
      <c r="AX565" s="428">
        <f t="shared" si="269"/>
        <v>123.91999999999825</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56713.5</v>
      </c>
      <c r="K566" s="290">
        <f t="shared" si="248"/>
        <v>101.09358288770053</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63682.32</v>
      </c>
      <c r="M566" s="290">
        <f t="shared" si="249"/>
        <v>113.51572192513369</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61940.18</v>
      </c>
      <c r="O566" s="290">
        <f t="shared" si="273"/>
        <v>110.41030303030303</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65524.119999999995</v>
      </c>
      <c r="Q566" s="290">
        <f t="shared" si="274"/>
        <v>116.79878787878788</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56713.5</v>
      </c>
      <c r="S566" s="290">
        <f t="shared" si="250"/>
        <v>101.09358288770053</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63682.32</v>
      </c>
      <c r="U566" s="290">
        <f t="shared" si="251"/>
        <v>113.51572192513369</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61940.18</v>
      </c>
      <c r="W566" s="290">
        <f t="shared" si="275"/>
        <v>110.41030303030303</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65524.119999999995</v>
      </c>
      <c r="Y566" s="290">
        <f t="shared" si="276"/>
        <v>116.79878787878788</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56713.5</v>
      </c>
      <c r="AA566" s="290">
        <f t="shared" si="252"/>
        <v>101.09358288770053</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63682.32</v>
      </c>
      <c r="AC566" s="290">
        <f t="shared" si="253"/>
        <v>113.51572192513369</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61940.18</v>
      </c>
      <c r="AE566" s="290">
        <f t="shared" si="277"/>
        <v>110.41030303030303</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65524.119999999995</v>
      </c>
      <c r="AG566" s="290">
        <f t="shared" si="278"/>
        <v>116.79878787878788</v>
      </c>
      <c r="AI566" s="428">
        <f t="shared" si="254"/>
        <v>112.5</v>
      </c>
      <c r="AJ566" s="428">
        <f t="shared" si="255"/>
        <v>124.61999999999534</v>
      </c>
      <c r="AK566" s="428">
        <f t="shared" si="256"/>
        <v>113.38000000000466</v>
      </c>
      <c r="AL566" s="428">
        <f t="shared" si="257"/>
        <v>123.91999999999825</v>
      </c>
      <c r="AM566" s="428">
        <f t="shared" si="258"/>
        <v>112.5</v>
      </c>
      <c r="AN566" s="428">
        <f t="shared" si="259"/>
        <v>124.61999999999534</v>
      </c>
      <c r="AO566" s="428">
        <f t="shared" si="260"/>
        <v>113.38000000000466</v>
      </c>
      <c r="AP566" s="428">
        <f t="shared" si="261"/>
        <v>123.91999999999825</v>
      </c>
      <c r="AQ566" s="428">
        <f t="shared" si="262"/>
        <v>112.5</v>
      </c>
      <c r="AR566" s="428">
        <f t="shared" si="263"/>
        <v>124.61999999999534</v>
      </c>
      <c r="AS566" s="428">
        <f t="shared" si="264"/>
        <v>113.38000000000466</v>
      </c>
      <c r="AT566" s="428">
        <f t="shared" si="265"/>
        <v>123.91999999999825</v>
      </c>
      <c r="AU566" s="428">
        <f t="shared" si="266"/>
        <v>112.5</v>
      </c>
      <c r="AV566" s="428">
        <f t="shared" si="267"/>
        <v>124.61999999999534</v>
      </c>
      <c r="AW566" s="428">
        <f t="shared" si="268"/>
        <v>113.38000000000466</v>
      </c>
      <c r="AX566" s="428">
        <f t="shared" si="269"/>
        <v>123.91999999999825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56826</v>
      </c>
      <c r="K567" s="290">
        <f t="shared" si="248"/>
        <v>101.11387900355872</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63806.94</v>
      </c>
      <c r="M567" s="290">
        <f t="shared" si="249"/>
        <v>113.53548042704627</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62053.56</v>
      </c>
      <c r="O567" s="290">
        <f t="shared" si="273"/>
        <v>110.41558718861209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65648.040000000008</v>
      </c>
      <c r="Q567" s="290">
        <f t="shared" si="274"/>
        <v>116.81145907473311</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56826</v>
      </c>
      <c r="S567" s="290">
        <f t="shared" si="250"/>
        <v>101.11387900355872</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63806.94</v>
      </c>
      <c r="U567" s="290">
        <f t="shared" si="251"/>
        <v>113.53548042704627</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62053.56</v>
      </c>
      <c r="W567" s="290">
        <f t="shared" si="275"/>
        <v>110.41558718861209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65648.040000000008</v>
      </c>
      <c r="Y567" s="290">
        <f t="shared" si="276"/>
        <v>116.81145907473311</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56826</v>
      </c>
      <c r="AA567" s="290">
        <f t="shared" si="252"/>
        <v>101.11387900355872</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63806.94</v>
      </c>
      <c r="AC567" s="290">
        <f t="shared" si="253"/>
        <v>113.53548042704627</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62053.56</v>
      </c>
      <c r="AE567" s="290">
        <f t="shared" si="277"/>
        <v>110.41558718861209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65648.040000000008</v>
      </c>
      <c r="AG567" s="290">
        <f t="shared" si="278"/>
        <v>116.81145907473311</v>
      </c>
      <c r="AI567" s="428">
        <f t="shared" si="254"/>
        <v>112.5</v>
      </c>
      <c r="AJ567" s="428">
        <f t="shared" si="255"/>
        <v>124.62000000000262</v>
      </c>
      <c r="AK567" s="428">
        <f t="shared" si="256"/>
        <v>113.37999999999738</v>
      </c>
      <c r="AL567" s="428">
        <f t="shared" si="257"/>
        <v>123.92000000001281</v>
      </c>
      <c r="AM567" s="428">
        <f t="shared" si="258"/>
        <v>112.5</v>
      </c>
      <c r="AN567" s="428">
        <f t="shared" si="259"/>
        <v>124.62000000000262</v>
      </c>
      <c r="AO567" s="428">
        <f t="shared" si="260"/>
        <v>113.37999999999738</v>
      </c>
      <c r="AP567" s="428">
        <f t="shared" si="261"/>
        <v>123.92000000001281</v>
      </c>
      <c r="AQ567" s="428">
        <f t="shared" si="262"/>
        <v>112.5</v>
      </c>
      <c r="AR567" s="428">
        <f t="shared" si="263"/>
        <v>124.62000000000262</v>
      </c>
      <c r="AS567" s="428">
        <f t="shared" si="264"/>
        <v>113.37999999999738</v>
      </c>
      <c r="AT567" s="428">
        <f t="shared" si="265"/>
        <v>123.92000000001281</v>
      </c>
      <c r="AU567" s="428">
        <f t="shared" si="266"/>
        <v>112.5</v>
      </c>
      <c r="AV567" s="428">
        <f t="shared" si="267"/>
        <v>124.62000000000262</v>
      </c>
      <c r="AW567" s="428">
        <f t="shared" si="268"/>
        <v>113.37999999999738</v>
      </c>
      <c r="AX567" s="428">
        <f t="shared" si="269"/>
        <v>123.92000000001281</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56938.5</v>
      </c>
      <c r="K568" s="290">
        <f t="shared" si="248"/>
        <v>101.13410301953819</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63931.560000000005</v>
      </c>
      <c r="M568" s="290">
        <f t="shared" si="249"/>
        <v>113.55516873889877</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62166.939999999995</v>
      </c>
      <c r="O568" s="290">
        <f t="shared" si="273"/>
        <v>110.42085257548844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65771.959999999992</v>
      </c>
      <c r="Q568" s="290">
        <f t="shared" si="274"/>
        <v>116.82408525754883</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56938.5</v>
      </c>
      <c r="S568" s="290">
        <f t="shared" si="250"/>
        <v>101.13410301953819</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63931.560000000005</v>
      </c>
      <c r="U568" s="290">
        <f t="shared" si="251"/>
        <v>113.55516873889877</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62166.939999999995</v>
      </c>
      <c r="W568" s="290">
        <f t="shared" si="275"/>
        <v>110.42085257548844</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65771.959999999992</v>
      </c>
      <c r="Y568" s="290">
        <f t="shared" si="276"/>
        <v>116.82408525754883</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56938.5</v>
      </c>
      <c r="AA568" s="290">
        <f t="shared" si="252"/>
        <v>101.13410301953819</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63931.560000000005</v>
      </c>
      <c r="AC568" s="290">
        <f t="shared" si="253"/>
        <v>113.55516873889877</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62166.939999999995</v>
      </c>
      <c r="AE568" s="290">
        <f t="shared" si="277"/>
        <v>110.42085257548844</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65771.959999999992</v>
      </c>
      <c r="AG568" s="290">
        <f t="shared" si="278"/>
        <v>116.82408525754883</v>
      </c>
      <c r="AI568" s="428">
        <f t="shared" si="254"/>
        <v>112.5</v>
      </c>
      <c r="AJ568" s="428">
        <f t="shared" si="255"/>
        <v>124.62000000000262</v>
      </c>
      <c r="AK568" s="428">
        <f t="shared" si="256"/>
        <v>113.37999999999738</v>
      </c>
      <c r="AL568" s="428">
        <f t="shared" si="257"/>
        <v>123.9199999999837</v>
      </c>
      <c r="AM568" s="428">
        <f t="shared" si="258"/>
        <v>112.5</v>
      </c>
      <c r="AN568" s="428">
        <f t="shared" si="259"/>
        <v>124.62000000000262</v>
      </c>
      <c r="AO568" s="428">
        <f t="shared" si="260"/>
        <v>113.37999999999738</v>
      </c>
      <c r="AP568" s="428">
        <f t="shared" si="261"/>
        <v>123.9199999999837</v>
      </c>
      <c r="AQ568" s="428">
        <f t="shared" si="262"/>
        <v>112.5</v>
      </c>
      <c r="AR568" s="428">
        <f t="shared" si="263"/>
        <v>124.62000000000262</v>
      </c>
      <c r="AS568" s="428">
        <f t="shared" si="264"/>
        <v>113.37999999999738</v>
      </c>
      <c r="AT568" s="428">
        <f t="shared" si="265"/>
        <v>123.9199999999837</v>
      </c>
      <c r="AU568" s="428">
        <f t="shared" si="266"/>
        <v>112.5</v>
      </c>
      <c r="AV568" s="428">
        <f t="shared" si="267"/>
        <v>124.62000000000262</v>
      </c>
      <c r="AW568" s="428">
        <f t="shared" si="268"/>
        <v>113.37999999999738</v>
      </c>
      <c r="AX568" s="428">
        <f t="shared" si="269"/>
        <v>123.9199999999837</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57051</v>
      </c>
      <c r="K569" s="290">
        <f t="shared" si="248"/>
        <v>101.15425531914893</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64056.18</v>
      </c>
      <c r="M569" s="290">
        <f t="shared" si="249"/>
        <v>113.57478723404256</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62280.32</v>
      </c>
      <c r="O569" s="290">
        <f t="shared" si="273"/>
        <v>110.42609929078014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65895.88</v>
      </c>
      <c r="Q569" s="290">
        <f t="shared" si="274"/>
        <v>116.83666666666667</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57051</v>
      </c>
      <c r="S569" s="290">
        <f t="shared" si="250"/>
        <v>101.15425531914893</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64056.18</v>
      </c>
      <c r="U569" s="290">
        <f t="shared" si="251"/>
        <v>113.57478723404256</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62280.32</v>
      </c>
      <c r="W569" s="290">
        <f t="shared" si="275"/>
        <v>110.42609929078014</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65895.88</v>
      </c>
      <c r="Y569" s="290">
        <f t="shared" si="276"/>
        <v>116.83666666666667</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57051</v>
      </c>
      <c r="AA569" s="290">
        <f t="shared" si="252"/>
        <v>101.15425531914893</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64056.18</v>
      </c>
      <c r="AC569" s="290">
        <f t="shared" si="253"/>
        <v>113.57478723404256</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62280.32</v>
      </c>
      <c r="AE569" s="290">
        <f t="shared" si="277"/>
        <v>110.42609929078014</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65895.88</v>
      </c>
      <c r="AG569" s="290">
        <f t="shared" si="278"/>
        <v>116.83666666666667</v>
      </c>
      <c r="AI569" s="428">
        <f t="shared" si="254"/>
        <v>112.5</v>
      </c>
      <c r="AJ569" s="428">
        <f t="shared" si="255"/>
        <v>124.61999999999534</v>
      </c>
      <c r="AK569" s="428">
        <f t="shared" si="256"/>
        <v>113.38000000000466</v>
      </c>
      <c r="AL569" s="428">
        <f t="shared" si="257"/>
        <v>123.92000000001281</v>
      </c>
      <c r="AM569" s="428">
        <f t="shared" si="258"/>
        <v>112.5</v>
      </c>
      <c r="AN569" s="428">
        <f t="shared" si="259"/>
        <v>124.61999999999534</v>
      </c>
      <c r="AO569" s="428">
        <f t="shared" si="260"/>
        <v>113.38000000000466</v>
      </c>
      <c r="AP569" s="428">
        <f t="shared" si="261"/>
        <v>123.92000000001281</v>
      </c>
      <c r="AQ569" s="428">
        <f t="shared" si="262"/>
        <v>112.5</v>
      </c>
      <c r="AR569" s="428">
        <f t="shared" si="263"/>
        <v>124.61999999999534</v>
      </c>
      <c r="AS569" s="428">
        <f t="shared" si="264"/>
        <v>113.38000000000466</v>
      </c>
      <c r="AT569" s="428">
        <f t="shared" si="265"/>
        <v>123.92000000001281</v>
      </c>
      <c r="AU569" s="428">
        <f t="shared" si="266"/>
        <v>112.5</v>
      </c>
      <c r="AV569" s="428">
        <f t="shared" si="267"/>
        <v>124.61999999999534</v>
      </c>
      <c r="AW569" s="428">
        <f t="shared" si="268"/>
        <v>113.38000000000466</v>
      </c>
      <c r="AX569" s="428">
        <f t="shared" si="269"/>
        <v>123.92000000001281</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57163.5</v>
      </c>
      <c r="K570" s="290">
        <f t="shared" si="248"/>
        <v>101.17433628318584</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64180.800000000003</v>
      </c>
      <c r="M570" s="290">
        <f t="shared" si="249"/>
        <v>113.59433628318584</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62393.7</v>
      </c>
      <c r="O570" s="290">
        <f t="shared" si="273"/>
        <v>110.43132743362831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66019.8</v>
      </c>
      <c r="Q570" s="290">
        <f t="shared" si="274"/>
        <v>116.84920353982301</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57163.5</v>
      </c>
      <c r="S570" s="290">
        <f t="shared" si="250"/>
        <v>101.17433628318584</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64180.800000000003</v>
      </c>
      <c r="U570" s="290">
        <f t="shared" si="251"/>
        <v>113.59433628318584</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62393.7</v>
      </c>
      <c r="W570" s="290">
        <f t="shared" si="275"/>
        <v>110.43132743362831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66019.8</v>
      </c>
      <c r="Y570" s="290">
        <f t="shared" si="276"/>
        <v>116.84920353982301</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57163.5</v>
      </c>
      <c r="AA570" s="290">
        <f t="shared" si="252"/>
        <v>101.17433628318584</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64180.800000000003</v>
      </c>
      <c r="AC570" s="290">
        <f t="shared" si="253"/>
        <v>113.59433628318584</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62393.7</v>
      </c>
      <c r="AE570" s="290">
        <f t="shared" si="277"/>
        <v>110.43132743362831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66019.8</v>
      </c>
      <c r="AG570" s="290">
        <f t="shared" si="278"/>
        <v>116.84920353982301</v>
      </c>
      <c r="AI570" s="428">
        <f t="shared" si="254"/>
        <v>112.5</v>
      </c>
      <c r="AJ570" s="428">
        <f t="shared" si="255"/>
        <v>124.62000000000262</v>
      </c>
      <c r="AK570" s="428">
        <f t="shared" si="256"/>
        <v>113.37999999999738</v>
      </c>
      <c r="AL570" s="428">
        <f t="shared" si="257"/>
        <v>123.91999999999825</v>
      </c>
      <c r="AM570" s="428">
        <f t="shared" si="258"/>
        <v>112.5</v>
      </c>
      <c r="AN570" s="428">
        <f t="shared" si="259"/>
        <v>124.62000000000262</v>
      </c>
      <c r="AO570" s="428">
        <f t="shared" si="260"/>
        <v>113.37999999999738</v>
      </c>
      <c r="AP570" s="428">
        <f t="shared" si="261"/>
        <v>123.91999999999825</v>
      </c>
      <c r="AQ570" s="428">
        <f t="shared" si="262"/>
        <v>112.5</v>
      </c>
      <c r="AR570" s="428">
        <f t="shared" si="263"/>
        <v>124.62000000000262</v>
      </c>
      <c r="AS570" s="428">
        <f t="shared" si="264"/>
        <v>113.37999999999738</v>
      </c>
      <c r="AT570" s="428">
        <f t="shared" si="265"/>
        <v>123.91999999999825</v>
      </c>
      <c r="AU570" s="428">
        <f t="shared" si="266"/>
        <v>112.5</v>
      </c>
      <c r="AV570" s="428">
        <f t="shared" si="267"/>
        <v>124.62000000000262</v>
      </c>
      <c r="AW570" s="428">
        <f t="shared" si="268"/>
        <v>113.37999999999738</v>
      </c>
      <c r="AX570" s="428">
        <f t="shared" si="269"/>
        <v>123.91999999999825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57276</v>
      </c>
      <c r="K571" s="290">
        <f t="shared" si="248"/>
        <v>101.19434628975264</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64305.42</v>
      </c>
      <c r="M571" s="290">
        <f t="shared" si="249"/>
        <v>113.61381625441696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62507.079999999994</v>
      </c>
      <c r="O571" s="290">
        <f t="shared" si="273"/>
        <v>110.43653710247349</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66143.72</v>
      </c>
      <c r="Q571" s="290">
        <f t="shared" si="274"/>
        <v>116.8616961130742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57276</v>
      </c>
      <c r="S571" s="290">
        <f t="shared" si="250"/>
        <v>101.19434628975264</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64305.42</v>
      </c>
      <c r="U571" s="290">
        <f t="shared" si="251"/>
        <v>113.61381625441696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62507.079999999994</v>
      </c>
      <c r="W571" s="290">
        <f t="shared" si="275"/>
        <v>110.43653710247349</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66143.72</v>
      </c>
      <c r="Y571" s="290">
        <f t="shared" si="276"/>
        <v>116.8616961130742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57276</v>
      </c>
      <c r="AA571" s="290">
        <f t="shared" si="252"/>
        <v>101.19434628975264</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64305.42</v>
      </c>
      <c r="AC571" s="290">
        <f t="shared" si="253"/>
        <v>113.61381625441696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62507.079999999994</v>
      </c>
      <c r="AE571" s="290">
        <f t="shared" si="277"/>
        <v>110.43653710247349</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66143.72</v>
      </c>
      <c r="AG571" s="290">
        <f t="shared" si="278"/>
        <v>116.8616961130742</v>
      </c>
      <c r="AI571" s="428">
        <f t="shared" si="254"/>
        <v>112.5</v>
      </c>
      <c r="AJ571" s="428">
        <f t="shared" si="255"/>
        <v>124.61999999999534</v>
      </c>
      <c r="AK571" s="428">
        <f t="shared" si="256"/>
        <v>113.37999999999738</v>
      </c>
      <c r="AL571" s="428">
        <f t="shared" si="257"/>
        <v>123.91999999999825</v>
      </c>
      <c r="AM571" s="428">
        <f t="shared" si="258"/>
        <v>112.5</v>
      </c>
      <c r="AN571" s="428">
        <f t="shared" si="259"/>
        <v>124.61999999999534</v>
      </c>
      <c r="AO571" s="428">
        <f t="shared" si="260"/>
        <v>113.37999999999738</v>
      </c>
      <c r="AP571" s="428">
        <f t="shared" si="261"/>
        <v>123.91999999999825</v>
      </c>
      <c r="AQ571" s="428">
        <f t="shared" si="262"/>
        <v>112.5</v>
      </c>
      <c r="AR571" s="428">
        <f t="shared" si="263"/>
        <v>124.61999999999534</v>
      </c>
      <c r="AS571" s="428">
        <f t="shared" si="264"/>
        <v>113.37999999999738</v>
      </c>
      <c r="AT571" s="428">
        <f t="shared" si="265"/>
        <v>123.91999999999825</v>
      </c>
      <c r="AU571" s="428">
        <f t="shared" si="266"/>
        <v>112.5</v>
      </c>
      <c r="AV571" s="428">
        <f t="shared" si="267"/>
        <v>124.61999999999534</v>
      </c>
      <c r="AW571" s="428">
        <f t="shared" si="268"/>
        <v>113.37999999999738</v>
      </c>
      <c r="AX571" s="428">
        <f t="shared" si="269"/>
        <v>123.91999999999825</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57388.5</v>
      </c>
      <c r="K572" s="290">
        <f t="shared" si="248"/>
        <v>101.21428571428571</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64430.04</v>
      </c>
      <c r="M572" s="290">
        <f t="shared" si="249"/>
        <v>113.63322751322751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62620.46</v>
      </c>
      <c r="O572" s="290">
        <f t="shared" si="273"/>
        <v>110.44172839506173</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66267.64</v>
      </c>
      <c r="Q572" s="290">
        <f t="shared" si="274"/>
        <v>116.87414462081129</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57388.5</v>
      </c>
      <c r="S572" s="290">
        <f t="shared" si="250"/>
        <v>101.21428571428571</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64430.04</v>
      </c>
      <c r="U572" s="290">
        <f t="shared" si="251"/>
        <v>113.63322751322751</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62620.46</v>
      </c>
      <c r="W572" s="290">
        <f t="shared" si="275"/>
        <v>110.44172839506173</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66267.64</v>
      </c>
      <c r="Y572" s="290">
        <f t="shared" si="276"/>
        <v>116.87414462081129</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57388.5</v>
      </c>
      <c r="AA572" s="290">
        <f t="shared" si="252"/>
        <v>101.21428571428571</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64430.04</v>
      </c>
      <c r="AC572" s="290">
        <f t="shared" si="253"/>
        <v>113.63322751322751</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62620.46</v>
      </c>
      <c r="AE572" s="290">
        <f t="shared" si="277"/>
        <v>110.44172839506173</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66267.64</v>
      </c>
      <c r="AG572" s="290">
        <f t="shared" si="278"/>
        <v>116.87414462081129</v>
      </c>
      <c r="AI572" s="428">
        <f t="shared" si="254"/>
        <v>112.5</v>
      </c>
      <c r="AJ572" s="428">
        <f t="shared" si="255"/>
        <v>124.62000000000262</v>
      </c>
      <c r="AK572" s="428">
        <f t="shared" si="256"/>
        <v>113.38000000000466</v>
      </c>
      <c r="AL572" s="428">
        <f t="shared" si="257"/>
        <v>123.91999999999825</v>
      </c>
      <c r="AM572" s="428">
        <f t="shared" si="258"/>
        <v>112.5</v>
      </c>
      <c r="AN572" s="428">
        <f t="shared" si="259"/>
        <v>124.62000000000262</v>
      </c>
      <c r="AO572" s="428">
        <f t="shared" si="260"/>
        <v>113.38000000000466</v>
      </c>
      <c r="AP572" s="428">
        <f t="shared" si="261"/>
        <v>123.91999999999825</v>
      </c>
      <c r="AQ572" s="428">
        <f t="shared" si="262"/>
        <v>112.5</v>
      </c>
      <c r="AR572" s="428">
        <f t="shared" si="263"/>
        <v>124.62000000000262</v>
      </c>
      <c r="AS572" s="428">
        <f t="shared" si="264"/>
        <v>113.38000000000466</v>
      </c>
      <c r="AT572" s="428">
        <f t="shared" si="265"/>
        <v>123.91999999999825</v>
      </c>
      <c r="AU572" s="428">
        <f t="shared" si="266"/>
        <v>112.5</v>
      </c>
      <c r="AV572" s="428">
        <f t="shared" si="267"/>
        <v>124.62000000000262</v>
      </c>
      <c r="AW572" s="428">
        <f t="shared" si="268"/>
        <v>113.38000000000466</v>
      </c>
      <c r="AX572" s="428">
        <f t="shared" si="269"/>
        <v>123.91999999999825</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57501</v>
      </c>
      <c r="K573" s="290">
        <f t="shared" si="248"/>
        <v>101.23415492957747</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64554.66</v>
      </c>
      <c r="M573" s="290">
        <f t="shared" si="249"/>
        <v>113.65257042253522</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62733.84</v>
      </c>
      <c r="O573" s="290">
        <f t="shared" si="273"/>
        <v>110.4469014084507</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66391.56</v>
      </c>
      <c r="Q573" s="290">
        <f t="shared" si="274"/>
        <v>116.88654929577464</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57501</v>
      </c>
      <c r="S573" s="290">
        <f t="shared" si="250"/>
        <v>101.23415492957747</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64554.66</v>
      </c>
      <c r="U573" s="290">
        <f t="shared" si="251"/>
        <v>113.65257042253522</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62733.84</v>
      </c>
      <c r="W573" s="290">
        <f t="shared" si="275"/>
        <v>110.4469014084507</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66391.56</v>
      </c>
      <c r="Y573" s="290">
        <f t="shared" si="276"/>
        <v>116.88654929577464</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57501</v>
      </c>
      <c r="AA573" s="290">
        <f t="shared" si="252"/>
        <v>101.23415492957747</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64554.66</v>
      </c>
      <c r="AC573" s="290">
        <f t="shared" si="253"/>
        <v>113.65257042253522</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62733.84</v>
      </c>
      <c r="AE573" s="290">
        <f t="shared" si="277"/>
        <v>110.4469014084507</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66391.56</v>
      </c>
      <c r="AG573" s="290">
        <f t="shared" si="278"/>
        <v>116.88654929577464</v>
      </c>
      <c r="AI573" s="428">
        <f t="shared" si="254"/>
        <v>112.5</v>
      </c>
      <c r="AJ573" s="428">
        <f t="shared" si="255"/>
        <v>124.62000000000262</v>
      </c>
      <c r="AK573" s="428">
        <f t="shared" si="256"/>
        <v>113.37999999999738</v>
      </c>
      <c r="AL573" s="428">
        <f t="shared" si="257"/>
        <v>123.91999999999825</v>
      </c>
      <c r="AM573" s="428">
        <f t="shared" si="258"/>
        <v>112.5</v>
      </c>
      <c r="AN573" s="428">
        <f t="shared" si="259"/>
        <v>124.62000000000262</v>
      </c>
      <c r="AO573" s="428">
        <f t="shared" si="260"/>
        <v>113.37999999999738</v>
      </c>
      <c r="AP573" s="428">
        <f t="shared" si="261"/>
        <v>123.91999999999825</v>
      </c>
      <c r="AQ573" s="428">
        <f t="shared" si="262"/>
        <v>112.5</v>
      </c>
      <c r="AR573" s="428">
        <f t="shared" si="263"/>
        <v>124.62000000000262</v>
      </c>
      <c r="AS573" s="428">
        <f t="shared" si="264"/>
        <v>113.37999999999738</v>
      </c>
      <c r="AT573" s="428">
        <f t="shared" si="265"/>
        <v>123.91999999999825</v>
      </c>
      <c r="AU573" s="428">
        <f t="shared" si="266"/>
        <v>112.5</v>
      </c>
      <c r="AV573" s="428">
        <f t="shared" si="267"/>
        <v>124.62000000000262</v>
      </c>
      <c r="AW573" s="428">
        <f t="shared" si="268"/>
        <v>113.37999999999738</v>
      </c>
      <c r="AX573" s="428">
        <f t="shared" si="269"/>
        <v>123.91999999999825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57613.5</v>
      </c>
      <c r="K574" s="290">
        <f t="shared" si="248"/>
        <v>101.25395430579965</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64679.28</v>
      </c>
      <c r="M574" s="290">
        <f t="shared" si="249"/>
        <v>113.6718453427065</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62847.22</v>
      </c>
      <c r="O574" s="290">
        <f t="shared" si="273"/>
        <v>110.45205623901582</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66515.48000000001</v>
      </c>
      <c r="Q574" s="290">
        <f t="shared" si="274"/>
        <v>116.89891036906856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57613.5</v>
      </c>
      <c r="S574" s="290">
        <f t="shared" si="250"/>
        <v>101.25395430579965</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64679.28</v>
      </c>
      <c r="U574" s="290">
        <f t="shared" si="251"/>
        <v>113.6718453427065</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62847.22</v>
      </c>
      <c r="W574" s="290">
        <f t="shared" si="275"/>
        <v>110.45205623901582</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66515.48000000001</v>
      </c>
      <c r="Y574" s="290">
        <f t="shared" si="276"/>
        <v>116.89891036906856</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57613.5</v>
      </c>
      <c r="AA574" s="290">
        <f t="shared" si="252"/>
        <v>101.25395430579965</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64679.28</v>
      </c>
      <c r="AC574" s="290">
        <f t="shared" si="253"/>
        <v>113.6718453427065</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62847.22</v>
      </c>
      <c r="AE574" s="290">
        <f t="shared" si="277"/>
        <v>110.45205623901582</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66515.48000000001</v>
      </c>
      <c r="AG574" s="290">
        <f t="shared" si="278"/>
        <v>116.89891036906856</v>
      </c>
      <c r="AI574" s="428">
        <f t="shared" si="254"/>
        <v>112.5</v>
      </c>
      <c r="AJ574" s="428">
        <f t="shared" si="255"/>
        <v>124.61999999999534</v>
      </c>
      <c r="AK574" s="428">
        <f t="shared" si="256"/>
        <v>113.38000000000466</v>
      </c>
      <c r="AL574" s="428">
        <f t="shared" si="257"/>
        <v>123.92000000001281</v>
      </c>
      <c r="AM574" s="428">
        <f t="shared" si="258"/>
        <v>112.5</v>
      </c>
      <c r="AN574" s="428">
        <f t="shared" si="259"/>
        <v>124.61999999999534</v>
      </c>
      <c r="AO574" s="428">
        <f t="shared" si="260"/>
        <v>113.38000000000466</v>
      </c>
      <c r="AP574" s="428">
        <f t="shared" si="261"/>
        <v>123.92000000001281</v>
      </c>
      <c r="AQ574" s="428">
        <f t="shared" si="262"/>
        <v>112.5</v>
      </c>
      <c r="AR574" s="428">
        <f t="shared" si="263"/>
        <v>124.61999999999534</v>
      </c>
      <c r="AS574" s="428">
        <f t="shared" si="264"/>
        <v>113.38000000000466</v>
      </c>
      <c r="AT574" s="428">
        <f t="shared" si="265"/>
        <v>123.92000000001281</v>
      </c>
      <c r="AU574" s="428">
        <f t="shared" si="266"/>
        <v>112.5</v>
      </c>
      <c r="AV574" s="428">
        <f t="shared" si="267"/>
        <v>124.61999999999534</v>
      </c>
      <c r="AW574" s="428">
        <f t="shared" si="268"/>
        <v>113.38000000000466</v>
      </c>
      <c r="AX574" s="428">
        <f t="shared" si="269"/>
        <v>123.92000000001281</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57726</v>
      </c>
      <c r="K575" s="290">
        <f t="shared" si="248"/>
        <v>101.27368421052631</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64803.9</v>
      </c>
      <c r="M575" s="290">
        <f t="shared" si="249"/>
        <v>113.69105263157896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62960.6</v>
      </c>
      <c r="O575" s="290">
        <f t="shared" si="273"/>
        <v>110.45719298245614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66639.399999999994</v>
      </c>
      <c r="Q575" s="290">
        <f t="shared" si="274"/>
        <v>116.91122807017543</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57726</v>
      </c>
      <c r="S575" s="290">
        <f t="shared" si="250"/>
        <v>101.27368421052631</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64803.9</v>
      </c>
      <c r="U575" s="290">
        <f t="shared" si="251"/>
        <v>113.69105263157896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62960.6</v>
      </c>
      <c r="W575" s="290">
        <f t="shared" si="275"/>
        <v>110.45719298245614</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66639.399999999994</v>
      </c>
      <c r="Y575" s="290">
        <f t="shared" si="276"/>
        <v>116.91122807017543</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57726</v>
      </c>
      <c r="AA575" s="290">
        <f t="shared" si="252"/>
        <v>101.27368421052631</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64803.9</v>
      </c>
      <c r="AC575" s="290">
        <f t="shared" si="253"/>
        <v>113.69105263157896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62960.6</v>
      </c>
      <c r="AE575" s="290">
        <f t="shared" si="277"/>
        <v>110.45719298245614</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66639.399999999994</v>
      </c>
      <c r="AG575" s="290">
        <f t="shared" si="278"/>
        <v>116.91122807017543</v>
      </c>
      <c r="AI575" s="428">
        <f t="shared" si="254"/>
        <v>112.5</v>
      </c>
      <c r="AJ575" s="428">
        <f t="shared" si="255"/>
        <v>124.62000000000262</v>
      </c>
      <c r="AK575" s="428">
        <f t="shared" si="256"/>
        <v>113.37999999999738</v>
      </c>
      <c r="AL575" s="428">
        <f t="shared" si="257"/>
        <v>123.9199999999837</v>
      </c>
      <c r="AM575" s="428">
        <f t="shared" si="258"/>
        <v>112.5</v>
      </c>
      <c r="AN575" s="428">
        <f t="shared" si="259"/>
        <v>124.62000000000262</v>
      </c>
      <c r="AO575" s="428">
        <f t="shared" si="260"/>
        <v>113.37999999999738</v>
      </c>
      <c r="AP575" s="428">
        <f t="shared" si="261"/>
        <v>123.9199999999837</v>
      </c>
      <c r="AQ575" s="428">
        <f t="shared" si="262"/>
        <v>112.5</v>
      </c>
      <c r="AR575" s="428">
        <f t="shared" si="263"/>
        <v>124.62000000000262</v>
      </c>
      <c r="AS575" s="428">
        <f t="shared" si="264"/>
        <v>113.37999999999738</v>
      </c>
      <c r="AT575" s="428">
        <f t="shared" si="265"/>
        <v>123.9199999999837</v>
      </c>
      <c r="AU575" s="428">
        <f t="shared" si="266"/>
        <v>112.5</v>
      </c>
      <c r="AV575" s="428">
        <f t="shared" si="267"/>
        <v>124.62000000000262</v>
      </c>
      <c r="AW575" s="428">
        <f t="shared" si="268"/>
        <v>113.37999999999738</v>
      </c>
      <c r="AX575" s="428">
        <f t="shared" si="269"/>
        <v>123.9199999999837</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57838.5</v>
      </c>
      <c r="K576" s="290">
        <f t="shared" si="248"/>
        <v>101.29334500875656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64928.520000000004</v>
      </c>
      <c r="M576" s="290">
        <f t="shared" si="249"/>
        <v>113.71019264448337</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63073.979999999996</v>
      </c>
      <c r="O576" s="290">
        <f t="shared" si="273"/>
        <v>110.46231173380035</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66763.320000000007</v>
      </c>
      <c r="Q576" s="290">
        <f t="shared" si="274"/>
        <v>116.92350262697023</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57838.5</v>
      </c>
      <c r="S576" s="290">
        <f t="shared" si="250"/>
        <v>101.29334500875656</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64928.520000000004</v>
      </c>
      <c r="U576" s="290">
        <f t="shared" si="251"/>
        <v>113.71019264448337</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63073.979999999996</v>
      </c>
      <c r="W576" s="290">
        <f t="shared" si="275"/>
        <v>110.46231173380035</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66763.320000000007</v>
      </c>
      <c r="Y576" s="290">
        <f t="shared" si="276"/>
        <v>116.92350262697023</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57838.5</v>
      </c>
      <c r="AA576" s="290">
        <f t="shared" si="252"/>
        <v>101.29334500875656</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64928.520000000004</v>
      </c>
      <c r="AC576" s="290">
        <f t="shared" si="253"/>
        <v>113.71019264448337</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63073.979999999996</v>
      </c>
      <c r="AE576" s="290">
        <f t="shared" si="277"/>
        <v>110.46231173380035</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66763.320000000007</v>
      </c>
      <c r="AG576" s="290">
        <f t="shared" si="278"/>
        <v>116.92350262697023</v>
      </c>
      <c r="AI576" s="428">
        <f t="shared" si="254"/>
        <v>112.5</v>
      </c>
      <c r="AJ576" s="428">
        <f t="shared" si="255"/>
        <v>124.62000000000262</v>
      </c>
      <c r="AK576" s="428">
        <f t="shared" si="256"/>
        <v>113.37999999999738</v>
      </c>
      <c r="AL576" s="428">
        <f t="shared" si="257"/>
        <v>123.92000000001281</v>
      </c>
      <c r="AM576" s="428">
        <f t="shared" si="258"/>
        <v>112.5</v>
      </c>
      <c r="AN576" s="428">
        <f t="shared" si="259"/>
        <v>124.62000000000262</v>
      </c>
      <c r="AO576" s="428">
        <f t="shared" si="260"/>
        <v>113.37999999999738</v>
      </c>
      <c r="AP576" s="428">
        <f t="shared" si="261"/>
        <v>123.92000000001281</v>
      </c>
      <c r="AQ576" s="428">
        <f t="shared" si="262"/>
        <v>112.5</v>
      </c>
      <c r="AR576" s="428">
        <f t="shared" si="263"/>
        <v>124.62000000000262</v>
      </c>
      <c r="AS576" s="428">
        <f t="shared" si="264"/>
        <v>113.37999999999738</v>
      </c>
      <c r="AT576" s="428">
        <f t="shared" si="265"/>
        <v>123.92000000001281</v>
      </c>
      <c r="AU576" s="428">
        <f t="shared" si="266"/>
        <v>112.5</v>
      </c>
      <c r="AV576" s="428">
        <f t="shared" si="267"/>
        <v>124.62000000000262</v>
      </c>
      <c r="AW576" s="428">
        <f t="shared" si="268"/>
        <v>113.37999999999738</v>
      </c>
      <c r="AX576" s="428">
        <f t="shared" si="269"/>
        <v>123.92000000001281</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57951</v>
      </c>
      <c r="K577" s="290">
        <f t="shared" si="248"/>
        <v>101.31293706293707</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65053.14</v>
      </c>
      <c r="M577" s="290">
        <f t="shared" si="249"/>
        <v>113.72926573426574</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63187.360000000001</v>
      </c>
      <c r="O577" s="290">
        <f t="shared" si="273"/>
        <v>110.46741258741258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66887.239999999991</v>
      </c>
      <c r="Q577" s="290">
        <f t="shared" si="274"/>
        <v>116.93573426573425</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57951</v>
      </c>
      <c r="S577" s="290">
        <f t="shared" si="250"/>
        <v>101.31293706293707</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65053.14</v>
      </c>
      <c r="U577" s="290">
        <f t="shared" si="251"/>
        <v>113.72926573426574</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63187.360000000001</v>
      </c>
      <c r="W577" s="290">
        <f t="shared" si="275"/>
        <v>110.46741258741258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66887.239999999991</v>
      </c>
      <c r="Y577" s="290">
        <f t="shared" si="276"/>
        <v>116.93573426573425</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57951</v>
      </c>
      <c r="AA577" s="290">
        <f t="shared" si="252"/>
        <v>101.31293706293707</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65053.14</v>
      </c>
      <c r="AC577" s="290">
        <f t="shared" si="253"/>
        <v>113.72926573426574</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63187.360000000001</v>
      </c>
      <c r="AE577" s="290">
        <f t="shared" si="277"/>
        <v>110.46741258741258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66887.239999999991</v>
      </c>
      <c r="AG577" s="290">
        <f t="shared" si="278"/>
        <v>116.93573426573425</v>
      </c>
      <c r="AI577" s="428">
        <f t="shared" si="254"/>
        <v>112.5</v>
      </c>
      <c r="AJ577" s="428">
        <f t="shared" si="255"/>
        <v>124.61999999999534</v>
      </c>
      <c r="AK577" s="428">
        <f t="shared" si="256"/>
        <v>113.38000000000466</v>
      </c>
      <c r="AL577" s="428">
        <f t="shared" si="257"/>
        <v>123.9199999999837</v>
      </c>
      <c r="AM577" s="428">
        <f t="shared" si="258"/>
        <v>112.5</v>
      </c>
      <c r="AN577" s="428">
        <f t="shared" si="259"/>
        <v>124.61999999999534</v>
      </c>
      <c r="AO577" s="428">
        <f t="shared" si="260"/>
        <v>113.38000000000466</v>
      </c>
      <c r="AP577" s="428">
        <f t="shared" si="261"/>
        <v>123.9199999999837</v>
      </c>
      <c r="AQ577" s="428">
        <f t="shared" si="262"/>
        <v>112.5</v>
      </c>
      <c r="AR577" s="428">
        <f t="shared" si="263"/>
        <v>124.61999999999534</v>
      </c>
      <c r="AS577" s="428">
        <f t="shared" si="264"/>
        <v>113.38000000000466</v>
      </c>
      <c r="AT577" s="428">
        <f t="shared" si="265"/>
        <v>123.9199999999837</v>
      </c>
      <c r="AU577" s="428">
        <f t="shared" si="266"/>
        <v>112.5</v>
      </c>
      <c r="AV577" s="428">
        <f t="shared" si="267"/>
        <v>124.61999999999534</v>
      </c>
      <c r="AW577" s="428">
        <f t="shared" si="268"/>
        <v>113.38000000000466</v>
      </c>
      <c r="AX577" s="428">
        <f t="shared" si="269"/>
        <v>123.9199999999837</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58063.5</v>
      </c>
      <c r="K578" s="290">
        <f t="shared" si="248"/>
        <v>101.33246073298429</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65177.760000000002</v>
      </c>
      <c r="M578" s="290">
        <f t="shared" si="249"/>
        <v>113.7482722513089</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63300.74</v>
      </c>
      <c r="O578" s="290">
        <f t="shared" si="273"/>
        <v>110.47249563699825</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67011.16</v>
      </c>
      <c r="Q578" s="290">
        <f t="shared" si="274"/>
        <v>116.9479232111693</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58063.5</v>
      </c>
      <c r="S578" s="290">
        <f t="shared" si="250"/>
        <v>101.33246073298429</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65177.760000000002</v>
      </c>
      <c r="U578" s="290">
        <f t="shared" si="251"/>
        <v>113.7482722513089</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63300.74</v>
      </c>
      <c r="W578" s="290">
        <f t="shared" si="275"/>
        <v>110.47249563699825</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67011.16</v>
      </c>
      <c r="Y578" s="290">
        <f t="shared" si="276"/>
        <v>116.9479232111693</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58063.5</v>
      </c>
      <c r="AA578" s="290">
        <f t="shared" si="252"/>
        <v>101.33246073298429</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65177.760000000002</v>
      </c>
      <c r="AC578" s="290">
        <f t="shared" si="253"/>
        <v>113.7482722513089</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63300.74</v>
      </c>
      <c r="AE578" s="290">
        <f t="shared" si="277"/>
        <v>110.47249563699825</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67011.16</v>
      </c>
      <c r="AG578" s="290">
        <f t="shared" si="278"/>
        <v>116.9479232111693</v>
      </c>
      <c r="AI578" s="428">
        <f t="shared" si="254"/>
        <v>112.5</v>
      </c>
      <c r="AJ578" s="428">
        <f t="shared" si="255"/>
        <v>124.62000000000262</v>
      </c>
      <c r="AK578" s="428">
        <f t="shared" si="256"/>
        <v>113.37999999999738</v>
      </c>
      <c r="AL578" s="428">
        <f t="shared" si="257"/>
        <v>123.92000000001281</v>
      </c>
      <c r="AM578" s="428">
        <f t="shared" si="258"/>
        <v>112.5</v>
      </c>
      <c r="AN578" s="428">
        <f t="shared" si="259"/>
        <v>124.62000000000262</v>
      </c>
      <c r="AO578" s="428">
        <f t="shared" si="260"/>
        <v>113.37999999999738</v>
      </c>
      <c r="AP578" s="428">
        <f t="shared" si="261"/>
        <v>123.92000000001281</v>
      </c>
      <c r="AQ578" s="428">
        <f t="shared" si="262"/>
        <v>112.5</v>
      </c>
      <c r="AR578" s="428">
        <f t="shared" si="263"/>
        <v>124.62000000000262</v>
      </c>
      <c r="AS578" s="428">
        <f t="shared" si="264"/>
        <v>113.37999999999738</v>
      </c>
      <c r="AT578" s="428">
        <f t="shared" si="265"/>
        <v>123.92000000001281</v>
      </c>
      <c r="AU578" s="428">
        <f t="shared" si="266"/>
        <v>112.5</v>
      </c>
      <c r="AV578" s="428">
        <f t="shared" si="267"/>
        <v>124.62000000000262</v>
      </c>
      <c r="AW578" s="428">
        <f t="shared" si="268"/>
        <v>113.37999999999738</v>
      </c>
      <c r="AX578" s="428">
        <f t="shared" si="269"/>
        <v>123.92000000001281</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58176</v>
      </c>
      <c r="K579" s="290">
        <f t="shared" si="248"/>
        <v>101.35191637630662</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65302.380000000005</v>
      </c>
      <c r="M579" s="290">
        <f t="shared" si="249"/>
        <v>113.76721254355401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63414.119999999995</v>
      </c>
      <c r="O579" s="290">
        <f t="shared" si="273"/>
        <v>110.47756097560975</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67135.08</v>
      </c>
      <c r="Q579" s="290">
        <f t="shared" si="274"/>
        <v>116.96006968641116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58176</v>
      </c>
      <c r="S579" s="290">
        <f t="shared" si="250"/>
        <v>101.35191637630662</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65302.380000000005</v>
      </c>
      <c r="U579" s="290">
        <f t="shared" si="251"/>
        <v>113.76721254355401</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63414.119999999995</v>
      </c>
      <c r="W579" s="290">
        <f t="shared" si="275"/>
        <v>110.47756097560975</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67135.08</v>
      </c>
      <c r="Y579" s="290">
        <f t="shared" si="276"/>
        <v>116.96006968641116</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58176</v>
      </c>
      <c r="AA579" s="290">
        <f t="shared" si="252"/>
        <v>101.35191637630662</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65302.380000000005</v>
      </c>
      <c r="AC579" s="290">
        <f t="shared" si="253"/>
        <v>113.76721254355401</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63414.119999999995</v>
      </c>
      <c r="AE579" s="290">
        <f t="shared" si="277"/>
        <v>110.47756097560975</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67135.08</v>
      </c>
      <c r="AG579" s="290">
        <f t="shared" si="278"/>
        <v>116.96006968641116</v>
      </c>
      <c r="AI579" s="428">
        <f t="shared" si="254"/>
        <v>112.5</v>
      </c>
      <c r="AJ579" s="428">
        <f t="shared" si="255"/>
        <v>124.62000000000262</v>
      </c>
      <c r="AK579" s="428">
        <f t="shared" si="256"/>
        <v>113.37999999999738</v>
      </c>
      <c r="AL579" s="428">
        <f t="shared" si="257"/>
        <v>123.91999999999825</v>
      </c>
      <c r="AM579" s="428">
        <f t="shared" si="258"/>
        <v>112.5</v>
      </c>
      <c r="AN579" s="428">
        <f t="shared" si="259"/>
        <v>124.62000000000262</v>
      </c>
      <c r="AO579" s="428">
        <f t="shared" si="260"/>
        <v>113.37999999999738</v>
      </c>
      <c r="AP579" s="428">
        <f t="shared" si="261"/>
        <v>123.91999999999825</v>
      </c>
      <c r="AQ579" s="428">
        <f t="shared" si="262"/>
        <v>112.5</v>
      </c>
      <c r="AR579" s="428">
        <f t="shared" si="263"/>
        <v>124.62000000000262</v>
      </c>
      <c r="AS579" s="428">
        <f t="shared" si="264"/>
        <v>113.37999999999738</v>
      </c>
      <c r="AT579" s="428">
        <f t="shared" si="265"/>
        <v>123.91999999999825</v>
      </c>
      <c r="AU579" s="428">
        <f t="shared" si="266"/>
        <v>112.5</v>
      </c>
      <c r="AV579" s="428">
        <f t="shared" si="267"/>
        <v>124.62000000000262</v>
      </c>
      <c r="AW579" s="428">
        <f t="shared" si="268"/>
        <v>113.37999999999738</v>
      </c>
      <c r="AX579" s="428">
        <f t="shared" si="269"/>
        <v>123.91999999999825</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58288.5</v>
      </c>
      <c r="K580" s="290">
        <f t="shared" si="248"/>
        <v>101.37130434782608</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65427</v>
      </c>
      <c r="M580" s="290">
        <f t="shared" si="249"/>
        <v>113.78608695652174</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63527.5</v>
      </c>
      <c r="O580" s="290">
        <f t="shared" si="273"/>
        <v>110.48260869565217</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67259</v>
      </c>
      <c r="Q580" s="290">
        <f t="shared" si="274"/>
        <v>116.97217391304348</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58288.5</v>
      </c>
      <c r="S580" s="290">
        <f t="shared" si="250"/>
        <v>101.37130434782608</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65427</v>
      </c>
      <c r="U580" s="290">
        <f t="shared" si="251"/>
        <v>113.78608695652174</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63527.5</v>
      </c>
      <c r="W580" s="290">
        <f t="shared" si="275"/>
        <v>110.48260869565217</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67259</v>
      </c>
      <c r="Y580" s="290">
        <f t="shared" si="276"/>
        <v>116.97217391304348</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58288.5</v>
      </c>
      <c r="AA580" s="290">
        <f t="shared" si="252"/>
        <v>101.37130434782608</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65427</v>
      </c>
      <c r="AC580" s="290">
        <f t="shared" si="253"/>
        <v>113.78608695652174</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63527.5</v>
      </c>
      <c r="AE580" s="290">
        <f t="shared" si="277"/>
        <v>110.48260869565217</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67259</v>
      </c>
      <c r="AG580" s="290">
        <f t="shared" si="278"/>
        <v>116.97217391304348</v>
      </c>
      <c r="AI580" s="428">
        <f t="shared" si="254"/>
        <v>112.5</v>
      </c>
      <c r="AJ580" s="428">
        <f t="shared" si="255"/>
        <v>124.61999999999534</v>
      </c>
      <c r="AK580" s="428">
        <f t="shared" si="256"/>
        <v>113.38000000000466</v>
      </c>
      <c r="AL580" s="428">
        <f t="shared" si="257"/>
        <v>123.91999999999825</v>
      </c>
      <c r="AM580" s="428">
        <f t="shared" si="258"/>
        <v>112.5</v>
      </c>
      <c r="AN580" s="428">
        <f t="shared" si="259"/>
        <v>124.61999999999534</v>
      </c>
      <c r="AO580" s="428">
        <f t="shared" si="260"/>
        <v>113.38000000000466</v>
      </c>
      <c r="AP580" s="428">
        <f t="shared" si="261"/>
        <v>123.91999999999825</v>
      </c>
      <c r="AQ580" s="428">
        <f t="shared" si="262"/>
        <v>112.5</v>
      </c>
      <c r="AR580" s="428">
        <f t="shared" si="263"/>
        <v>124.61999999999534</v>
      </c>
      <c r="AS580" s="428">
        <f t="shared" si="264"/>
        <v>113.38000000000466</v>
      </c>
      <c r="AT580" s="428">
        <f t="shared" si="265"/>
        <v>123.91999999999825</v>
      </c>
      <c r="AU580" s="428">
        <f t="shared" si="266"/>
        <v>112.5</v>
      </c>
      <c r="AV580" s="428">
        <f t="shared" si="267"/>
        <v>124.61999999999534</v>
      </c>
      <c r="AW580" s="428">
        <f t="shared" si="268"/>
        <v>113.38000000000466</v>
      </c>
      <c r="AX580" s="428">
        <f t="shared" si="269"/>
        <v>123.91999999999825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58401</v>
      </c>
      <c r="K581" s="290">
        <f t="shared" si="248"/>
        <v>101.390625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65551.62</v>
      </c>
      <c r="M581" s="290">
        <f t="shared" si="249"/>
        <v>113.80489583333332</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63640.88</v>
      </c>
      <c r="O581" s="290">
        <f t="shared" si="273"/>
        <v>110.48763888888888</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67382.92</v>
      </c>
      <c r="Q581" s="290">
        <f t="shared" si="274"/>
        <v>116.9842361111111</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58401</v>
      </c>
      <c r="S581" s="290">
        <f t="shared" si="250"/>
        <v>101.390625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65551.62</v>
      </c>
      <c r="U581" s="290">
        <f t="shared" si="251"/>
        <v>113.80489583333332</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63640.88</v>
      </c>
      <c r="W581" s="290">
        <f t="shared" si="275"/>
        <v>110.48763888888888</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67382.92</v>
      </c>
      <c r="Y581" s="290">
        <f t="shared" si="276"/>
        <v>116.9842361111111</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58401</v>
      </c>
      <c r="AA581" s="290">
        <f t="shared" si="252"/>
        <v>101.390625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65551.62</v>
      </c>
      <c r="AC581" s="290">
        <f t="shared" si="253"/>
        <v>113.80489583333332</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63640.88</v>
      </c>
      <c r="AE581" s="290">
        <f t="shared" si="277"/>
        <v>110.48763888888888</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67382.92</v>
      </c>
      <c r="AG581" s="290">
        <f t="shared" si="278"/>
        <v>116.9842361111111</v>
      </c>
      <c r="AI581" s="428">
        <f t="shared" si="254"/>
        <v>112.5</v>
      </c>
      <c r="AJ581" s="428">
        <f t="shared" si="255"/>
        <v>124.61999999999534</v>
      </c>
      <c r="AK581" s="428">
        <f t="shared" si="256"/>
        <v>113.37999999999738</v>
      </c>
      <c r="AL581" s="428">
        <f t="shared" si="257"/>
        <v>123.91999999999825</v>
      </c>
      <c r="AM581" s="428">
        <f t="shared" si="258"/>
        <v>112.5</v>
      </c>
      <c r="AN581" s="428">
        <f t="shared" si="259"/>
        <v>124.61999999999534</v>
      </c>
      <c r="AO581" s="428">
        <f t="shared" si="260"/>
        <v>113.37999999999738</v>
      </c>
      <c r="AP581" s="428">
        <f t="shared" si="261"/>
        <v>123.91999999999825</v>
      </c>
      <c r="AQ581" s="428">
        <f t="shared" si="262"/>
        <v>112.5</v>
      </c>
      <c r="AR581" s="428">
        <f t="shared" si="263"/>
        <v>124.61999999999534</v>
      </c>
      <c r="AS581" s="428">
        <f t="shared" si="264"/>
        <v>113.37999999999738</v>
      </c>
      <c r="AT581" s="428">
        <f t="shared" si="265"/>
        <v>123.91999999999825</v>
      </c>
      <c r="AU581" s="428">
        <f t="shared" si="266"/>
        <v>112.5</v>
      </c>
      <c r="AV581" s="428">
        <f t="shared" si="267"/>
        <v>124.61999999999534</v>
      </c>
      <c r="AW581" s="428">
        <f t="shared" si="268"/>
        <v>113.37999999999738</v>
      </c>
      <c r="AX581" s="428">
        <f t="shared" si="269"/>
        <v>123.91999999999825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58513.5</v>
      </c>
      <c r="K582" s="290">
        <f t="shared" ref="K582:K645" si="279">J582/$A582</f>
        <v>101.40987868284229</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65676.239999999991</v>
      </c>
      <c r="M582" s="290">
        <f t="shared" ref="M582:M645" si="280">L582/$A582</f>
        <v>113.82363951473135</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63754.259999999995</v>
      </c>
      <c r="O582" s="290">
        <f t="shared" si="273"/>
        <v>110.49265164644713</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67506.84</v>
      </c>
      <c r="Q582" s="290">
        <f t="shared" si="274"/>
        <v>116.99625649913344</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58513.5</v>
      </c>
      <c r="S582" s="290">
        <f t="shared" ref="S582:S645" si="281">R582/$A582</f>
        <v>101.40987868284229</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65676.239999999991</v>
      </c>
      <c r="U582" s="290">
        <f t="shared" ref="U582:U645" si="282">T582/$A582</f>
        <v>113.82363951473135</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63754.259999999995</v>
      </c>
      <c r="W582" s="290">
        <f t="shared" si="275"/>
        <v>110.49265164644713</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67506.84</v>
      </c>
      <c r="Y582" s="290">
        <f t="shared" si="276"/>
        <v>116.99625649913344</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58513.5</v>
      </c>
      <c r="AA582" s="290">
        <f t="shared" ref="AA582:AA645" si="283">Z582/$A582</f>
        <v>101.40987868284229</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65676.239999999991</v>
      </c>
      <c r="AC582" s="290">
        <f t="shared" ref="AC582:AC645" si="284">AB582/$A582</f>
        <v>113.82363951473135</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63754.259999999995</v>
      </c>
      <c r="AE582" s="290">
        <f t="shared" si="277"/>
        <v>110.49265164644713</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67506.84</v>
      </c>
      <c r="AG582" s="290">
        <f t="shared" si="278"/>
        <v>116.99625649913344</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112.5</v>
      </c>
      <c r="AN582" s="428">
        <f t="shared" ref="AN582:AN645" si="290">L582-L581</f>
        <v>124.61999999999534</v>
      </c>
      <c r="AO582" s="428">
        <f t="shared" ref="AO582:AO645" si="291">N582-N581</f>
        <v>113.37999999999738</v>
      </c>
      <c r="AP582" s="428">
        <f t="shared" ref="AP582:AP645" si="292">P582-P581</f>
        <v>123.91999999999825</v>
      </c>
      <c r="AQ582" s="428">
        <f t="shared" ref="AQ582:AQ645" si="293">R582-R581</f>
        <v>112.5</v>
      </c>
      <c r="AR582" s="428">
        <f t="shared" ref="AR582:AR645" si="294">T582-T581</f>
        <v>124.61999999999534</v>
      </c>
      <c r="AS582" s="428">
        <f t="shared" ref="AS582:AS645" si="295">V582-V581</f>
        <v>113.37999999999738</v>
      </c>
      <c r="AT582" s="428">
        <f t="shared" ref="AT582:AT645" si="296">X582-X581</f>
        <v>123.91999999999825</v>
      </c>
      <c r="AU582" s="428">
        <f t="shared" ref="AU582:AU645" si="297">Z582-Z581</f>
        <v>112.5</v>
      </c>
      <c r="AV582" s="428">
        <f t="shared" ref="AV582:AV645" si="298">AB582-AB581</f>
        <v>124.61999999999534</v>
      </c>
      <c r="AW582" s="428">
        <f t="shared" ref="AW582:AW645" si="299">AD582-AD581</f>
        <v>113.37999999999738</v>
      </c>
      <c r="AX582" s="428">
        <f t="shared" ref="AX582:AX645" si="300">AF582-AF581</f>
        <v>123.91999999999825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58626</v>
      </c>
      <c r="K583" s="290">
        <f t="shared" si="279"/>
        <v>101.42906574394463</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65800.86</v>
      </c>
      <c r="M583" s="290">
        <f t="shared" si="280"/>
        <v>113.84231833910034</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63867.64</v>
      </c>
      <c r="O583" s="290">
        <f t="shared" ref="O583:O646" si="304">N583/$A583</f>
        <v>110.49764705882353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67630.760000000009</v>
      </c>
      <c r="Q583" s="290">
        <f t="shared" ref="Q583:Q646" si="305">P583/$A583</f>
        <v>117.00823529411767</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58626</v>
      </c>
      <c r="S583" s="290">
        <f t="shared" si="281"/>
        <v>101.42906574394463</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65800.86</v>
      </c>
      <c r="U583" s="290">
        <f t="shared" si="282"/>
        <v>113.84231833910034</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63867.64</v>
      </c>
      <c r="W583" s="290">
        <f t="shared" ref="W583:W646" si="306">V583/$A583</f>
        <v>110.49764705882353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67630.760000000009</v>
      </c>
      <c r="Y583" s="290">
        <f t="shared" ref="Y583:Y646" si="307">X583/$A583</f>
        <v>117.00823529411767</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58626</v>
      </c>
      <c r="AA583" s="290">
        <f t="shared" si="283"/>
        <v>101.42906574394463</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65800.86</v>
      </c>
      <c r="AC583" s="290">
        <f t="shared" si="284"/>
        <v>113.84231833910034</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63867.64</v>
      </c>
      <c r="AE583" s="290">
        <f t="shared" ref="AE583:AE646" si="308">AD583/$A583</f>
        <v>110.49764705882353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67630.760000000009</v>
      </c>
      <c r="AG583" s="290">
        <f t="shared" ref="AG583:AG646" si="309">AF583/$A583</f>
        <v>117.00823529411767</v>
      </c>
      <c r="AI583" s="428">
        <f t="shared" si="285"/>
        <v>112.5</v>
      </c>
      <c r="AJ583" s="428">
        <f t="shared" si="286"/>
        <v>124.6200000000099</v>
      </c>
      <c r="AK583" s="428">
        <f t="shared" si="287"/>
        <v>113.38000000000466</v>
      </c>
      <c r="AL583" s="428">
        <f t="shared" si="288"/>
        <v>123.92000000001281</v>
      </c>
      <c r="AM583" s="428">
        <f t="shared" si="289"/>
        <v>112.5</v>
      </c>
      <c r="AN583" s="428">
        <f t="shared" si="290"/>
        <v>124.6200000000099</v>
      </c>
      <c r="AO583" s="428">
        <f t="shared" si="291"/>
        <v>113.38000000000466</v>
      </c>
      <c r="AP583" s="428">
        <f t="shared" si="292"/>
        <v>123.92000000001281</v>
      </c>
      <c r="AQ583" s="428">
        <f t="shared" si="293"/>
        <v>112.5</v>
      </c>
      <c r="AR583" s="428">
        <f t="shared" si="294"/>
        <v>124.6200000000099</v>
      </c>
      <c r="AS583" s="428">
        <f t="shared" si="295"/>
        <v>113.38000000000466</v>
      </c>
      <c r="AT583" s="428">
        <f t="shared" si="296"/>
        <v>123.92000000001281</v>
      </c>
      <c r="AU583" s="428">
        <f t="shared" si="297"/>
        <v>112.5</v>
      </c>
      <c r="AV583" s="428">
        <f t="shared" si="298"/>
        <v>124.6200000000099</v>
      </c>
      <c r="AW583" s="428">
        <f t="shared" si="299"/>
        <v>113.38000000000466</v>
      </c>
      <c r="AX583" s="428">
        <f t="shared" si="300"/>
        <v>123.92000000001281</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58738.5</v>
      </c>
      <c r="K584" s="290">
        <f t="shared" si="279"/>
        <v>101.44818652849742</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65925.48000000001</v>
      </c>
      <c r="M584" s="290">
        <f t="shared" si="280"/>
        <v>113.86093264248707</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63981.02</v>
      </c>
      <c r="O584" s="290">
        <f t="shared" si="304"/>
        <v>110.50262521588945</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67754.679999999993</v>
      </c>
      <c r="Q584" s="290">
        <f t="shared" si="305"/>
        <v>117.02017271157166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58738.5</v>
      </c>
      <c r="S584" s="290">
        <f t="shared" si="281"/>
        <v>101.44818652849742</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65925.48000000001</v>
      </c>
      <c r="U584" s="290">
        <f t="shared" si="282"/>
        <v>113.86093264248707</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63981.02</v>
      </c>
      <c r="W584" s="290">
        <f t="shared" si="306"/>
        <v>110.50262521588945</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67754.679999999993</v>
      </c>
      <c r="Y584" s="290">
        <f t="shared" si="307"/>
        <v>117.02017271157166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58738.5</v>
      </c>
      <c r="AA584" s="290">
        <f t="shared" si="283"/>
        <v>101.44818652849742</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65925.48000000001</v>
      </c>
      <c r="AC584" s="290">
        <f t="shared" si="284"/>
        <v>113.86093264248707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63981.02</v>
      </c>
      <c r="AE584" s="290">
        <f t="shared" si="308"/>
        <v>110.50262521588945</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67754.679999999993</v>
      </c>
      <c r="AG584" s="290">
        <f t="shared" si="309"/>
        <v>117.02017271157166</v>
      </c>
      <c r="AI584" s="428">
        <f t="shared" si="285"/>
        <v>112.5</v>
      </c>
      <c r="AJ584" s="428">
        <f t="shared" si="286"/>
        <v>124.6200000000099</v>
      </c>
      <c r="AK584" s="428">
        <f t="shared" si="287"/>
        <v>113.37999999999738</v>
      </c>
      <c r="AL584" s="428">
        <f t="shared" si="288"/>
        <v>123.9199999999837</v>
      </c>
      <c r="AM584" s="428">
        <f t="shared" si="289"/>
        <v>112.5</v>
      </c>
      <c r="AN584" s="428">
        <f t="shared" si="290"/>
        <v>124.6200000000099</v>
      </c>
      <c r="AO584" s="428">
        <f t="shared" si="291"/>
        <v>113.37999999999738</v>
      </c>
      <c r="AP584" s="428">
        <f t="shared" si="292"/>
        <v>123.9199999999837</v>
      </c>
      <c r="AQ584" s="428">
        <f t="shared" si="293"/>
        <v>112.5</v>
      </c>
      <c r="AR584" s="428">
        <f t="shared" si="294"/>
        <v>124.6200000000099</v>
      </c>
      <c r="AS584" s="428">
        <f t="shared" si="295"/>
        <v>113.37999999999738</v>
      </c>
      <c r="AT584" s="428">
        <f t="shared" si="296"/>
        <v>123.9199999999837</v>
      </c>
      <c r="AU584" s="428">
        <f t="shared" si="297"/>
        <v>112.5</v>
      </c>
      <c r="AV584" s="428">
        <f t="shared" si="298"/>
        <v>124.6200000000099</v>
      </c>
      <c r="AW584" s="428">
        <f t="shared" si="299"/>
        <v>113.37999999999738</v>
      </c>
      <c r="AX584" s="428">
        <f t="shared" si="300"/>
        <v>123.9199999999837</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58851</v>
      </c>
      <c r="K585" s="290">
        <f t="shared" si="279"/>
        <v>101.46724137931035</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66050.100000000006</v>
      </c>
      <c r="M585" s="290">
        <f t="shared" si="280"/>
        <v>113.8794827586207</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64094.399999999994</v>
      </c>
      <c r="O585" s="290">
        <f t="shared" si="304"/>
        <v>110.50758620689655</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67878.600000000006</v>
      </c>
      <c r="Q585" s="290">
        <f t="shared" si="305"/>
        <v>117.03206896551725</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58851</v>
      </c>
      <c r="S585" s="290">
        <f t="shared" si="281"/>
        <v>101.46724137931035</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66050.100000000006</v>
      </c>
      <c r="U585" s="290">
        <f t="shared" si="282"/>
        <v>113.8794827586207</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64094.399999999994</v>
      </c>
      <c r="W585" s="290">
        <f t="shared" si="306"/>
        <v>110.50758620689655</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67878.600000000006</v>
      </c>
      <c r="Y585" s="290">
        <f t="shared" si="307"/>
        <v>117.03206896551725</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58851</v>
      </c>
      <c r="AA585" s="290">
        <f t="shared" si="283"/>
        <v>101.46724137931035</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66050.100000000006</v>
      </c>
      <c r="AC585" s="290">
        <f t="shared" si="284"/>
        <v>113.8794827586207</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64094.399999999994</v>
      </c>
      <c r="AE585" s="290">
        <f t="shared" si="308"/>
        <v>110.50758620689655</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67878.600000000006</v>
      </c>
      <c r="AG585" s="290">
        <f t="shared" si="309"/>
        <v>117.03206896551725</v>
      </c>
      <c r="AI585" s="428">
        <f t="shared" si="285"/>
        <v>112.5</v>
      </c>
      <c r="AJ585" s="428">
        <f t="shared" si="286"/>
        <v>124.61999999999534</v>
      </c>
      <c r="AK585" s="428">
        <f t="shared" si="287"/>
        <v>113.37999999999738</v>
      </c>
      <c r="AL585" s="428">
        <f t="shared" si="288"/>
        <v>123.92000000001281</v>
      </c>
      <c r="AM585" s="428">
        <f t="shared" si="289"/>
        <v>112.5</v>
      </c>
      <c r="AN585" s="428">
        <f t="shared" si="290"/>
        <v>124.61999999999534</v>
      </c>
      <c r="AO585" s="428">
        <f t="shared" si="291"/>
        <v>113.37999999999738</v>
      </c>
      <c r="AP585" s="428">
        <f t="shared" si="292"/>
        <v>123.92000000001281</v>
      </c>
      <c r="AQ585" s="428">
        <f t="shared" si="293"/>
        <v>112.5</v>
      </c>
      <c r="AR585" s="428">
        <f t="shared" si="294"/>
        <v>124.61999999999534</v>
      </c>
      <c r="AS585" s="428">
        <f t="shared" si="295"/>
        <v>113.37999999999738</v>
      </c>
      <c r="AT585" s="428">
        <f t="shared" si="296"/>
        <v>123.92000000001281</v>
      </c>
      <c r="AU585" s="428">
        <f t="shared" si="297"/>
        <v>112.5</v>
      </c>
      <c r="AV585" s="428">
        <f t="shared" si="298"/>
        <v>124.61999999999534</v>
      </c>
      <c r="AW585" s="428">
        <f t="shared" si="299"/>
        <v>113.37999999999738</v>
      </c>
      <c r="AX585" s="428">
        <f t="shared" si="300"/>
        <v>123.92000000001281</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58963.5</v>
      </c>
      <c r="K586" s="290">
        <f t="shared" si="279"/>
        <v>101.48623063683304</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66174.720000000001</v>
      </c>
      <c r="M586" s="290">
        <f t="shared" si="280"/>
        <v>113.89796901893287</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64207.78</v>
      </c>
      <c r="O586" s="290">
        <f t="shared" si="304"/>
        <v>110.51253012048193</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68002.52</v>
      </c>
      <c r="Q586" s="290">
        <f t="shared" si="305"/>
        <v>117.04392426850259</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58963.5</v>
      </c>
      <c r="S586" s="290">
        <f t="shared" si="281"/>
        <v>101.48623063683304</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66174.720000000001</v>
      </c>
      <c r="U586" s="290">
        <f t="shared" si="282"/>
        <v>113.89796901893287</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64207.78</v>
      </c>
      <c r="W586" s="290">
        <f t="shared" si="306"/>
        <v>110.51253012048193</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68002.52</v>
      </c>
      <c r="Y586" s="290">
        <f t="shared" si="307"/>
        <v>117.04392426850259</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58963.5</v>
      </c>
      <c r="AA586" s="290">
        <f t="shared" si="283"/>
        <v>101.48623063683304</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66174.720000000001</v>
      </c>
      <c r="AC586" s="290">
        <f t="shared" si="284"/>
        <v>113.89796901893287</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64207.78</v>
      </c>
      <c r="AE586" s="290">
        <f t="shared" si="308"/>
        <v>110.51253012048193</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68002.52</v>
      </c>
      <c r="AG586" s="290">
        <f t="shared" si="309"/>
        <v>117.04392426850259</v>
      </c>
      <c r="AI586" s="428">
        <f t="shared" si="285"/>
        <v>112.5</v>
      </c>
      <c r="AJ586" s="428">
        <f t="shared" si="286"/>
        <v>124.61999999999534</v>
      </c>
      <c r="AK586" s="428">
        <f t="shared" si="287"/>
        <v>113.38000000000466</v>
      </c>
      <c r="AL586" s="428">
        <f t="shared" si="288"/>
        <v>123.91999999999825</v>
      </c>
      <c r="AM586" s="428">
        <f t="shared" si="289"/>
        <v>112.5</v>
      </c>
      <c r="AN586" s="428">
        <f t="shared" si="290"/>
        <v>124.61999999999534</v>
      </c>
      <c r="AO586" s="428">
        <f t="shared" si="291"/>
        <v>113.38000000000466</v>
      </c>
      <c r="AP586" s="428">
        <f t="shared" si="292"/>
        <v>123.91999999999825</v>
      </c>
      <c r="AQ586" s="428">
        <f t="shared" si="293"/>
        <v>112.5</v>
      </c>
      <c r="AR586" s="428">
        <f t="shared" si="294"/>
        <v>124.61999999999534</v>
      </c>
      <c r="AS586" s="428">
        <f t="shared" si="295"/>
        <v>113.38000000000466</v>
      </c>
      <c r="AT586" s="428">
        <f t="shared" si="296"/>
        <v>123.91999999999825</v>
      </c>
      <c r="AU586" s="428">
        <f t="shared" si="297"/>
        <v>112.5</v>
      </c>
      <c r="AV586" s="428">
        <f t="shared" si="298"/>
        <v>124.61999999999534</v>
      </c>
      <c r="AW586" s="428">
        <f t="shared" si="299"/>
        <v>113.38000000000466</v>
      </c>
      <c r="AX586" s="428">
        <f t="shared" si="300"/>
        <v>123.91999999999825</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59076</v>
      </c>
      <c r="K587" s="290">
        <f t="shared" si="279"/>
        <v>101.50515463917526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66299.34</v>
      </c>
      <c r="M587" s="290">
        <f t="shared" si="280"/>
        <v>113.91639175257731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64321.159999999996</v>
      </c>
      <c r="O587" s="290">
        <f t="shared" si="304"/>
        <v>110.51745704467353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68126.44</v>
      </c>
      <c r="Q587" s="290">
        <f t="shared" si="305"/>
        <v>117.05573883161513</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59076</v>
      </c>
      <c r="S587" s="290">
        <f t="shared" si="281"/>
        <v>101.50515463917526</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66299.34</v>
      </c>
      <c r="U587" s="290">
        <f t="shared" si="282"/>
        <v>113.91639175257731</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64321.159999999996</v>
      </c>
      <c r="W587" s="290">
        <f t="shared" si="306"/>
        <v>110.51745704467353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68126.44</v>
      </c>
      <c r="Y587" s="290">
        <f t="shared" si="307"/>
        <v>117.05573883161513</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59076</v>
      </c>
      <c r="AA587" s="290">
        <f t="shared" si="283"/>
        <v>101.50515463917526</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66299.34</v>
      </c>
      <c r="AC587" s="290">
        <f t="shared" si="284"/>
        <v>113.91639175257731</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64321.159999999996</v>
      </c>
      <c r="AE587" s="290">
        <f t="shared" si="308"/>
        <v>110.51745704467353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68126.44</v>
      </c>
      <c r="AG587" s="290">
        <f t="shared" si="309"/>
        <v>117.05573883161513</v>
      </c>
      <c r="AI587" s="428">
        <f t="shared" si="285"/>
        <v>112.5</v>
      </c>
      <c r="AJ587" s="428">
        <f t="shared" si="286"/>
        <v>124.61999999999534</v>
      </c>
      <c r="AK587" s="428">
        <f t="shared" si="287"/>
        <v>113.37999999999738</v>
      </c>
      <c r="AL587" s="428">
        <f t="shared" si="288"/>
        <v>123.91999999999825</v>
      </c>
      <c r="AM587" s="428">
        <f t="shared" si="289"/>
        <v>112.5</v>
      </c>
      <c r="AN587" s="428">
        <f t="shared" si="290"/>
        <v>124.61999999999534</v>
      </c>
      <c r="AO587" s="428">
        <f t="shared" si="291"/>
        <v>113.37999999999738</v>
      </c>
      <c r="AP587" s="428">
        <f t="shared" si="292"/>
        <v>123.91999999999825</v>
      </c>
      <c r="AQ587" s="428">
        <f t="shared" si="293"/>
        <v>112.5</v>
      </c>
      <c r="AR587" s="428">
        <f t="shared" si="294"/>
        <v>124.61999999999534</v>
      </c>
      <c r="AS587" s="428">
        <f t="shared" si="295"/>
        <v>113.37999999999738</v>
      </c>
      <c r="AT587" s="428">
        <f t="shared" si="296"/>
        <v>123.91999999999825</v>
      </c>
      <c r="AU587" s="428">
        <f t="shared" si="297"/>
        <v>112.5</v>
      </c>
      <c r="AV587" s="428">
        <f t="shared" si="298"/>
        <v>124.61999999999534</v>
      </c>
      <c r="AW587" s="428">
        <f t="shared" si="299"/>
        <v>113.37999999999738</v>
      </c>
      <c r="AX587" s="428">
        <f t="shared" si="300"/>
        <v>123.91999999999825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59188.5</v>
      </c>
      <c r="K588" s="290">
        <f t="shared" si="279"/>
        <v>101.52401372212692</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66423.959999999992</v>
      </c>
      <c r="M588" s="290">
        <f t="shared" si="280"/>
        <v>113.93475128644938</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64434.54</v>
      </c>
      <c r="O588" s="290">
        <f t="shared" si="304"/>
        <v>110.52236706689537</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68250.36</v>
      </c>
      <c r="Q588" s="290">
        <f t="shared" si="305"/>
        <v>117.06751286449399</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59188.5</v>
      </c>
      <c r="S588" s="290">
        <f t="shared" si="281"/>
        <v>101.52401372212692</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66423.959999999992</v>
      </c>
      <c r="U588" s="290">
        <f t="shared" si="282"/>
        <v>113.93475128644938</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64434.54</v>
      </c>
      <c r="W588" s="290">
        <f t="shared" si="306"/>
        <v>110.52236706689537</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68250.36</v>
      </c>
      <c r="Y588" s="290">
        <f t="shared" si="307"/>
        <v>117.06751286449399</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59188.5</v>
      </c>
      <c r="AA588" s="290">
        <f t="shared" si="283"/>
        <v>101.52401372212692</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66423.959999999992</v>
      </c>
      <c r="AC588" s="290">
        <f t="shared" si="284"/>
        <v>113.93475128644938</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64434.54</v>
      </c>
      <c r="AE588" s="290">
        <f t="shared" si="308"/>
        <v>110.52236706689537</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68250.36</v>
      </c>
      <c r="AG588" s="290">
        <f t="shared" si="309"/>
        <v>117.06751286449399</v>
      </c>
      <c r="AI588" s="428">
        <f t="shared" si="285"/>
        <v>112.5</v>
      </c>
      <c r="AJ588" s="428">
        <f t="shared" si="286"/>
        <v>124.61999999999534</v>
      </c>
      <c r="AK588" s="428">
        <f t="shared" si="287"/>
        <v>113.38000000000466</v>
      </c>
      <c r="AL588" s="428">
        <f t="shared" si="288"/>
        <v>123.91999999999825</v>
      </c>
      <c r="AM588" s="428">
        <f t="shared" si="289"/>
        <v>112.5</v>
      </c>
      <c r="AN588" s="428">
        <f t="shared" si="290"/>
        <v>124.61999999999534</v>
      </c>
      <c r="AO588" s="428">
        <f t="shared" si="291"/>
        <v>113.38000000000466</v>
      </c>
      <c r="AP588" s="428">
        <f t="shared" si="292"/>
        <v>123.91999999999825</v>
      </c>
      <c r="AQ588" s="428">
        <f t="shared" si="293"/>
        <v>112.5</v>
      </c>
      <c r="AR588" s="428">
        <f t="shared" si="294"/>
        <v>124.61999999999534</v>
      </c>
      <c r="AS588" s="428">
        <f t="shared" si="295"/>
        <v>113.38000000000466</v>
      </c>
      <c r="AT588" s="428">
        <f t="shared" si="296"/>
        <v>123.91999999999825</v>
      </c>
      <c r="AU588" s="428">
        <f t="shared" si="297"/>
        <v>112.5</v>
      </c>
      <c r="AV588" s="428">
        <f t="shared" si="298"/>
        <v>124.61999999999534</v>
      </c>
      <c r="AW588" s="428">
        <f t="shared" si="299"/>
        <v>113.38000000000466</v>
      </c>
      <c r="AX588" s="428">
        <f t="shared" si="300"/>
        <v>123.91999999999825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59301</v>
      </c>
      <c r="K589" s="290">
        <f t="shared" si="279"/>
        <v>101.54280821917808</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66548.58</v>
      </c>
      <c r="M589" s="290">
        <f t="shared" si="280"/>
        <v>113.95304794520548</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64547.92</v>
      </c>
      <c r="O589" s="290">
        <f t="shared" si="304"/>
        <v>110.5272602739726</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68374.28</v>
      </c>
      <c r="Q589" s="290">
        <f t="shared" si="305"/>
        <v>117.07924657534247</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59301</v>
      </c>
      <c r="S589" s="290">
        <f t="shared" si="281"/>
        <v>101.54280821917808</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66548.58</v>
      </c>
      <c r="U589" s="290">
        <f t="shared" si="282"/>
        <v>113.95304794520548</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64547.92</v>
      </c>
      <c r="W589" s="290">
        <f t="shared" si="306"/>
        <v>110.5272602739726</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68374.28</v>
      </c>
      <c r="Y589" s="290">
        <f t="shared" si="307"/>
        <v>117.07924657534247</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59301</v>
      </c>
      <c r="AA589" s="290">
        <f t="shared" si="283"/>
        <v>101.54280821917808</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66548.58</v>
      </c>
      <c r="AC589" s="290">
        <f t="shared" si="284"/>
        <v>113.95304794520548</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64547.92</v>
      </c>
      <c r="AE589" s="290">
        <f t="shared" si="308"/>
        <v>110.5272602739726</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68374.28</v>
      </c>
      <c r="AG589" s="290">
        <f t="shared" si="309"/>
        <v>117.07924657534247</v>
      </c>
      <c r="AI589" s="428">
        <f t="shared" si="285"/>
        <v>112.5</v>
      </c>
      <c r="AJ589" s="428">
        <f t="shared" si="286"/>
        <v>124.6200000000099</v>
      </c>
      <c r="AK589" s="428">
        <f t="shared" si="287"/>
        <v>113.37999999999738</v>
      </c>
      <c r="AL589" s="428">
        <f t="shared" si="288"/>
        <v>123.91999999999825</v>
      </c>
      <c r="AM589" s="428">
        <f t="shared" si="289"/>
        <v>112.5</v>
      </c>
      <c r="AN589" s="428">
        <f t="shared" si="290"/>
        <v>124.6200000000099</v>
      </c>
      <c r="AO589" s="428">
        <f t="shared" si="291"/>
        <v>113.37999999999738</v>
      </c>
      <c r="AP589" s="428">
        <f t="shared" si="292"/>
        <v>123.91999999999825</v>
      </c>
      <c r="AQ589" s="428">
        <f t="shared" si="293"/>
        <v>112.5</v>
      </c>
      <c r="AR589" s="428">
        <f t="shared" si="294"/>
        <v>124.6200000000099</v>
      </c>
      <c r="AS589" s="428">
        <f t="shared" si="295"/>
        <v>113.37999999999738</v>
      </c>
      <c r="AT589" s="428">
        <f t="shared" si="296"/>
        <v>123.91999999999825</v>
      </c>
      <c r="AU589" s="428">
        <f t="shared" si="297"/>
        <v>112.5</v>
      </c>
      <c r="AV589" s="428">
        <f t="shared" si="298"/>
        <v>124.6200000000099</v>
      </c>
      <c r="AW589" s="428">
        <f t="shared" si="299"/>
        <v>113.37999999999738</v>
      </c>
      <c r="AX589" s="428">
        <f t="shared" si="300"/>
        <v>123.91999999999825</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59413.5</v>
      </c>
      <c r="K590" s="290">
        <f t="shared" si="279"/>
        <v>101.56153846153846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66673.200000000012</v>
      </c>
      <c r="M590" s="290">
        <f t="shared" si="280"/>
        <v>113.97128205128207</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64661.299999999996</v>
      </c>
      <c r="O590" s="290">
        <f t="shared" si="304"/>
        <v>110.53213675213675</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68498.2</v>
      </c>
      <c r="Q590" s="290">
        <f t="shared" si="305"/>
        <v>117.09094017094017</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59413.5</v>
      </c>
      <c r="S590" s="290">
        <f t="shared" si="281"/>
        <v>101.56153846153846</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66673.200000000012</v>
      </c>
      <c r="U590" s="290">
        <f t="shared" si="282"/>
        <v>113.97128205128207</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64661.299999999996</v>
      </c>
      <c r="W590" s="290">
        <f t="shared" si="306"/>
        <v>110.53213675213675</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68498.2</v>
      </c>
      <c r="Y590" s="290">
        <f t="shared" si="307"/>
        <v>117.09094017094017</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59413.5</v>
      </c>
      <c r="AA590" s="290">
        <f t="shared" si="283"/>
        <v>101.56153846153846</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66673.200000000012</v>
      </c>
      <c r="AC590" s="290">
        <f t="shared" si="284"/>
        <v>113.97128205128207</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64661.299999999996</v>
      </c>
      <c r="AE590" s="290">
        <f t="shared" si="308"/>
        <v>110.53213675213675</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68498.2</v>
      </c>
      <c r="AG590" s="290">
        <f t="shared" si="309"/>
        <v>117.09094017094017</v>
      </c>
      <c r="AI590" s="428">
        <f t="shared" si="285"/>
        <v>112.5</v>
      </c>
      <c r="AJ590" s="428">
        <f t="shared" si="286"/>
        <v>124.6200000000099</v>
      </c>
      <c r="AK590" s="428">
        <f t="shared" si="287"/>
        <v>113.37999999999738</v>
      </c>
      <c r="AL590" s="428">
        <f t="shared" si="288"/>
        <v>123.91999999999825</v>
      </c>
      <c r="AM590" s="428">
        <f t="shared" si="289"/>
        <v>112.5</v>
      </c>
      <c r="AN590" s="428">
        <f t="shared" si="290"/>
        <v>124.6200000000099</v>
      </c>
      <c r="AO590" s="428">
        <f t="shared" si="291"/>
        <v>113.37999999999738</v>
      </c>
      <c r="AP590" s="428">
        <f t="shared" si="292"/>
        <v>123.91999999999825</v>
      </c>
      <c r="AQ590" s="428">
        <f t="shared" si="293"/>
        <v>112.5</v>
      </c>
      <c r="AR590" s="428">
        <f t="shared" si="294"/>
        <v>124.6200000000099</v>
      </c>
      <c r="AS590" s="428">
        <f t="shared" si="295"/>
        <v>113.37999999999738</v>
      </c>
      <c r="AT590" s="428">
        <f t="shared" si="296"/>
        <v>123.91999999999825</v>
      </c>
      <c r="AU590" s="428">
        <f t="shared" si="297"/>
        <v>112.5</v>
      </c>
      <c r="AV590" s="428">
        <f t="shared" si="298"/>
        <v>124.6200000000099</v>
      </c>
      <c r="AW590" s="428">
        <f t="shared" si="299"/>
        <v>113.37999999999738</v>
      </c>
      <c r="AX590" s="428">
        <f t="shared" si="300"/>
        <v>123.91999999999825</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59526</v>
      </c>
      <c r="K591" s="290">
        <f t="shared" si="279"/>
        <v>101.580204778157</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66797.820000000007</v>
      </c>
      <c r="M591" s="290">
        <f t="shared" si="280"/>
        <v>113.98945392491468</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64774.68</v>
      </c>
      <c r="O591" s="290">
        <f t="shared" si="304"/>
        <v>110.53699658703071</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68622.12</v>
      </c>
      <c r="Q591" s="290">
        <f t="shared" si="305"/>
        <v>117.10259385665528</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59526</v>
      </c>
      <c r="S591" s="290">
        <f t="shared" si="281"/>
        <v>101.580204778157</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66797.820000000007</v>
      </c>
      <c r="U591" s="290">
        <f t="shared" si="282"/>
        <v>113.98945392491468</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64774.68</v>
      </c>
      <c r="W591" s="290">
        <f t="shared" si="306"/>
        <v>110.53699658703071</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68622.12</v>
      </c>
      <c r="Y591" s="290">
        <f t="shared" si="307"/>
        <v>117.10259385665528</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59526</v>
      </c>
      <c r="AA591" s="290">
        <f t="shared" si="283"/>
        <v>101.580204778157</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66797.820000000007</v>
      </c>
      <c r="AC591" s="290">
        <f t="shared" si="284"/>
        <v>113.98945392491468</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64774.68</v>
      </c>
      <c r="AE591" s="290">
        <f t="shared" si="308"/>
        <v>110.53699658703071</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68622.12</v>
      </c>
      <c r="AG591" s="290">
        <f t="shared" si="309"/>
        <v>117.10259385665528</v>
      </c>
      <c r="AI591" s="428">
        <f t="shared" si="285"/>
        <v>112.5</v>
      </c>
      <c r="AJ591" s="428">
        <f t="shared" si="286"/>
        <v>124.61999999999534</v>
      </c>
      <c r="AK591" s="428">
        <f t="shared" si="287"/>
        <v>113.38000000000466</v>
      </c>
      <c r="AL591" s="428">
        <f t="shared" si="288"/>
        <v>123.91999999999825</v>
      </c>
      <c r="AM591" s="428">
        <f t="shared" si="289"/>
        <v>112.5</v>
      </c>
      <c r="AN591" s="428">
        <f t="shared" si="290"/>
        <v>124.61999999999534</v>
      </c>
      <c r="AO591" s="428">
        <f t="shared" si="291"/>
        <v>113.38000000000466</v>
      </c>
      <c r="AP591" s="428">
        <f t="shared" si="292"/>
        <v>123.91999999999825</v>
      </c>
      <c r="AQ591" s="428">
        <f t="shared" si="293"/>
        <v>112.5</v>
      </c>
      <c r="AR591" s="428">
        <f t="shared" si="294"/>
        <v>124.61999999999534</v>
      </c>
      <c r="AS591" s="428">
        <f t="shared" si="295"/>
        <v>113.38000000000466</v>
      </c>
      <c r="AT591" s="428">
        <f t="shared" si="296"/>
        <v>123.91999999999825</v>
      </c>
      <c r="AU591" s="428">
        <f t="shared" si="297"/>
        <v>112.5</v>
      </c>
      <c r="AV591" s="428">
        <f t="shared" si="298"/>
        <v>124.61999999999534</v>
      </c>
      <c r="AW591" s="428">
        <f t="shared" si="299"/>
        <v>113.38000000000466</v>
      </c>
      <c r="AX591" s="428">
        <f t="shared" si="300"/>
        <v>123.91999999999825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59638.5</v>
      </c>
      <c r="K592" s="290">
        <f t="shared" si="279"/>
        <v>101.59880749574106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66922.44</v>
      </c>
      <c r="M592" s="290">
        <f t="shared" si="280"/>
        <v>114.00756388415674</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64888.06</v>
      </c>
      <c r="O592" s="290">
        <f t="shared" si="304"/>
        <v>110.54183986371379</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68746.040000000008</v>
      </c>
      <c r="Q592" s="290">
        <f t="shared" si="305"/>
        <v>117.11420783645657</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59638.5</v>
      </c>
      <c r="S592" s="290">
        <f t="shared" si="281"/>
        <v>101.59880749574106</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66922.44</v>
      </c>
      <c r="U592" s="290">
        <f t="shared" si="282"/>
        <v>114.00756388415674</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64888.06</v>
      </c>
      <c r="W592" s="290">
        <f t="shared" si="306"/>
        <v>110.54183986371379</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68746.040000000008</v>
      </c>
      <c r="Y592" s="290">
        <f t="shared" si="307"/>
        <v>117.11420783645657</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59638.5</v>
      </c>
      <c r="AA592" s="290">
        <f t="shared" si="283"/>
        <v>101.59880749574106</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66922.44</v>
      </c>
      <c r="AC592" s="290">
        <f t="shared" si="284"/>
        <v>114.00756388415674</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64888.06</v>
      </c>
      <c r="AE592" s="290">
        <f t="shared" si="308"/>
        <v>110.54183986371379</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68746.040000000008</v>
      </c>
      <c r="AG592" s="290">
        <f t="shared" si="309"/>
        <v>117.11420783645657</v>
      </c>
      <c r="AI592" s="428">
        <f t="shared" si="285"/>
        <v>112.5</v>
      </c>
      <c r="AJ592" s="428">
        <f t="shared" si="286"/>
        <v>124.61999999999534</v>
      </c>
      <c r="AK592" s="428">
        <f t="shared" si="287"/>
        <v>113.37999999999738</v>
      </c>
      <c r="AL592" s="428">
        <f t="shared" si="288"/>
        <v>123.92000000001281</v>
      </c>
      <c r="AM592" s="428">
        <f t="shared" si="289"/>
        <v>112.5</v>
      </c>
      <c r="AN592" s="428">
        <f t="shared" si="290"/>
        <v>124.61999999999534</v>
      </c>
      <c r="AO592" s="428">
        <f t="shared" si="291"/>
        <v>113.37999999999738</v>
      </c>
      <c r="AP592" s="428">
        <f t="shared" si="292"/>
        <v>123.92000000001281</v>
      </c>
      <c r="AQ592" s="428">
        <f t="shared" si="293"/>
        <v>112.5</v>
      </c>
      <c r="AR592" s="428">
        <f t="shared" si="294"/>
        <v>124.61999999999534</v>
      </c>
      <c r="AS592" s="428">
        <f t="shared" si="295"/>
        <v>113.37999999999738</v>
      </c>
      <c r="AT592" s="428">
        <f t="shared" si="296"/>
        <v>123.92000000001281</v>
      </c>
      <c r="AU592" s="428">
        <f t="shared" si="297"/>
        <v>112.5</v>
      </c>
      <c r="AV592" s="428">
        <f t="shared" si="298"/>
        <v>124.61999999999534</v>
      </c>
      <c r="AW592" s="428">
        <f t="shared" si="299"/>
        <v>113.37999999999738</v>
      </c>
      <c r="AX592" s="428">
        <f t="shared" si="300"/>
        <v>123.92000000001281</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59751</v>
      </c>
      <c r="K593" s="290">
        <f t="shared" si="279"/>
        <v>101.61734693877551</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67047.06</v>
      </c>
      <c r="M593" s="290">
        <f t="shared" si="280"/>
        <v>114.02561224489796</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65001.439999999995</v>
      </c>
      <c r="O593" s="290">
        <f t="shared" si="304"/>
        <v>110.54666666666665</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68869.959999999992</v>
      </c>
      <c r="Q593" s="290">
        <f t="shared" si="305"/>
        <v>117.12578231292515</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59751</v>
      </c>
      <c r="S593" s="290">
        <f t="shared" si="281"/>
        <v>101.61734693877551</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67047.06</v>
      </c>
      <c r="U593" s="290">
        <f t="shared" si="282"/>
        <v>114.02561224489796</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65001.439999999995</v>
      </c>
      <c r="W593" s="290">
        <f t="shared" si="306"/>
        <v>110.54666666666665</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68869.959999999992</v>
      </c>
      <c r="Y593" s="290">
        <f t="shared" si="307"/>
        <v>117.12578231292515</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59751</v>
      </c>
      <c r="AA593" s="290">
        <f t="shared" si="283"/>
        <v>101.61734693877551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67047.06</v>
      </c>
      <c r="AC593" s="290">
        <f t="shared" si="284"/>
        <v>114.02561224489796</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65001.439999999995</v>
      </c>
      <c r="AE593" s="290">
        <f t="shared" si="308"/>
        <v>110.54666666666665</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68869.959999999992</v>
      </c>
      <c r="AG593" s="290">
        <f t="shared" si="309"/>
        <v>117.12578231292515</v>
      </c>
      <c r="AI593" s="428">
        <f t="shared" si="285"/>
        <v>112.5</v>
      </c>
      <c r="AJ593" s="428">
        <f t="shared" si="286"/>
        <v>124.61999999999534</v>
      </c>
      <c r="AK593" s="428">
        <f t="shared" si="287"/>
        <v>113.37999999999738</v>
      </c>
      <c r="AL593" s="428">
        <f t="shared" si="288"/>
        <v>123.9199999999837</v>
      </c>
      <c r="AM593" s="428">
        <f t="shared" si="289"/>
        <v>112.5</v>
      </c>
      <c r="AN593" s="428">
        <f t="shared" si="290"/>
        <v>124.61999999999534</v>
      </c>
      <c r="AO593" s="428">
        <f t="shared" si="291"/>
        <v>113.37999999999738</v>
      </c>
      <c r="AP593" s="428">
        <f t="shared" si="292"/>
        <v>123.9199999999837</v>
      </c>
      <c r="AQ593" s="428">
        <f t="shared" si="293"/>
        <v>112.5</v>
      </c>
      <c r="AR593" s="428">
        <f t="shared" si="294"/>
        <v>124.61999999999534</v>
      </c>
      <c r="AS593" s="428">
        <f t="shared" si="295"/>
        <v>113.37999999999738</v>
      </c>
      <c r="AT593" s="428">
        <f t="shared" si="296"/>
        <v>123.9199999999837</v>
      </c>
      <c r="AU593" s="428">
        <f t="shared" si="297"/>
        <v>112.5</v>
      </c>
      <c r="AV593" s="428">
        <f t="shared" si="298"/>
        <v>124.61999999999534</v>
      </c>
      <c r="AW593" s="428">
        <f t="shared" si="299"/>
        <v>113.37999999999738</v>
      </c>
      <c r="AX593" s="428">
        <f t="shared" si="300"/>
        <v>123.9199999999837</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59863.5</v>
      </c>
      <c r="K594" s="290">
        <f t="shared" si="279"/>
        <v>101.6358234295416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67171.679999999993</v>
      </c>
      <c r="M594" s="290">
        <f t="shared" si="280"/>
        <v>114.04359932088283</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65114.82</v>
      </c>
      <c r="O594" s="290">
        <f t="shared" si="304"/>
        <v>110.55147707979627</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68993.88</v>
      </c>
      <c r="Q594" s="290">
        <f t="shared" si="305"/>
        <v>117.13731748726656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59863.5</v>
      </c>
      <c r="S594" s="290">
        <f t="shared" si="281"/>
        <v>101.6358234295416</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67171.679999999993</v>
      </c>
      <c r="U594" s="290">
        <f t="shared" si="282"/>
        <v>114.04359932088283</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65114.82</v>
      </c>
      <c r="W594" s="290">
        <f t="shared" si="306"/>
        <v>110.55147707979627</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68993.88</v>
      </c>
      <c r="Y594" s="290">
        <f t="shared" si="307"/>
        <v>117.13731748726656</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59863.5</v>
      </c>
      <c r="AA594" s="290">
        <f t="shared" si="283"/>
        <v>101.6358234295416</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67171.679999999993</v>
      </c>
      <c r="AC594" s="290">
        <f t="shared" si="284"/>
        <v>114.04359932088283</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65114.82</v>
      </c>
      <c r="AE594" s="290">
        <f t="shared" si="308"/>
        <v>110.55147707979627</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68993.88</v>
      </c>
      <c r="AG594" s="290">
        <f t="shared" si="309"/>
        <v>117.13731748726656</v>
      </c>
      <c r="AI594" s="428">
        <f t="shared" si="285"/>
        <v>112.5</v>
      </c>
      <c r="AJ594" s="428">
        <f t="shared" si="286"/>
        <v>124.61999999999534</v>
      </c>
      <c r="AK594" s="428">
        <f t="shared" si="287"/>
        <v>113.38000000000466</v>
      </c>
      <c r="AL594" s="428">
        <f t="shared" si="288"/>
        <v>123.92000000001281</v>
      </c>
      <c r="AM594" s="428">
        <f t="shared" si="289"/>
        <v>112.5</v>
      </c>
      <c r="AN594" s="428">
        <f t="shared" si="290"/>
        <v>124.61999999999534</v>
      </c>
      <c r="AO594" s="428">
        <f t="shared" si="291"/>
        <v>113.38000000000466</v>
      </c>
      <c r="AP594" s="428">
        <f t="shared" si="292"/>
        <v>123.92000000001281</v>
      </c>
      <c r="AQ594" s="428">
        <f t="shared" si="293"/>
        <v>112.5</v>
      </c>
      <c r="AR594" s="428">
        <f t="shared" si="294"/>
        <v>124.61999999999534</v>
      </c>
      <c r="AS594" s="428">
        <f t="shared" si="295"/>
        <v>113.38000000000466</v>
      </c>
      <c r="AT594" s="428">
        <f t="shared" si="296"/>
        <v>123.92000000001281</v>
      </c>
      <c r="AU594" s="428">
        <f t="shared" si="297"/>
        <v>112.5</v>
      </c>
      <c r="AV594" s="428">
        <f t="shared" si="298"/>
        <v>124.61999999999534</v>
      </c>
      <c r="AW594" s="428">
        <f t="shared" si="299"/>
        <v>113.38000000000466</v>
      </c>
      <c r="AX594" s="428">
        <f t="shared" si="300"/>
        <v>123.92000000001281</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59976</v>
      </c>
      <c r="K595" s="290">
        <f t="shared" si="279"/>
        <v>101.65423728813559</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67296.3</v>
      </c>
      <c r="M595" s="290">
        <f t="shared" si="280"/>
        <v>114.06152542372882</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65228.2</v>
      </c>
      <c r="O595" s="290">
        <f t="shared" si="304"/>
        <v>110.55627118644067</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69117.8</v>
      </c>
      <c r="Q595" s="290">
        <f t="shared" si="305"/>
        <v>117.14881355932204</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59976</v>
      </c>
      <c r="S595" s="290">
        <f t="shared" si="281"/>
        <v>101.65423728813559</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67296.3</v>
      </c>
      <c r="U595" s="290">
        <f t="shared" si="282"/>
        <v>114.06152542372882</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65228.2</v>
      </c>
      <c r="W595" s="290">
        <f t="shared" si="306"/>
        <v>110.55627118644067</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69117.8</v>
      </c>
      <c r="Y595" s="290">
        <f t="shared" si="307"/>
        <v>117.14881355932204</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59976</v>
      </c>
      <c r="AA595" s="290">
        <f t="shared" si="283"/>
        <v>101.65423728813559</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67296.3</v>
      </c>
      <c r="AC595" s="290">
        <f t="shared" si="284"/>
        <v>114.06152542372882</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65228.2</v>
      </c>
      <c r="AE595" s="290">
        <f t="shared" si="308"/>
        <v>110.55627118644067</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69117.8</v>
      </c>
      <c r="AG595" s="290">
        <f t="shared" si="309"/>
        <v>117.14881355932204</v>
      </c>
      <c r="AI595" s="428">
        <f t="shared" si="285"/>
        <v>112.5</v>
      </c>
      <c r="AJ595" s="428">
        <f t="shared" si="286"/>
        <v>124.6200000000099</v>
      </c>
      <c r="AK595" s="428">
        <f t="shared" si="287"/>
        <v>113.37999999999738</v>
      </c>
      <c r="AL595" s="428">
        <f t="shared" si="288"/>
        <v>123.91999999999825</v>
      </c>
      <c r="AM595" s="428">
        <f t="shared" si="289"/>
        <v>112.5</v>
      </c>
      <c r="AN595" s="428">
        <f t="shared" si="290"/>
        <v>124.6200000000099</v>
      </c>
      <c r="AO595" s="428">
        <f t="shared" si="291"/>
        <v>113.37999999999738</v>
      </c>
      <c r="AP595" s="428">
        <f t="shared" si="292"/>
        <v>123.91999999999825</v>
      </c>
      <c r="AQ595" s="428">
        <f t="shared" si="293"/>
        <v>112.5</v>
      </c>
      <c r="AR595" s="428">
        <f t="shared" si="294"/>
        <v>124.6200000000099</v>
      </c>
      <c r="AS595" s="428">
        <f t="shared" si="295"/>
        <v>113.37999999999738</v>
      </c>
      <c r="AT595" s="428">
        <f t="shared" si="296"/>
        <v>123.91999999999825</v>
      </c>
      <c r="AU595" s="428">
        <f t="shared" si="297"/>
        <v>112.5</v>
      </c>
      <c r="AV595" s="428">
        <f t="shared" si="298"/>
        <v>124.6200000000099</v>
      </c>
      <c r="AW595" s="428">
        <f t="shared" si="299"/>
        <v>113.37999999999738</v>
      </c>
      <c r="AX595" s="428">
        <f t="shared" si="300"/>
        <v>123.91999999999825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60088.5</v>
      </c>
      <c r="K596" s="290">
        <f t="shared" si="279"/>
        <v>101.67258883248731</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67420.92</v>
      </c>
      <c r="M596" s="290">
        <f t="shared" si="280"/>
        <v>114.07939086294417</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65341.579999999994</v>
      </c>
      <c r="O596" s="290">
        <f t="shared" si="304"/>
        <v>110.56104906937394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69241.72</v>
      </c>
      <c r="Q596" s="290">
        <f t="shared" si="305"/>
        <v>117.16027072758037</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60088.5</v>
      </c>
      <c r="S596" s="290">
        <f t="shared" si="281"/>
        <v>101.67258883248731</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67420.92</v>
      </c>
      <c r="U596" s="290">
        <f t="shared" si="282"/>
        <v>114.07939086294417</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65341.579999999994</v>
      </c>
      <c r="W596" s="290">
        <f t="shared" si="306"/>
        <v>110.56104906937394</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69241.72</v>
      </c>
      <c r="Y596" s="290">
        <f t="shared" si="307"/>
        <v>117.16027072758037</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60088.5</v>
      </c>
      <c r="AA596" s="290">
        <f t="shared" si="283"/>
        <v>101.67258883248731</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67420.92</v>
      </c>
      <c r="AC596" s="290">
        <f t="shared" si="284"/>
        <v>114.07939086294417</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65341.579999999994</v>
      </c>
      <c r="AE596" s="290">
        <f t="shared" si="308"/>
        <v>110.56104906937394</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69241.72</v>
      </c>
      <c r="AG596" s="290">
        <f t="shared" si="309"/>
        <v>117.16027072758037</v>
      </c>
      <c r="AI596" s="428">
        <f t="shared" si="285"/>
        <v>112.5</v>
      </c>
      <c r="AJ596" s="428">
        <f t="shared" si="286"/>
        <v>124.61999999999534</v>
      </c>
      <c r="AK596" s="428">
        <f t="shared" si="287"/>
        <v>113.37999999999738</v>
      </c>
      <c r="AL596" s="428">
        <f t="shared" si="288"/>
        <v>123.91999999999825</v>
      </c>
      <c r="AM596" s="428">
        <f t="shared" si="289"/>
        <v>112.5</v>
      </c>
      <c r="AN596" s="428">
        <f t="shared" si="290"/>
        <v>124.61999999999534</v>
      </c>
      <c r="AO596" s="428">
        <f t="shared" si="291"/>
        <v>113.37999999999738</v>
      </c>
      <c r="AP596" s="428">
        <f t="shared" si="292"/>
        <v>123.91999999999825</v>
      </c>
      <c r="AQ596" s="428">
        <f t="shared" si="293"/>
        <v>112.5</v>
      </c>
      <c r="AR596" s="428">
        <f t="shared" si="294"/>
        <v>124.61999999999534</v>
      </c>
      <c r="AS596" s="428">
        <f t="shared" si="295"/>
        <v>113.37999999999738</v>
      </c>
      <c r="AT596" s="428">
        <f t="shared" si="296"/>
        <v>123.91999999999825</v>
      </c>
      <c r="AU596" s="428">
        <f t="shared" si="297"/>
        <v>112.5</v>
      </c>
      <c r="AV596" s="428">
        <f t="shared" si="298"/>
        <v>124.61999999999534</v>
      </c>
      <c r="AW596" s="428">
        <f t="shared" si="299"/>
        <v>113.37999999999738</v>
      </c>
      <c r="AX596" s="428">
        <f t="shared" si="300"/>
        <v>123.91999999999825</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60201</v>
      </c>
      <c r="K597" s="290">
        <f t="shared" si="279"/>
        <v>101.69087837837837</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67545.540000000008</v>
      </c>
      <c r="M597" s="290">
        <f t="shared" si="280"/>
        <v>114.09719594594596</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65454.96</v>
      </c>
      <c r="O597" s="290">
        <f t="shared" si="304"/>
        <v>110.5658108108108</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69365.64</v>
      </c>
      <c r="Q597" s="290">
        <f t="shared" si="305"/>
        <v>117.17168918918919</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60201</v>
      </c>
      <c r="S597" s="290">
        <f t="shared" si="281"/>
        <v>101.69087837837837</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67545.540000000008</v>
      </c>
      <c r="U597" s="290">
        <f t="shared" si="282"/>
        <v>114.09719594594596</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65454.96</v>
      </c>
      <c r="W597" s="290">
        <f t="shared" si="306"/>
        <v>110.5658108108108</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69365.64</v>
      </c>
      <c r="Y597" s="290">
        <f t="shared" si="307"/>
        <v>117.17168918918919</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60201</v>
      </c>
      <c r="AA597" s="290">
        <f t="shared" si="283"/>
        <v>101.69087837837837</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67545.540000000008</v>
      </c>
      <c r="AC597" s="290">
        <f t="shared" si="284"/>
        <v>114.09719594594596</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65454.96</v>
      </c>
      <c r="AE597" s="290">
        <f t="shared" si="308"/>
        <v>110.5658108108108</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69365.64</v>
      </c>
      <c r="AG597" s="290">
        <f t="shared" si="309"/>
        <v>117.17168918918919</v>
      </c>
      <c r="AI597" s="428">
        <f t="shared" si="285"/>
        <v>112.5</v>
      </c>
      <c r="AJ597" s="428">
        <f t="shared" si="286"/>
        <v>124.6200000000099</v>
      </c>
      <c r="AK597" s="428">
        <f t="shared" si="287"/>
        <v>113.38000000000466</v>
      </c>
      <c r="AL597" s="428">
        <f t="shared" si="288"/>
        <v>123.91999999999825</v>
      </c>
      <c r="AM597" s="428">
        <f t="shared" si="289"/>
        <v>112.5</v>
      </c>
      <c r="AN597" s="428">
        <f t="shared" si="290"/>
        <v>124.6200000000099</v>
      </c>
      <c r="AO597" s="428">
        <f t="shared" si="291"/>
        <v>113.38000000000466</v>
      </c>
      <c r="AP597" s="428">
        <f t="shared" si="292"/>
        <v>123.91999999999825</v>
      </c>
      <c r="AQ597" s="428">
        <f t="shared" si="293"/>
        <v>112.5</v>
      </c>
      <c r="AR597" s="428">
        <f t="shared" si="294"/>
        <v>124.6200000000099</v>
      </c>
      <c r="AS597" s="428">
        <f t="shared" si="295"/>
        <v>113.38000000000466</v>
      </c>
      <c r="AT597" s="428">
        <f t="shared" si="296"/>
        <v>123.91999999999825</v>
      </c>
      <c r="AU597" s="428">
        <f t="shared" si="297"/>
        <v>112.5</v>
      </c>
      <c r="AV597" s="428">
        <f t="shared" si="298"/>
        <v>124.6200000000099</v>
      </c>
      <c r="AW597" s="428">
        <f t="shared" si="299"/>
        <v>113.38000000000466</v>
      </c>
      <c r="AX597" s="428">
        <f t="shared" si="300"/>
        <v>123.91999999999825</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60313.5</v>
      </c>
      <c r="K598" s="290">
        <f t="shared" si="279"/>
        <v>101.70910623946037</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67670.16</v>
      </c>
      <c r="M598" s="290">
        <f t="shared" si="280"/>
        <v>114.11494097807758</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65568.34</v>
      </c>
      <c r="O598" s="290">
        <f t="shared" si="304"/>
        <v>110.57055649241146</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69489.56</v>
      </c>
      <c r="Q598" s="290">
        <f t="shared" si="305"/>
        <v>117.18306913996626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60313.5</v>
      </c>
      <c r="S598" s="290">
        <f t="shared" si="281"/>
        <v>101.70910623946037</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67670.16</v>
      </c>
      <c r="U598" s="290">
        <f t="shared" si="282"/>
        <v>114.11494097807758</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65568.34</v>
      </c>
      <c r="W598" s="290">
        <f t="shared" si="306"/>
        <v>110.57055649241146</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69489.56</v>
      </c>
      <c r="Y598" s="290">
        <f t="shared" si="307"/>
        <v>117.18306913996626</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60313.5</v>
      </c>
      <c r="AA598" s="290">
        <f t="shared" si="283"/>
        <v>101.70910623946037</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67670.16</v>
      </c>
      <c r="AC598" s="290">
        <f t="shared" si="284"/>
        <v>114.11494097807758</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65568.34</v>
      </c>
      <c r="AE598" s="290">
        <f t="shared" si="308"/>
        <v>110.57055649241146</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69489.56</v>
      </c>
      <c r="AG598" s="290">
        <f t="shared" si="309"/>
        <v>117.18306913996626</v>
      </c>
      <c r="AI598" s="428">
        <f t="shared" si="285"/>
        <v>112.5</v>
      </c>
      <c r="AJ598" s="428">
        <f t="shared" si="286"/>
        <v>124.61999999999534</v>
      </c>
      <c r="AK598" s="428">
        <f t="shared" si="287"/>
        <v>113.37999999999738</v>
      </c>
      <c r="AL598" s="428">
        <f t="shared" si="288"/>
        <v>123.91999999999825</v>
      </c>
      <c r="AM598" s="428">
        <f t="shared" si="289"/>
        <v>112.5</v>
      </c>
      <c r="AN598" s="428">
        <f t="shared" si="290"/>
        <v>124.61999999999534</v>
      </c>
      <c r="AO598" s="428">
        <f t="shared" si="291"/>
        <v>113.37999999999738</v>
      </c>
      <c r="AP598" s="428">
        <f t="shared" si="292"/>
        <v>123.91999999999825</v>
      </c>
      <c r="AQ598" s="428">
        <f t="shared" si="293"/>
        <v>112.5</v>
      </c>
      <c r="AR598" s="428">
        <f t="shared" si="294"/>
        <v>124.61999999999534</v>
      </c>
      <c r="AS598" s="428">
        <f t="shared" si="295"/>
        <v>113.37999999999738</v>
      </c>
      <c r="AT598" s="428">
        <f t="shared" si="296"/>
        <v>123.91999999999825</v>
      </c>
      <c r="AU598" s="428">
        <f t="shared" si="297"/>
        <v>112.5</v>
      </c>
      <c r="AV598" s="428">
        <f t="shared" si="298"/>
        <v>124.61999999999534</v>
      </c>
      <c r="AW598" s="428">
        <f t="shared" si="299"/>
        <v>113.37999999999738</v>
      </c>
      <c r="AX598" s="428">
        <f t="shared" si="300"/>
        <v>123.91999999999825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60426</v>
      </c>
      <c r="K599" s="290">
        <f t="shared" si="279"/>
        <v>101.72727272727273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67794.78</v>
      </c>
      <c r="M599" s="290">
        <f t="shared" si="280"/>
        <v>114.13262626262626</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65681.72</v>
      </c>
      <c r="O599" s="290">
        <f t="shared" si="304"/>
        <v>110.5752861952862</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69613.48000000001</v>
      </c>
      <c r="Q599" s="290">
        <f t="shared" si="305"/>
        <v>117.1944107744108</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60426</v>
      </c>
      <c r="S599" s="290">
        <f t="shared" si="281"/>
        <v>101.72727272727273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67794.78</v>
      </c>
      <c r="U599" s="290">
        <f t="shared" si="282"/>
        <v>114.13262626262626</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65681.72</v>
      </c>
      <c r="W599" s="290">
        <f t="shared" si="306"/>
        <v>110.5752861952862</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69613.48000000001</v>
      </c>
      <c r="Y599" s="290">
        <f t="shared" si="307"/>
        <v>117.1944107744108</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60426</v>
      </c>
      <c r="AA599" s="290">
        <f t="shared" si="283"/>
        <v>101.72727272727273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67794.78</v>
      </c>
      <c r="AC599" s="290">
        <f t="shared" si="284"/>
        <v>114.13262626262626</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65681.72</v>
      </c>
      <c r="AE599" s="290">
        <f t="shared" si="308"/>
        <v>110.5752861952862</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69613.48000000001</v>
      </c>
      <c r="AG599" s="290">
        <f t="shared" si="309"/>
        <v>117.1944107744108</v>
      </c>
      <c r="AI599" s="428">
        <f t="shared" si="285"/>
        <v>112.5</v>
      </c>
      <c r="AJ599" s="428">
        <f t="shared" si="286"/>
        <v>124.61999999999534</v>
      </c>
      <c r="AK599" s="428">
        <f t="shared" si="287"/>
        <v>113.38000000000466</v>
      </c>
      <c r="AL599" s="428">
        <f t="shared" si="288"/>
        <v>123.92000000001281</v>
      </c>
      <c r="AM599" s="428">
        <f t="shared" si="289"/>
        <v>112.5</v>
      </c>
      <c r="AN599" s="428">
        <f t="shared" si="290"/>
        <v>124.61999999999534</v>
      </c>
      <c r="AO599" s="428">
        <f t="shared" si="291"/>
        <v>113.38000000000466</v>
      </c>
      <c r="AP599" s="428">
        <f t="shared" si="292"/>
        <v>123.92000000001281</v>
      </c>
      <c r="AQ599" s="428">
        <f t="shared" si="293"/>
        <v>112.5</v>
      </c>
      <c r="AR599" s="428">
        <f t="shared" si="294"/>
        <v>124.61999999999534</v>
      </c>
      <c r="AS599" s="428">
        <f t="shared" si="295"/>
        <v>113.38000000000466</v>
      </c>
      <c r="AT599" s="428">
        <f t="shared" si="296"/>
        <v>123.92000000001281</v>
      </c>
      <c r="AU599" s="428">
        <f t="shared" si="297"/>
        <v>112.5</v>
      </c>
      <c r="AV599" s="428">
        <f t="shared" si="298"/>
        <v>124.61999999999534</v>
      </c>
      <c r="AW599" s="428">
        <f t="shared" si="299"/>
        <v>113.38000000000466</v>
      </c>
      <c r="AX599" s="428">
        <f t="shared" si="300"/>
        <v>123.92000000001281</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60538.5</v>
      </c>
      <c r="K600" s="290">
        <f t="shared" si="279"/>
        <v>101.74537815126051</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67919.399999999994</v>
      </c>
      <c r="M600" s="290">
        <f t="shared" si="280"/>
        <v>114.15025210084032</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65795.100000000006</v>
      </c>
      <c r="O600" s="290">
        <f t="shared" si="304"/>
        <v>110.58000000000001</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69737.399999999994</v>
      </c>
      <c r="Q600" s="290">
        <f t="shared" si="305"/>
        <v>117.20571428571428</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60538.5</v>
      </c>
      <c r="S600" s="290">
        <f t="shared" si="281"/>
        <v>101.74537815126051</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67919.399999999994</v>
      </c>
      <c r="U600" s="290">
        <f t="shared" si="282"/>
        <v>114.15025210084032</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65795.100000000006</v>
      </c>
      <c r="W600" s="290">
        <f t="shared" si="306"/>
        <v>110.58000000000001</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69737.399999999994</v>
      </c>
      <c r="Y600" s="290">
        <f t="shared" si="307"/>
        <v>117.20571428571428</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60538.5</v>
      </c>
      <c r="AA600" s="290">
        <f t="shared" si="283"/>
        <v>101.74537815126051</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67919.399999999994</v>
      </c>
      <c r="AC600" s="290">
        <f t="shared" si="284"/>
        <v>114.15025210084032</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65795.100000000006</v>
      </c>
      <c r="AE600" s="290">
        <f t="shared" si="308"/>
        <v>110.58000000000001</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69737.399999999994</v>
      </c>
      <c r="AG600" s="290">
        <f t="shared" si="309"/>
        <v>117.20571428571428</v>
      </c>
      <c r="AI600" s="428">
        <f t="shared" si="285"/>
        <v>112.5</v>
      </c>
      <c r="AJ600" s="428">
        <f t="shared" si="286"/>
        <v>124.61999999999534</v>
      </c>
      <c r="AK600" s="428">
        <f t="shared" si="287"/>
        <v>113.38000000000466</v>
      </c>
      <c r="AL600" s="428">
        <f t="shared" si="288"/>
        <v>123.9199999999837</v>
      </c>
      <c r="AM600" s="428">
        <f t="shared" si="289"/>
        <v>112.5</v>
      </c>
      <c r="AN600" s="428">
        <f t="shared" si="290"/>
        <v>124.61999999999534</v>
      </c>
      <c r="AO600" s="428">
        <f t="shared" si="291"/>
        <v>113.38000000000466</v>
      </c>
      <c r="AP600" s="428">
        <f t="shared" si="292"/>
        <v>123.9199999999837</v>
      </c>
      <c r="AQ600" s="428">
        <f t="shared" si="293"/>
        <v>112.5</v>
      </c>
      <c r="AR600" s="428">
        <f t="shared" si="294"/>
        <v>124.61999999999534</v>
      </c>
      <c r="AS600" s="428">
        <f t="shared" si="295"/>
        <v>113.38000000000466</v>
      </c>
      <c r="AT600" s="428">
        <f t="shared" si="296"/>
        <v>123.9199999999837</v>
      </c>
      <c r="AU600" s="428">
        <f t="shared" si="297"/>
        <v>112.5</v>
      </c>
      <c r="AV600" s="428">
        <f t="shared" si="298"/>
        <v>124.61999999999534</v>
      </c>
      <c r="AW600" s="428">
        <f t="shared" si="299"/>
        <v>113.38000000000466</v>
      </c>
      <c r="AX600" s="428">
        <f t="shared" si="300"/>
        <v>123.9199999999837</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60651</v>
      </c>
      <c r="K601" s="290">
        <f t="shared" si="279"/>
        <v>101.76342281879195</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68044.02</v>
      </c>
      <c r="M601" s="290">
        <f t="shared" si="280"/>
        <v>114.16781879194632</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65908.479999999996</v>
      </c>
      <c r="O601" s="290">
        <f t="shared" si="304"/>
        <v>110.58469798657717</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69861.320000000007</v>
      </c>
      <c r="Q601" s="290">
        <f t="shared" si="305"/>
        <v>117.21697986577182</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60651</v>
      </c>
      <c r="S601" s="290">
        <f t="shared" si="281"/>
        <v>101.76342281879195</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68044.02</v>
      </c>
      <c r="U601" s="290">
        <f t="shared" si="282"/>
        <v>114.16781879194632</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65908.479999999996</v>
      </c>
      <c r="W601" s="290">
        <f t="shared" si="306"/>
        <v>110.58469798657717</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69861.320000000007</v>
      </c>
      <c r="Y601" s="290">
        <f t="shared" si="307"/>
        <v>117.21697986577182</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60651</v>
      </c>
      <c r="AA601" s="290">
        <f t="shared" si="283"/>
        <v>101.76342281879195</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68044.02</v>
      </c>
      <c r="AC601" s="290">
        <f t="shared" si="284"/>
        <v>114.16781879194632</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65908.479999999996</v>
      </c>
      <c r="AE601" s="290">
        <f t="shared" si="308"/>
        <v>110.58469798657717</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69861.320000000007</v>
      </c>
      <c r="AG601" s="290">
        <f t="shared" si="309"/>
        <v>117.21697986577182</v>
      </c>
      <c r="AI601" s="428">
        <f t="shared" si="285"/>
        <v>112.5</v>
      </c>
      <c r="AJ601" s="428">
        <f t="shared" si="286"/>
        <v>124.6200000000099</v>
      </c>
      <c r="AK601" s="428">
        <f t="shared" si="287"/>
        <v>113.3799999999901</v>
      </c>
      <c r="AL601" s="428">
        <f t="shared" si="288"/>
        <v>123.92000000001281</v>
      </c>
      <c r="AM601" s="428">
        <f t="shared" si="289"/>
        <v>112.5</v>
      </c>
      <c r="AN601" s="428">
        <f t="shared" si="290"/>
        <v>124.6200000000099</v>
      </c>
      <c r="AO601" s="428">
        <f t="shared" si="291"/>
        <v>113.3799999999901</v>
      </c>
      <c r="AP601" s="428">
        <f t="shared" si="292"/>
        <v>123.92000000001281</v>
      </c>
      <c r="AQ601" s="428">
        <f t="shared" si="293"/>
        <v>112.5</v>
      </c>
      <c r="AR601" s="428">
        <f t="shared" si="294"/>
        <v>124.6200000000099</v>
      </c>
      <c r="AS601" s="428">
        <f t="shared" si="295"/>
        <v>113.3799999999901</v>
      </c>
      <c r="AT601" s="428">
        <f t="shared" si="296"/>
        <v>123.92000000001281</v>
      </c>
      <c r="AU601" s="428">
        <f t="shared" si="297"/>
        <v>112.5</v>
      </c>
      <c r="AV601" s="428">
        <f t="shared" si="298"/>
        <v>124.6200000000099</v>
      </c>
      <c r="AW601" s="428">
        <f t="shared" si="299"/>
        <v>113.3799999999901</v>
      </c>
      <c r="AX601" s="428">
        <f t="shared" si="300"/>
        <v>123.92000000001281</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60763.5</v>
      </c>
      <c r="K602" s="290">
        <f t="shared" si="279"/>
        <v>101.78140703517587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68168.639999999999</v>
      </c>
      <c r="M602" s="290">
        <f t="shared" si="280"/>
        <v>114.18532663316583</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66021.86</v>
      </c>
      <c r="O602" s="290">
        <f t="shared" si="304"/>
        <v>110.58938023450587</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69985.239999999991</v>
      </c>
      <c r="Q602" s="290">
        <f t="shared" si="305"/>
        <v>117.22820770519262</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60763.5</v>
      </c>
      <c r="S602" s="290">
        <f t="shared" si="281"/>
        <v>101.78140703517587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68168.639999999999</v>
      </c>
      <c r="U602" s="290">
        <f t="shared" si="282"/>
        <v>114.18532663316583</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66021.86</v>
      </c>
      <c r="W602" s="290">
        <f t="shared" si="306"/>
        <v>110.58938023450587</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69985.239999999991</v>
      </c>
      <c r="Y602" s="290">
        <f t="shared" si="307"/>
        <v>117.22820770519262</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60763.5</v>
      </c>
      <c r="AA602" s="290">
        <f t="shared" si="283"/>
        <v>101.78140703517587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68168.639999999999</v>
      </c>
      <c r="AC602" s="290">
        <f t="shared" si="284"/>
        <v>114.18532663316583</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66021.86</v>
      </c>
      <c r="AE602" s="290">
        <f t="shared" si="308"/>
        <v>110.58938023450587</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69985.239999999991</v>
      </c>
      <c r="AG602" s="290">
        <f t="shared" si="309"/>
        <v>117.22820770519262</v>
      </c>
      <c r="AI602" s="428">
        <f t="shared" si="285"/>
        <v>112.5</v>
      </c>
      <c r="AJ602" s="428">
        <f t="shared" si="286"/>
        <v>124.61999999999534</v>
      </c>
      <c r="AK602" s="428">
        <f t="shared" si="287"/>
        <v>113.38000000000466</v>
      </c>
      <c r="AL602" s="428">
        <f t="shared" si="288"/>
        <v>123.9199999999837</v>
      </c>
      <c r="AM602" s="428">
        <f t="shared" si="289"/>
        <v>112.5</v>
      </c>
      <c r="AN602" s="428">
        <f t="shared" si="290"/>
        <v>124.61999999999534</v>
      </c>
      <c r="AO602" s="428">
        <f t="shared" si="291"/>
        <v>113.38000000000466</v>
      </c>
      <c r="AP602" s="428">
        <f t="shared" si="292"/>
        <v>123.9199999999837</v>
      </c>
      <c r="AQ602" s="428">
        <f t="shared" si="293"/>
        <v>112.5</v>
      </c>
      <c r="AR602" s="428">
        <f t="shared" si="294"/>
        <v>124.61999999999534</v>
      </c>
      <c r="AS602" s="428">
        <f t="shared" si="295"/>
        <v>113.38000000000466</v>
      </c>
      <c r="AT602" s="428">
        <f t="shared" si="296"/>
        <v>123.9199999999837</v>
      </c>
      <c r="AU602" s="428">
        <f t="shared" si="297"/>
        <v>112.5</v>
      </c>
      <c r="AV602" s="428">
        <f t="shared" si="298"/>
        <v>124.61999999999534</v>
      </c>
      <c r="AW602" s="428">
        <f t="shared" si="299"/>
        <v>113.38000000000466</v>
      </c>
      <c r="AX602" s="428">
        <f t="shared" si="300"/>
        <v>123.9199999999837</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60876</v>
      </c>
      <c r="K603" s="290">
        <f t="shared" si="279"/>
        <v>101.79933110367892</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68293.260000000009</v>
      </c>
      <c r="M603" s="290">
        <f t="shared" si="280"/>
        <v>114.20277591973246</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66135.239999999991</v>
      </c>
      <c r="O603" s="290">
        <f t="shared" si="304"/>
        <v>110.59404682274246</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70109.16</v>
      </c>
      <c r="Q603" s="290">
        <f t="shared" si="305"/>
        <v>117.23939799331104</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60876</v>
      </c>
      <c r="S603" s="290">
        <f t="shared" si="281"/>
        <v>101.79933110367892</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68293.260000000009</v>
      </c>
      <c r="U603" s="290">
        <f t="shared" si="282"/>
        <v>114.20277591973246</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66135.239999999991</v>
      </c>
      <c r="W603" s="290">
        <f t="shared" si="306"/>
        <v>110.59404682274246</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70109.16</v>
      </c>
      <c r="Y603" s="290">
        <f t="shared" si="307"/>
        <v>117.23939799331104</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60876</v>
      </c>
      <c r="AA603" s="290">
        <f t="shared" si="283"/>
        <v>101.79933110367892</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68293.260000000009</v>
      </c>
      <c r="AC603" s="290">
        <f t="shared" si="284"/>
        <v>114.20277591973246</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66135.239999999991</v>
      </c>
      <c r="AE603" s="290">
        <f t="shared" si="308"/>
        <v>110.59404682274246</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70109.16</v>
      </c>
      <c r="AG603" s="290">
        <f t="shared" si="309"/>
        <v>117.23939799331104</v>
      </c>
      <c r="AI603" s="428">
        <f t="shared" si="285"/>
        <v>112.5</v>
      </c>
      <c r="AJ603" s="428">
        <f t="shared" si="286"/>
        <v>124.6200000000099</v>
      </c>
      <c r="AK603" s="428">
        <f t="shared" si="287"/>
        <v>113.3799999999901</v>
      </c>
      <c r="AL603" s="428">
        <f t="shared" si="288"/>
        <v>123.92000000001281</v>
      </c>
      <c r="AM603" s="428">
        <f t="shared" si="289"/>
        <v>112.5</v>
      </c>
      <c r="AN603" s="428">
        <f t="shared" si="290"/>
        <v>124.6200000000099</v>
      </c>
      <c r="AO603" s="428">
        <f t="shared" si="291"/>
        <v>113.3799999999901</v>
      </c>
      <c r="AP603" s="428">
        <f t="shared" si="292"/>
        <v>123.92000000001281</v>
      </c>
      <c r="AQ603" s="428">
        <f t="shared" si="293"/>
        <v>112.5</v>
      </c>
      <c r="AR603" s="428">
        <f t="shared" si="294"/>
        <v>124.6200000000099</v>
      </c>
      <c r="AS603" s="428">
        <f t="shared" si="295"/>
        <v>113.3799999999901</v>
      </c>
      <c r="AT603" s="428">
        <f t="shared" si="296"/>
        <v>123.92000000001281</v>
      </c>
      <c r="AU603" s="428">
        <f t="shared" si="297"/>
        <v>112.5</v>
      </c>
      <c r="AV603" s="428">
        <f t="shared" si="298"/>
        <v>124.6200000000099</v>
      </c>
      <c r="AW603" s="428">
        <f t="shared" si="299"/>
        <v>113.3799999999901</v>
      </c>
      <c r="AX603" s="428">
        <f t="shared" si="300"/>
        <v>123.92000000001281</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60988.5</v>
      </c>
      <c r="K604" s="290">
        <f t="shared" si="279"/>
        <v>101.81719532554257</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68417.88</v>
      </c>
      <c r="M604" s="290">
        <f t="shared" si="280"/>
        <v>114.22016694490819</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66248.62</v>
      </c>
      <c r="O604" s="290">
        <f t="shared" si="304"/>
        <v>110.59869782971619</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70233.08</v>
      </c>
      <c r="Q604" s="290">
        <f t="shared" si="305"/>
        <v>117.25055091819699</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60988.5</v>
      </c>
      <c r="S604" s="290">
        <f t="shared" si="281"/>
        <v>101.81719532554257</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68417.88</v>
      </c>
      <c r="U604" s="290">
        <f t="shared" si="282"/>
        <v>114.22016694490819</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66248.62</v>
      </c>
      <c r="W604" s="290">
        <f t="shared" si="306"/>
        <v>110.59869782971619</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70233.08</v>
      </c>
      <c r="Y604" s="290">
        <f t="shared" si="307"/>
        <v>117.25055091819699</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60988.5</v>
      </c>
      <c r="AA604" s="290">
        <f t="shared" si="283"/>
        <v>101.81719532554257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68417.88</v>
      </c>
      <c r="AC604" s="290">
        <f t="shared" si="284"/>
        <v>114.22016694490819</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66248.62</v>
      </c>
      <c r="AE604" s="290">
        <f t="shared" si="308"/>
        <v>110.59869782971619</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70233.08</v>
      </c>
      <c r="AG604" s="290">
        <f t="shared" si="309"/>
        <v>117.25055091819699</v>
      </c>
      <c r="AI604" s="428">
        <f t="shared" si="285"/>
        <v>112.5</v>
      </c>
      <c r="AJ604" s="428">
        <f t="shared" si="286"/>
        <v>124.61999999999534</v>
      </c>
      <c r="AK604" s="428">
        <f t="shared" si="287"/>
        <v>113.38000000000466</v>
      </c>
      <c r="AL604" s="428">
        <f t="shared" si="288"/>
        <v>123.91999999999825</v>
      </c>
      <c r="AM604" s="428">
        <f t="shared" si="289"/>
        <v>112.5</v>
      </c>
      <c r="AN604" s="428">
        <f t="shared" si="290"/>
        <v>124.61999999999534</v>
      </c>
      <c r="AO604" s="428">
        <f t="shared" si="291"/>
        <v>113.38000000000466</v>
      </c>
      <c r="AP604" s="428">
        <f t="shared" si="292"/>
        <v>123.91999999999825</v>
      </c>
      <c r="AQ604" s="428">
        <f t="shared" si="293"/>
        <v>112.5</v>
      </c>
      <c r="AR604" s="428">
        <f t="shared" si="294"/>
        <v>124.61999999999534</v>
      </c>
      <c r="AS604" s="428">
        <f t="shared" si="295"/>
        <v>113.38000000000466</v>
      </c>
      <c r="AT604" s="428">
        <f t="shared" si="296"/>
        <v>123.91999999999825</v>
      </c>
      <c r="AU604" s="428">
        <f t="shared" si="297"/>
        <v>112.5</v>
      </c>
      <c r="AV604" s="428">
        <f t="shared" si="298"/>
        <v>124.61999999999534</v>
      </c>
      <c r="AW604" s="428">
        <f t="shared" si="299"/>
        <v>113.38000000000466</v>
      </c>
      <c r="AX604" s="428">
        <f t="shared" si="300"/>
        <v>123.91999999999825</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61101</v>
      </c>
      <c r="K605" s="290">
        <f t="shared" si="279"/>
        <v>101.83499999999999</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68542.5</v>
      </c>
      <c r="M605" s="290">
        <f t="shared" si="280"/>
        <v>114.2375</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66362</v>
      </c>
      <c r="O605" s="290">
        <f t="shared" si="304"/>
        <v>110.60333333333334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70357</v>
      </c>
      <c r="Q605" s="290">
        <f t="shared" si="305"/>
        <v>117.26166666666667</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61101</v>
      </c>
      <c r="S605" s="290">
        <f t="shared" si="281"/>
        <v>101.83499999999999</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68542.5</v>
      </c>
      <c r="U605" s="290">
        <f t="shared" si="282"/>
        <v>114.2375</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66362</v>
      </c>
      <c r="W605" s="290">
        <f t="shared" si="306"/>
        <v>110.60333333333334</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70357</v>
      </c>
      <c r="Y605" s="290">
        <f t="shared" si="307"/>
        <v>117.26166666666667</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61101</v>
      </c>
      <c r="AA605" s="290">
        <f t="shared" si="283"/>
        <v>101.83499999999999</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68542.5</v>
      </c>
      <c r="AC605" s="290">
        <f t="shared" si="284"/>
        <v>114.2375</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66362</v>
      </c>
      <c r="AE605" s="290">
        <f t="shared" si="308"/>
        <v>110.60333333333334</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70357</v>
      </c>
      <c r="AG605" s="290">
        <f t="shared" si="309"/>
        <v>117.26166666666667</v>
      </c>
      <c r="AI605" s="428">
        <f t="shared" si="285"/>
        <v>112.5</v>
      </c>
      <c r="AJ605" s="428">
        <f t="shared" si="286"/>
        <v>124.61999999999534</v>
      </c>
      <c r="AK605" s="428">
        <f t="shared" si="287"/>
        <v>113.38000000000466</v>
      </c>
      <c r="AL605" s="428">
        <f t="shared" si="288"/>
        <v>123.91999999999825</v>
      </c>
      <c r="AM605" s="428">
        <f t="shared" si="289"/>
        <v>112.5</v>
      </c>
      <c r="AN605" s="428">
        <f t="shared" si="290"/>
        <v>124.61999999999534</v>
      </c>
      <c r="AO605" s="428">
        <f t="shared" si="291"/>
        <v>113.38000000000466</v>
      </c>
      <c r="AP605" s="428">
        <f t="shared" si="292"/>
        <v>123.91999999999825</v>
      </c>
      <c r="AQ605" s="428">
        <f t="shared" si="293"/>
        <v>112.5</v>
      </c>
      <c r="AR605" s="428">
        <f t="shared" si="294"/>
        <v>124.61999999999534</v>
      </c>
      <c r="AS605" s="428">
        <f t="shared" si="295"/>
        <v>113.38000000000466</v>
      </c>
      <c r="AT605" s="428">
        <f t="shared" si="296"/>
        <v>123.91999999999825</v>
      </c>
      <c r="AU605" s="428">
        <f t="shared" si="297"/>
        <v>112.5</v>
      </c>
      <c r="AV605" s="428">
        <f t="shared" si="298"/>
        <v>124.61999999999534</v>
      </c>
      <c r="AW605" s="428">
        <f t="shared" si="299"/>
        <v>113.38000000000466</v>
      </c>
      <c r="AX605" s="428">
        <f t="shared" si="300"/>
        <v>123.91999999999825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61213.5</v>
      </c>
      <c r="K606" s="290">
        <f t="shared" si="279"/>
        <v>101.85274542429285</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68667.12</v>
      </c>
      <c r="M606" s="290">
        <f t="shared" si="280"/>
        <v>114.25477537437604</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66475.38</v>
      </c>
      <c r="O606" s="290">
        <f t="shared" si="304"/>
        <v>110.60795341098171</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70480.92</v>
      </c>
      <c r="Q606" s="290">
        <f t="shared" si="305"/>
        <v>117.27274542429284</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61213.5</v>
      </c>
      <c r="S606" s="290">
        <f t="shared" si="281"/>
        <v>101.85274542429285</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68667.12</v>
      </c>
      <c r="U606" s="290">
        <f t="shared" si="282"/>
        <v>114.25477537437604</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66475.38</v>
      </c>
      <c r="W606" s="290">
        <f t="shared" si="306"/>
        <v>110.60795341098171</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70480.92</v>
      </c>
      <c r="Y606" s="290">
        <f t="shared" si="307"/>
        <v>117.27274542429284</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61213.5</v>
      </c>
      <c r="AA606" s="290">
        <f t="shared" si="283"/>
        <v>101.85274542429285</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68667.12</v>
      </c>
      <c r="AC606" s="290">
        <f t="shared" si="284"/>
        <v>114.25477537437604</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66475.38</v>
      </c>
      <c r="AE606" s="290">
        <f t="shared" si="308"/>
        <v>110.60795341098171</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70480.92</v>
      </c>
      <c r="AG606" s="290">
        <f t="shared" si="309"/>
        <v>117.27274542429284</v>
      </c>
      <c r="AI606" s="428">
        <f t="shared" si="285"/>
        <v>112.5</v>
      </c>
      <c r="AJ606" s="428">
        <f t="shared" si="286"/>
        <v>124.61999999999534</v>
      </c>
      <c r="AK606" s="428">
        <f t="shared" si="287"/>
        <v>113.38000000000466</v>
      </c>
      <c r="AL606" s="428">
        <f t="shared" si="288"/>
        <v>123.91999999999825</v>
      </c>
      <c r="AM606" s="428">
        <f t="shared" si="289"/>
        <v>112.5</v>
      </c>
      <c r="AN606" s="428">
        <f t="shared" si="290"/>
        <v>124.61999999999534</v>
      </c>
      <c r="AO606" s="428">
        <f t="shared" si="291"/>
        <v>113.38000000000466</v>
      </c>
      <c r="AP606" s="428">
        <f t="shared" si="292"/>
        <v>123.91999999999825</v>
      </c>
      <c r="AQ606" s="428">
        <f t="shared" si="293"/>
        <v>112.5</v>
      </c>
      <c r="AR606" s="428">
        <f t="shared" si="294"/>
        <v>124.61999999999534</v>
      </c>
      <c r="AS606" s="428">
        <f t="shared" si="295"/>
        <v>113.38000000000466</v>
      </c>
      <c r="AT606" s="428">
        <f t="shared" si="296"/>
        <v>123.91999999999825</v>
      </c>
      <c r="AU606" s="428">
        <f t="shared" si="297"/>
        <v>112.5</v>
      </c>
      <c r="AV606" s="428">
        <f t="shared" si="298"/>
        <v>124.61999999999534</v>
      </c>
      <c r="AW606" s="428">
        <f t="shared" si="299"/>
        <v>113.38000000000466</v>
      </c>
      <c r="AX606" s="428">
        <f t="shared" si="300"/>
        <v>123.91999999999825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61326</v>
      </c>
      <c r="K607" s="290">
        <f t="shared" si="279"/>
        <v>101.87043189368771</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68791.740000000005</v>
      </c>
      <c r="M607" s="290">
        <f t="shared" si="280"/>
        <v>114.27199335548174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66588.759999999995</v>
      </c>
      <c r="O607" s="290">
        <f t="shared" si="304"/>
        <v>110.61255813953487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70604.84</v>
      </c>
      <c r="Q607" s="290">
        <f t="shared" si="305"/>
        <v>117.28378737541527</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61326</v>
      </c>
      <c r="S607" s="290">
        <f t="shared" si="281"/>
        <v>101.87043189368771</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68791.740000000005</v>
      </c>
      <c r="U607" s="290">
        <f t="shared" si="282"/>
        <v>114.27199335548174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66588.759999999995</v>
      </c>
      <c r="W607" s="290">
        <f t="shared" si="306"/>
        <v>110.61255813953487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70604.84</v>
      </c>
      <c r="Y607" s="290">
        <f t="shared" si="307"/>
        <v>117.28378737541527</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61326</v>
      </c>
      <c r="AA607" s="290">
        <f t="shared" si="283"/>
        <v>101.87043189368771</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68791.740000000005</v>
      </c>
      <c r="AC607" s="290">
        <f t="shared" si="284"/>
        <v>114.27199335548174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66588.759999999995</v>
      </c>
      <c r="AE607" s="290">
        <f t="shared" si="308"/>
        <v>110.61255813953487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70604.84</v>
      </c>
      <c r="AG607" s="290">
        <f t="shared" si="309"/>
        <v>117.28378737541527</v>
      </c>
      <c r="AI607" s="428">
        <f t="shared" si="285"/>
        <v>112.5</v>
      </c>
      <c r="AJ607" s="428">
        <f t="shared" si="286"/>
        <v>124.6200000000099</v>
      </c>
      <c r="AK607" s="428">
        <f t="shared" si="287"/>
        <v>113.3799999999901</v>
      </c>
      <c r="AL607" s="428">
        <f t="shared" si="288"/>
        <v>123.91999999999825</v>
      </c>
      <c r="AM607" s="428">
        <f t="shared" si="289"/>
        <v>112.5</v>
      </c>
      <c r="AN607" s="428">
        <f t="shared" si="290"/>
        <v>124.6200000000099</v>
      </c>
      <c r="AO607" s="428">
        <f t="shared" si="291"/>
        <v>113.3799999999901</v>
      </c>
      <c r="AP607" s="428">
        <f t="shared" si="292"/>
        <v>123.91999999999825</v>
      </c>
      <c r="AQ607" s="428">
        <f t="shared" si="293"/>
        <v>112.5</v>
      </c>
      <c r="AR607" s="428">
        <f t="shared" si="294"/>
        <v>124.6200000000099</v>
      </c>
      <c r="AS607" s="428">
        <f t="shared" si="295"/>
        <v>113.3799999999901</v>
      </c>
      <c r="AT607" s="428">
        <f t="shared" si="296"/>
        <v>123.91999999999825</v>
      </c>
      <c r="AU607" s="428">
        <f t="shared" si="297"/>
        <v>112.5</v>
      </c>
      <c r="AV607" s="428">
        <f t="shared" si="298"/>
        <v>124.6200000000099</v>
      </c>
      <c r="AW607" s="428">
        <f t="shared" si="299"/>
        <v>113.3799999999901</v>
      </c>
      <c r="AX607" s="428">
        <f t="shared" si="300"/>
        <v>123.91999999999825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61438.5</v>
      </c>
      <c r="K608" s="290">
        <f t="shared" si="279"/>
        <v>101.88805970149254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68916.36</v>
      </c>
      <c r="M608" s="290">
        <f t="shared" si="280"/>
        <v>114.28915422885572</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66702.14</v>
      </c>
      <c r="O608" s="290">
        <f t="shared" si="304"/>
        <v>110.61714759535656</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70728.760000000009</v>
      </c>
      <c r="Q608" s="290">
        <f t="shared" si="305"/>
        <v>117.29479270315093</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61438.5</v>
      </c>
      <c r="S608" s="290">
        <f t="shared" si="281"/>
        <v>101.88805970149254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68916.36</v>
      </c>
      <c r="U608" s="290">
        <f t="shared" si="282"/>
        <v>114.28915422885572</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66702.14</v>
      </c>
      <c r="W608" s="290">
        <f t="shared" si="306"/>
        <v>110.61714759535656</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70728.760000000009</v>
      </c>
      <c r="Y608" s="290">
        <f t="shared" si="307"/>
        <v>117.29479270315093</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61438.5</v>
      </c>
      <c r="AA608" s="290">
        <f t="shared" si="283"/>
        <v>101.88805970149254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68916.36</v>
      </c>
      <c r="AC608" s="290">
        <f t="shared" si="284"/>
        <v>114.28915422885572</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66702.14</v>
      </c>
      <c r="AE608" s="290">
        <f t="shared" si="308"/>
        <v>110.61714759535656</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70728.760000000009</v>
      </c>
      <c r="AG608" s="290">
        <f t="shared" si="309"/>
        <v>117.29479270315093</v>
      </c>
      <c r="AI608" s="428">
        <f t="shared" si="285"/>
        <v>112.5</v>
      </c>
      <c r="AJ608" s="428">
        <f t="shared" si="286"/>
        <v>124.61999999999534</v>
      </c>
      <c r="AK608" s="428">
        <f t="shared" si="287"/>
        <v>113.38000000000466</v>
      </c>
      <c r="AL608" s="428">
        <f t="shared" si="288"/>
        <v>123.92000000001281</v>
      </c>
      <c r="AM608" s="428">
        <f t="shared" si="289"/>
        <v>112.5</v>
      </c>
      <c r="AN608" s="428">
        <f t="shared" si="290"/>
        <v>124.61999999999534</v>
      </c>
      <c r="AO608" s="428">
        <f t="shared" si="291"/>
        <v>113.38000000000466</v>
      </c>
      <c r="AP608" s="428">
        <f t="shared" si="292"/>
        <v>123.92000000001281</v>
      </c>
      <c r="AQ608" s="428">
        <f t="shared" si="293"/>
        <v>112.5</v>
      </c>
      <c r="AR608" s="428">
        <f t="shared" si="294"/>
        <v>124.61999999999534</v>
      </c>
      <c r="AS608" s="428">
        <f t="shared" si="295"/>
        <v>113.38000000000466</v>
      </c>
      <c r="AT608" s="428">
        <f t="shared" si="296"/>
        <v>123.92000000001281</v>
      </c>
      <c r="AU608" s="428">
        <f t="shared" si="297"/>
        <v>112.5</v>
      </c>
      <c r="AV608" s="428">
        <f t="shared" si="298"/>
        <v>124.61999999999534</v>
      </c>
      <c r="AW608" s="428">
        <f t="shared" si="299"/>
        <v>113.38000000000466</v>
      </c>
      <c r="AX608" s="428">
        <f t="shared" si="300"/>
        <v>123.92000000001281</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61551</v>
      </c>
      <c r="K609" s="290">
        <f t="shared" si="279"/>
        <v>101.90562913907284</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69040.98000000001</v>
      </c>
      <c r="M609" s="290">
        <f t="shared" si="280"/>
        <v>114.30625827814572</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66815.520000000004</v>
      </c>
      <c r="O609" s="290">
        <f t="shared" si="304"/>
        <v>110.62172185430464</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70852.679999999993</v>
      </c>
      <c r="Q609" s="290">
        <f t="shared" si="305"/>
        <v>117.30576158940396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61551</v>
      </c>
      <c r="S609" s="290">
        <f t="shared" si="281"/>
        <v>101.90562913907284</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69040.98000000001</v>
      </c>
      <c r="U609" s="290">
        <f t="shared" si="282"/>
        <v>114.30625827814572</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66815.520000000004</v>
      </c>
      <c r="W609" s="290">
        <f t="shared" si="306"/>
        <v>110.62172185430464</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70852.679999999993</v>
      </c>
      <c r="Y609" s="290">
        <f t="shared" si="307"/>
        <v>117.30576158940396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61551</v>
      </c>
      <c r="AA609" s="290">
        <f t="shared" si="283"/>
        <v>101.90562913907284</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69040.98000000001</v>
      </c>
      <c r="AC609" s="290">
        <f t="shared" si="284"/>
        <v>114.30625827814572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66815.520000000004</v>
      </c>
      <c r="AE609" s="290">
        <f t="shared" si="308"/>
        <v>110.62172185430464</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70852.679999999993</v>
      </c>
      <c r="AG609" s="290">
        <f t="shared" si="309"/>
        <v>117.30576158940396</v>
      </c>
      <c r="AI609" s="428">
        <f t="shared" si="285"/>
        <v>112.5</v>
      </c>
      <c r="AJ609" s="428">
        <f t="shared" si="286"/>
        <v>124.6200000000099</v>
      </c>
      <c r="AK609" s="428">
        <f t="shared" si="287"/>
        <v>113.38000000000466</v>
      </c>
      <c r="AL609" s="428">
        <f t="shared" si="288"/>
        <v>123.9199999999837</v>
      </c>
      <c r="AM609" s="428">
        <f t="shared" si="289"/>
        <v>112.5</v>
      </c>
      <c r="AN609" s="428">
        <f t="shared" si="290"/>
        <v>124.6200000000099</v>
      </c>
      <c r="AO609" s="428">
        <f t="shared" si="291"/>
        <v>113.38000000000466</v>
      </c>
      <c r="AP609" s="428">
        <f t="shared" si="292"/>
        <v>123.9199999999837</v>
      </c>
      <c r="AQ609" s="428">
        <f t="shared" si="293"/>
        <v>112.5</v>
      </c>
      <c r="AR609" s="428">
        <f t="shared" si="294"/>
        <v>124.6200000000099</v>
      </c>
      <c r="AS609" s="428">
        <f t="shared" si="295"/>
        <v>113.38000000000466</v>
      </c>
      <c r="AT609" s="428">
        <f t="shared" si="296"/>
        <v>123.9199999999837</v>
      </c>
      <c r="AU609" s="428">
        <f t="shared" si="297"/>
        <v>112.5</v>
      </c>
      <c r="AV609" s="428">
        <f t="shared" si="298"/>
        <v>124.6200000000099</v>
      </c>
      <c r="AW609" s="428">
        <f t="shared" si="299"/>
        <v>113.38000000000466</v>
      </c>
      <c r="AX609" s="428">
        <f t="shared" si="300"/>
        <v>123.9199999999837</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61663.5</v>
      </c>
      <c r="K610" s="290">
        <f t="shared" si="279"/>
        <v>101.92314049586777</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69165.600000000006</v>
      </c>
      <c r="M610" s="290">
        <f t="shared" si="280"/>
        <v>114.32330578512398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66928.899999999994</v>
      </c>
      <c r="O610" s="290">
        <f t="shared" si="304"/>
        <v>110.62628099173553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70976.600000000006</v>
      </c>
      <c r="Q610" s="290">
        <f t="shared" si="305"/>
        <v>117.31669421487604</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61663.5</v>
      </c>
      <c r="S610" s="290">
        <f t="shared" si="281"/>
        <v>101.92314049586777</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69165.600000000006</v>
      </c>
      <c r="U610" s="290">
        <f t="shared" si="282"/>
        <v>114.32330578512398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66928.899999999994</v>
      </c>
      <c r="W610" s="290">
        <f t="shared" si="306"/>
        <v>110.62628099173553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70976.600000000006</v>
      </c>
      <c r="Y610" s="290">
        <f t="shared" si="307"/>
        <v>117.31669421487604</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61663.5</v>
      </c>
      <c r="AA610" s="290">
        <f t="shared" si="283"/>
        <v>101.92314049586777</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69165.600000000006</v>
      </c>
      <c r="AC610" s="290">
        <f t="shared" si="284"/>
        <v>114.32330578512398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66928.899999999994</v>
      </c>
      <c r="AE610" s="290">
        <f t="shared" si="308"/>
        <v>110.62628099173553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70976.600000000006</v>
      </c>
      <c r="AG610" s="290">
        <f t="shared" si="309"/>
        <v>117.31669421487604</v>
      </c>
      <c r="AI610" s="428">
        <f t="shared" si="285"/>
        <v>112.5</v>
      </c>
      <c r="AJ610" s="428">
        <f t="shared" si="286"/>
        <v>124.61999999999534</v>
      </c>
      <c r="AK610" s="428">
        <f t="shared" si="287"/>
        <v>113.3799999999901</v>
      </c>
      <c r="AL610" s="428">
        <f t="shared" si="288"/>
        <v>123.92000000001281</v>
      </c>
      <c r="AM610" s="428">
        <f t="shared" si="289"/>
        <v>112.5</v>
      </c>
      <c r="AN610" s="428">
        <f t="shared" si="290"/>
        <v>124.61999999999534</v>
      </c>
      <c r="AO610" s="428">
        <f t="shared" si="291"/>
        <v>113.3799999999901</v>
      </c>
      <c r="AP610" s="428">
        <f t="shared" si="292"/>
        <v>123.92000000001281</v>
      </c>
      <c r="AQ610" s="428">
        <f t="shared" si="293"/>
        <v>112.5</v>
      </c>
      <c r="AR610" s="428">
        <f t="shared" si="294"/>
        <v>124.61999999999534</v>
      </c>
      <c r="AS610" s="428">
        <f t="shared" si="295"/>
        <v>113.3799999999901</v>
      </c>
      <c r="AT610" s="428">
        <f t="shared" si="296"/>
        <v>123.92000000001281</v>
      </c>
      <c r="AU610" s="428">
        <f t="shared" si="297"/>
        <v>112.5</v>
      </c>
      <c r="AV610" s="428">
        <f t="shared" si="298"/>
        <v>124.61999999999534</v>
      </c>
      <c r="AW610" s="428">
        <f t="shared" si="299"/>
        <v>113.3799999999901</v>
      </c>
      <c r="AX610" s="428">
        <f t="shared" si="300"/>
        <v>123.92000000001281</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61776</v>
      </c>
      <c r="K611" s="290">
        <f t="shared" si="279"/>
        <v>101.94059405940594</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69290.22</v>
      </c>
      <c r="M611" s="290">
        <f t="shared" si="280"/>
        <v>114.34029702970297</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67042.28</v>
      </c>
      <c r="O611" s="290">
        <f t="shared" si="304"/>
        <v>110.63082508250825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71100.52</v>
      </c>
      <c r="Q611" s="290">
        <f t="shared" si="305"/>
        <v>117.32759075907592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61776</v>
      </c>
      <c r="S611" s="290">
        <f t="shared" si="281"/>
        <v>101.94059405940594</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69290.22</v>
      </c>
      <c r="U611" s="290">
        <f t="shared" si="282"/>
        <v>114.34029702970297</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67042.28</v>
      </c>
      <c r="W611" s="290">
        <f t="shared" si="306"/>
        <v>110.63082508250825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71100.52</v>
      </c>
      <c r="Y611" s="290">
        <f t="shared" si="307"/>
        <v>117.32759075907592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61776</v>
      </c>
      <c r="AA611" s="290">
        <f t="shared" si="283"/>
        <v>101.94059405940594</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69290.22</v>
      </c>
      <c r="AC611" s="290">
        <f t="shared" si="284"/>
        <v>114.34029702970297</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67042.28</v>
      </c>
      <c r="AE611" s="290">
        <f t="shared" si="308"/>
        <v>110.63082508250825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71100.52</v>
      </c>
      <c r="AG611" s="290">
        <f t="shared" si="309"/>
        <v>117.32759075907592</v>
      </c>
      <c r="AI611" s="428">
        <f t="shared" si="285"/>
        <v>112.5</v>
      </c>
      <c r="AJ611" s="428">
        <f t="shared" si="286"/>
        <v>124.61999999999534</v>
      </c>
      <c r="AK611" s="428">
        <f t="shared" si="287"/>
        <v>113.38000000000466</v>
      </c>
      <c r="AL611" s="428">
        <f t="shared" si="288"/>
        <v>123.91999999999825</v>
      </c>
      <c r="AM611" s="428">
        <f t="shared" si="289"/>
        <v>112.5</v>
      </c>
      <c r="AN611" s="428">
        <f t="shared" si="290"/>
        <v>124.61999999999534</v>
      </c>
      <c r="AO611" s="428">
        <f t="shared" si="291"/>
        <v>113.38000000000466</v>
      </c>
      <c r="AP611" s="428">
        <f t="shared" si="292"/>
        <v>123.91999999999825</v>
      </c>
      <c r="AQ611" s="428">
        <f t="shared" si="293"/>
        <v>112.5</v>
      </c>
      <c r="AR611" s="428">
        <f t="shared" si="294"/>
        <v>124.61999999999534</v>
      </c>
      <c r="AS611" s="428">
        <f t="shared" si="295"/>
        <v>113.38000000000466</v>
      </c>
      <c r="AT611" s="428">
        <f t="shared" si="296"/>
        <v>123.91999999999825</v>
      </c>
      <c r="AU611" s="428">
        <f t="shared" si="297"/>
        <v>112.5</v>
      </c>
      <c r="AV611" s="428">
        <f t="shared" si="298"/>
        <v>124.61999999999534</v>
      </c>
      <c r="AW611" s="428">
        <f t="shared" si="299"/>
        <v>113.38000000000466</v>
      </c>
      <c r="AX611" s="428">
        <f t="shared" si="300"/>
        <v>123.91999999999825</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61888.5</v>
      </c>
      <c r="K612" s="290">
        <f t="shared" si="279"/>
        <v>101.95799011532125</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69414.84</v>
      </c>
      <c r="M612" s="290">
        <f t="shared" si="280"/>
        <v>114.35723228995057</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67155.66</v>
      </c>
      <c r="O612" s="290">
        <f t="shared" si="304"/>
        <v>110.63535420098847</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71224.44</v>
      </c>
      <c r="Q612" s="290">
        <f t="shared" si="305"/>
        <v>117.33845140032949</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61888.5</v>
      </c>
      <c r="S612" s="290">
        <f t="shared" si="281"/>
        <v>101.95799011532125</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69414.84</v>
      </c>
      <c r="U612" s="290">
        <f t="shared" si="282"/>
        <v>114.35723228995057</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67155.66</v>
      </c>
      <c r="W612" s="290">
        <f t="shared" si="306"/>
        <v>110.63535420098847</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71224.44</v>
      </c>
      <c r="Y612" s="290">
        <f t="shared" si="307"/>
        <v>117.33845140032949</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61888.5</v>
      </c>
      <c r="AA612" s="290">
        <f t="shared" si="283"/>
        <v>101.95799011532125</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69414.84</v>
      </c>
      <c r="AC612" s="290">
        <f t="shared" si="284"/>
        <v>114.35723228995057</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67155.66</v>
      </c>
      <c r="AE612" s="290">
        <f t="shared" si="308"/>
        <v>110.63535420098847</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71224.44</v>
      </c>
      <c r="AG612" s="290">
        <f t="shared" si="309"/>
        <v>117.33845140032949</v>
      </c>
      <c r="AI612" s="428">
        <f t="shared" si="285"/>
        <v>112.5</v>
      </c>
      <c r="AJ612" s="428">
        <f t="shared" si="286"/>
        <v>124.61999999999534</v>
      </c>
      <c r="AK612" s="428">
        <f t="shared" si="287"/>
        <v>113.38000000000466</v>
      </c>
      <c r="AL612" s="428">
        <f t="shared" si="288"/>
        <v>123.91999999999825</v>
      </c>
      <c r="AM612" s="428">
        <f t="shared" si="289"/>
        <v>112.5</v>
      </c>
      <c r="AN612" s="428">
        <f t="shared" si="290"/>
        <v>124.61999999999534</v>
      </c>
      <c r="AO612" s="428">
        <f t="shared" si="291"/>
        <v>113.38000000000466</v>
      </c>
      <c r="AP612" s="428">
        <f t="shared" si="292"/>
        <v>123.91999999999825</v>
      </c>
      <c r="AQ612" s="428">
        <f t="shared" si="293"/>
        <v>112.5</v>
      </c>
      <c r="AR612" s="428">
        <f t="shared" si="294"/>
        <v>124.61999999999534</v>
      </c>
      <c r="AS612" s="428">
        <f t="shared" si="295"/>
        <v>113.38000000000466</v>
      </c>
      <c r="AT612" s="428">
        <f t="shared" si="296"/>
        <v>123.91999999999825</v>
      </c>
      <c r="AU612" s="428">
        <f t="shared" si="297"/>
        <v>112.5</v>
      </c>
      <c r="AV612" s="428">
        <f t="shared" si="298"/>
        <v>124.61999999999534</v>
      </c>
      <c r="AW612" s="428">
        <f t="shared" si="299"/>
        <v>113.38000000000466</v>
      </c>
      <c r="AX612" s="428">
        <f t="shared" si="300"/>
        <v>123.91999999999825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62001</v>
      </c>
      <c r="K613" s="290">
        <f t="shared" si="279"/>
        <v>101.97532894736842</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69539.459999999992</v>
      </c>
      <c r="M613" s="290">
        <f t="shared" si="280"/>
        <v>114.37411184210525</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67269.039999999994</v>
      </c>
      <c r="O613" s="290">
        <f t="shared" si="304"/>
        <v>110.63986842105263</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71348.36</v>
      </c>
      <c r="Q613" s="290">
        <f t="shared" si="305"/>
        <v>117.34927631578948</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62001</v>
      </c>
      <c r="S613" s="290">
        <f t="shared" si="281"/>
        <v>101.97532894736842</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69539.459999999992</v>
      </c>
      <c r="U613" s="290">
        <f t="shared" si="282"/>
        <v>114.37411184210525</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67269.039999999994</v>
      </c>
      <c r="W613" s="290">
        <f t="shared" si="306"/>
        <v>110.63986842105263</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71348.36</v>
      </c>
      <c r="Y613" s="290">
        <f t="shared" si="307"/>
        <v>117.34927631578948</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62001</v>
      </c>
      <c r="AA613" s="290">
        <f t="shared" si="283"/>
        <v>101.97532894736842</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69539.459999999992</v>
      </c>
      <c r="AC613" s="290">
        <f t="shared" si="284"/>
        <v>114.37411184210525</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67269.039999999994</v>
      </c>
      <c r="AE613" s="290">
        <f t="shared" si="308"/>
        <v>110.63986842105263</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71348.36</v>
      </c>
      <c r="AG613" s="290">
        <f t="shared" si="309"/>
        <v>117.34927631578948</v>
      </c>
      <c r="AI613" s="428">
        <f t="shared" si="285"/>
        <v>112.5</v>
      </c>
      <c r="AJ613" s="428">
        <f t="shared" si="286"/>
        <v>124.61999999999534</v>
      </c>
      <c r="AK613" s="428">
        <f t="shared" si="287"/>
        <v>113.3799999999901</v>
      </c>
      <c r="AL613" s="428">
        <f t="shared" si="288"/>
        <v>123.91999999999825</v>
      </c>
      <c r="AM613" s="428">
        <f t="shared" si="289"/>
        <v>112.5</v>
      </c>
      <c r="AN613" s="428">
        <f t="shared" si="290"/>
        <v>124.61999999999534</v>
      </c>
      <c r="AO613" s="428">
        <f t="shared" si="291"/>
        <v>113.3799999999901</v>
      </c>
      <c r="AP613" s="428">
        <f t="shared" si="292"/>
        <v>123.91999999999825</v>
      </c>
      <c r="AQ613" s="428">
        <f t="shared" si="293"/>
        <v>112.5</v>
      </c>
      <c r="AR613" s="428">
        <f t="shared" si="294"/>
        <v>124.61999999999534</v>
      </c>
      <c r="AS613" s="428">
        <f t="shared" si="295"/>
        <v>113.3799999999901</v>
      </c>
      <c r="AT613" s="428">
        <f t="shared" si="296"/>
        <v>123.91999999999825</v>
      </c>
      <c r="AU613" s="428">
        <f t="shared" si="297"/>
        <v>112.5</v>
      </c>
      <c r="AV613" s="428">
        <f t="shared" si="298"/>
        <v>124.61999999999534</v>
      </c>
      <c r="AW613" s="428">
        <f t="shared" si="299"/>
        <v>113.3799999999901</v>
      </c>
      <c r="AX613" s="428">
        <f t="shared" si="300"/>
        <v>123.91999999999825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62113.5</v>
      </c>
      <c r="K614" s="290">
        <f t="shared" si="279"/>
        <v>101.99261083743842</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69664.08</v>
      </c>
      <c r="M614" s="290">
        <f t="shared" si="280"/>
        <v>114.39093596059114</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67382.42</v>
      </c>
      <c r="O614" s="290">
        <f t="shared" si="304"/>
        <v>110.64436781609196</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71472.28</v>
      </c>
      <c r="Q614" s="290">
        <f t="shared" si="305"/>
        <v>117.36006568144499</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62113.5</v>
      </c>
      <c r="S614" s="290">
        <f t="shared" si="281"/>
        <v>101.99261083743842</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69664.08</v>
      </c>
      <c r="U614" s="290">
        <f t="shared" si="282"/>
        <v>114.39093596059114</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67382.42</v>
      </c>
      <c r="W614" s="290">
        <f t="shared" si="306"/>
        <v>110.64436781609196</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71472.28</v>
      </c>
      <c r="Y614" s="290">
        <f t="shared" si="307"/>
        <v>117.36006568144499</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62113.5</v>
      </c>
      <c r="AA614" s="290">
        <f t="shared" si="283"/>
        <v>101.99261083743842</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69664.08</v>
      </c>
      <c r="AC614" s="290">
        <f t="shared" si="284"/>
        <v>114.39093596059114</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67382.42</v>
      </c>
      <c r="AE614" s="290">
        <f t="shared" si="308"/>
        <v>110.64436781609196</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71472.28</v>
      </c>
      <c r="AG614" s="290">
        <f t="shared" si="309"/>
        <v>117.36006568144499</v>
      </c>
      <c r="AI614" s="428">
        <f t="shared" si="285"/>
        <v>112.5</v>
      </c>
      <c r="AJ614" s="428">
        <f t="shared" si="286"/>
        <v>124.6200000000099</v>
      </c>
      <c r="AK614" s="428">
        <f t="shared" si="287"/>
        <v>113.38000000000466</v>
      </c>
      <c r="AL614" s="428">
        <f t="shared" si="288"/>
        <v>123.91999999999825</v>
      </c>
      <c r="AM614" s="428">
        <f t="shared" si="289"/>
        <v>112.5</v>
      </c>
      <c r="AN614" s="428">
        <f t="shared" si="290"/>
        <v>124.6200000000099</v>
      </c>
      <c r="AO614" s="428">
        <f t="shared" si="291"/>
        <v>113.38000000000466</v>
      </c>
      <c r="AP614" s="428">
        <f t="shared" si="292"/>
        <v>123.91999999999825</v>
      </c>
      <c r="AQ614" s="428">
        <f t="shared" si="293"/>
        <v>112.5</v>
      </c>
      <c r="AR614" s="428">
        <f t="shared" si="294"/>
        <v>124.6200000000099</v>
      </c>
      <c r="AS614" s="428">
        <f t="shared" si="295"/>
        <v>113.38000000000466</v>
      </c>
      <c r="AT614" s="428">
        <f t="shared" si="296"/>
        <v>123.91999999999825</v>
      </c>
      <c r="AU614" s="428">
        <f t="shared" si="297"/>
        <v>112.5</v>
      </c>
      <c r="AV614" s="428">
        <f t="shared" si="298"/>
        <v>124.6200000000099</v>
      </c>
      <c r="AW614" s="428">
        <f t="shared" si="299"/>
        <v>113.38000000000466</v>
      </c>
      <c r="AX614" s="428">
        <f t="shared" si="300"/>
        <v>123.91999999999825</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62226</v>
      </c>
      <c r="K615" s="290">
        <f t="shared" si="279"/>
        <v>102.00983606557377</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69788.700000000012</v>
      </c>
      <c r="M615" s="290">
        <f t="shared" si="280"/>
        <v>114.40770491803281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67495.8</v>
      </c>
      <c r="O615" s="290">
        <f t="shared" si="304"/>
        <v>110.6488524590164</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71596.2</v>
      </c>
      <c r="Q615" s="290">
        <f t="shared" si="305"/>
        <v>117.37081967213115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62226</v>
      </c>
      <c r="S615" s="290">
        <f t="shared" si="281"/>
        <v>102.00983606557377</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69788.700000000012</v>
      </c>
      <c r="U615" s="290">
        <f t="shared" si="282"/>
        <v>114.40770491803281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67495.8</v>
      </c>
      <c r="W615" s="290">
        <f t="shared" si="306"/>
        <v>110.6488524590164</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71596.2</v>
      </c>
      <c r="Y615" s="290">
        <f t="shared" si="307"/>
        <v>117.37081967213115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62226</v>
      </c>
      <c r="AA615" s="290">
        <f t="shared" si="283"/>
        <v>102.00983606557377</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69788.700000000012</v>
      </c>
      <c r="AC615" s="290">
        <f t="shared" si="284"/>
        <v>114.40770491803281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67495.8</v>
      </c>
      <c r="AE615" s="290">
        <f t="shared" si="308"/>
        <v>110.6488524590164</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71596.2</v>
      </c>
      <c r="AG615" s="290">
        <f t="shared" si="309"/>
        <v>117.37081967213115</v>
      </c>
      <c r="AI615" s="428">
        <f t="shared" si="285"/>
        <v>112.5</v>
      </c>
      <c r="AJ615" s="428">
        <f t="shared" si="286"/>
        <v>124.6200000000099</v>
      </c>
      <c r="AK615" s="428">
        <f t="shared" si="287"/>
        <v>113.38000000000466</v>
      </c>
      <c r="AL615" s="428">
        <f t="shared" si="288"/>
        <v>123.91999999999825</v>
      </c>
      <c r="AM615" s="428">
        <f t="shared" si="289"/>
        <v>112.5</v>
      </c>
      <c r="AN615" s="428">
        <f t="shared" si="290"/>
        <v>124.6200000000099</v>
      </c>
      <c r="AO615" s="428">
        <f t="shared" si="291"/>
        <v>113.38000000000466</v>
      </c>
      <c r="AP615" s="428">
        <f t="shared" si="292"/>
        <v>123.91999999999825</v>
      </c>
      <c r="AQ615" s="428">
        <f t="shared" si="293"/>
        <v>112.5</v>
      </c>
      <c r="AR615" s="428">
        <f t="shared" si="294"/>
        <v>124.6200000000099</v>
      </c>
      <c r="AS615" s="428">
        <f t="shared" si="295"/>
        <v>113.38000000000466</v>
      </c>
      <c r="AT615" s="428">
        <f t="shared" si="296"/>
        <v>123.91999999999825</v>
      </c>
      <c r="AU615" s="428">
        <f t="shared" si="297"/>
        <v>112.5</v>
      </c>
      <c r="AV615" s="428">
        <f t="shared" si="298"/>
        <v>124.6200000000099</v>
      </c>
      <c r="AW615" s="428">
        <f t="shared" si="299"/>
        <v>113.38000000000466</v>
      </c>
      <c r="AX615" s="428">
        <f t="shared" si="300"/>
        <v>123.91999999999825</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62338.5</v>
      </c>
      <c r="K616" s="290">
        <f t="shared" si="279"/>
        <v>102.02700490998363</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69913.320000000007</v>
      </c>
      <c r="M616" s="290">
        <f t="shared" si="280"/>
        <v>114.42441898527007</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67609.179999999993</v>
      </c>
      <c r="O616" s="290">
        <f t="shared" si="304"/>
        <v>110.65332242225858</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71720.12</v>
      </c>
      <c r="Q616" s="290">
        <f t="shared" si="305"/>
        <v>117.38153846153845</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62338.5</v>
      </c>
      <c r="S616" s="290">
        <f t="shared" si="281"/>
        <v>102.02700490998363</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69913.320000000007</v>
      </c>
      <c r="U616" s="290">
        <f t="shared" si="282"/>
        <v>114.42441898527007</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67609.179999999993</v>
      </c>
      <c r="W616" s="290">
        <f t="shared" si="306"/>
        <v>110.65332242225858</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71720.12</v>
      </c>
      <c r="Y616" s="290">
        <f t="shared" si="307"/>
        <v>117.38153846153845</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62338.5</v>
      </c>
      <c r="AA616" s="290">
        <f t="shared" si="283"/>
        <v>102.02700490998363</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69913.320000000007</v>
      </c>
      <c r="AC616" s="290">
        <f t="shared" si="284"/>
        <v>114.42441898527007</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67609.179999999993</v>
      </c>
      <c r="AE616" s="290">
        <f t="shared" si="308"/>
        <v>110.65332242225858</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71720.12</v>
      </c>
      <c r="AG616" s="290">
        <f t="shared" si="309"/>
        <v>117.38153846153845</v>
      </c>
      <c r="AI616" s="428">
        <f t="shared" si="285"/>
        <v>112.5</v>
      </c>
      <c r="AJ616" s="428">
        <f t="shared" si="286"/>
        <v>124.61999999999534</v>
      </c>
      <c r="AK616" s="428">
        <f t="shared" si="287"/>
        <v>113.3799999999901</v>
      </c>
      <c r="AL616" s="428">
        <f t="shared" si="288"/>
        <v>123.91999999999825</v>
      </c>
      <c r="AM616" s="428">
        <f t="shared" si="289"/>
        <v>112.5</v>
      </c>
      <c r="AN616" s="428">
        <f t="shared" si="290"/>
        <v>124.61999999999534</v>
      </c>
      <c r="AO616" s="428">
        <f t="shared" si="291"/>
        <v>113.3799999999901</v>
      </c>
      <c r="AP616" s="428">
        <f t="shared" si="292"/>
        <v>123.91999999999825</v>
      </c>
      <c r="AQ616" s="428">
        <f t="shared" si="293"/>
        <v>112.5</v>
      </c>
      <c r="AR616" s="428">
        <f t="shared" si="294"/>
        <v>124.61999999999534</v>
      </c>
      <c r="AS616" s="428">
        <f t="shared" si="295"/>
        <v>113.3799999999901</v>
      </c>
      <c r="AT616" s="428">
        <f t="shared" si="296"/>
        <v>123.91999999999825</v>
      </c>
      <c r="AU616" s="428">
        <f t="shared" si="297"/>
        <v>112.5</v>
      </c>
      <c r="AV616" s="428">
        <f t="shared" si="298"/>
        <v>124.61999999999534</v>
      </c>
      <c r="AW616" s="428">
        <f t="shared" si="299"/>
        <v>113.3799999999901</v>
      </c>
      <c r="AX616" s="428">
        <f t="shared" si="300"/>
        <v>123.91999999999825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62451</v>
      </c>
      <c r="K617" s="290">
        <f t="shared" si="279"/>
        <v>102.04411764705883</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70037.94</v>
      </c>
      <c r="M617" s="290">
        <f t="shared" si="280"/>
        <v>114.44107843137255</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67722.559999999998</v>
      </c>
      <c r="O617" s="290">
        <f t="shared" si="304"/>
        <v>110.65777777777777</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71844.040000000008</v>
      </c>
      <c r="Q617" s="290">
        <f t="shared" si="305"/>
        <v>117.39222222222223</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62451</v>
      </c>
      <c r="S617" s="290">
        <f t="shared" si="281"/>
        <v>102.04411764705883</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70037.94</v>
      </c>
      <c r="U617" s="290">
        <f t="shared" si="282"/>
        <v>114.44107843137255</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67722.559999999998</v>
      </c>
      <c r="W617" s="290">
        <f t="shared" si="306"/>
        <v>110.65777777777777</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71844.040000000008</v>
      </c>
      <c r="Y617" s="290">
        <f t="shared" si="307"/>
        <v>117.39222222222223</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62451</v>
      </c>
      <c r="AA617" s="290">
        <f t="shared" si="283"/>
        <v>102.04411764705883</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70037.94</v>
      </c>
      <c r="AC617" s="290">
        <f t="shared" si="284"/>
        <v>114.44107843137255</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67722.559999999998</v>
      </c>
      <c r="AE617" s="290">
        <f t="shared" si="308"/>
        <v>110.65777777777777</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71844.040000000008</v>
      </c>
      <c r="AG617" s="290">
        <f t="shared" si="309"/>
        <v>117.39222222222223</v>
      </c>
      <c r="AI617" s="428">
        <f t="shared" si="285"/>
        <v>112.5</v>
      </c>
      <c r="AJ617" s="428">
        <f t="shared" si="286"/>
        <v>124.61999999999534</v>
      </c>
      <c r="AK617" s="428">
        <f t="shared" si="287"/>
        <v>113.38000000000466</v>
      </c>
      <c r="AL617" s="428">
        <f t="shared" si="288"/>
        <v>123.92000000001281</v>
      </c>
      <c r="AM617" s="428">
        <f t="shared" si="289"/>
        <v>112.5</v>
      </c>
      <c r="AN617" s="428">
        <f t="shared" si="290"/>
        <v>124.61999999999534</v>
      </c>
      <c r="AO617" s="428">
        <f t="shared" si="291"/>
        <v>113.38000000000466</v>
      </c>
      <c r="AP617" s="428">
        <f t="shared" si="292"/>
        <v>123.92000000001281</v>
      </c>
      <c r="AQ617" s="428">
        <f t="shared" si="293"/>
        <v>112.5</v>
      </c>
      <c r="AR617" s="428">
        <f t="shared" si="294"/>
        <v>124.61999999999534</v>
      </c>
      <c r="AS617" s="428">
        <f t="shared" si="295"/>
        <v>113.38000000000466</v>
      </c>
      <c r="AT617" s="428">
        <f t="shared" si="296"/>
        <v>123.92000000001281</v>
      </c>
      <c r="AU617" s="428">
        <f t="shared" si="297"/>
        <v>112.5</v>
      </c>
      <c r="AV617" s="428">
        <f t="shared" si="298"/>
        <v>124.61999999999534</v>
      </c>
      <c r="AW617" s="428">
        <f t="shared" si="299"/>
        <v>113.38000000000466</v>
      </c>
      <c r="AX617" s="428">
        <f t="shared" si="300"/>
        <v>123.92000000001281</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62563.5</v>
      </c>
      <c r="K618" s="290">
        <f t="shared" si="279"/>
        <v>102.06117455138663</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70162.559999999998</v>
      </c>
      <c r="M618" s="290">
        <f t="shared" si="280"/>
        <v>114.45768352365415</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67835.94</v>
      </c>
      <c r="O618" s="290">
        <f t="shared" si="304"/>
        <v>110.66221859706363</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71967.959999999992</v>
      </c>
      <c r="Q618" s="290">
        <f t="shared" si="305"/>
        <v>117.40287112561174</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62563.5</v>
      </c>
      <c r="S618" s="290">
        <f t="shared" si="281"/>
        <v>102.06117455138663</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70162.559999999998</v>
      </c>
      <c r="U618" s="290">
        <f t="shared" si="282"/>
        <v>114.45768352365415</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67835.94</v>
      </c>
      <c r="W618" s="290">
        <f t="shared" si="306"/>
        <v>110.66221859706363</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71967.959999999992</v>
      </c>
      <c r="Y618" s="290">
        <f t="shared" si="307"/>
        <v>117.40287112561174</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62563.5</v>
      </c>
      <c r="AA618" s="290">
        <f t="shared" si="283"/>
        <v>102.06117455138663</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70162.559999999998</v>
      </c>
      <c r="AC618" s="290">
        <f t="shared" si="284"/>
        <v>114.45768352365415</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67835.94</v>
      </c>
      <c r="AE618" s="290">
        <f t="shared" si="308"/>
        <v>110.66221859706363</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71967.959999999992</v>
      </c>
      <c r="AG618" s="290">
        <f t="shared" si="309"/>
        <v>117.40287112561174</v>
      </c>
      <c r="AI618" s="428">
        <f t="shared" si="285"/>
        <v>112.5</v>
      </c>
      <c r="AJ618" s="428">
        <f t="shared" si="286"/>
        <v>124.61999999999534</v>
      </c>
      <c r="AK618" s="428">
        <f t="shared" si="287"/>
        <v>113.38000000000466</v>
      </c>
      <c r="AL618" s="428">
        <f t="shared" si="288"/>
        <v>123.9199999999837</v>
      </c>
      <c r="AM618" s="428">
        <f t="shared" si="289"/>
        <v>112.5</v>
      </c>
      <c r="AN618" s="428">
        <f t="shared" si="290"/>
        <v>124.61999999999534</v>
      </c>
      <c r="AO618" s="428">
        <f t="shared" si="291"/>
        <v>113.38000000000466</v>
      </c>
      <c r="AP618" s="428">
        <f t="shared" si="292"/>
        <v>123.9199999999837</v>
      </c>
      <c r="AQ618" s="428">
        <f t="shared" si="293"/>
        <v>112.5</v>
      </c>
      <c r="AR618" s="428">
        <f t="shared" si="294"/>
        <v>124.61999999999534</v>
      </c>
      <c r="AS618" s="428">
        <f t="shared" si="295"/>
        <v>113.38000000000466</v>
      </c>
      <c r="AT618" s="428">
        <f t="shared" si="296"/>
        <v>123.9199999999837</v>
      </c>
      <c r="AU618" s="428">
        <f t="shared" si="297"/>
        <v>112.5</v>
      </c>
      <c r="AV618" s="428">
        <f t="shared" si="298"/>
        <v>124.61999999999534</v>
      </c>
      <c r="AW618" s="428">
        <f t="shared" si="299"/>
        <v>113.38000000000466</v>
      </c>
      <c r="AX618" s="428">
        <f t="shared" si="300"/>
        <v>123.9199999999837</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62676</v>
      </c>
      <c r="K619" s="290">
        <f t="shared" si="279"/>
        <v>102.07817589576547</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70287.179999999993</v>
      </c>
      <c r="M619" s="290">
        <f t="shared" si="280"/>
        <v>114.47423452768729</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67949.320000000007</v>
      </c>
      <c r="O619" s="290">
        <f t="shared" si="304"/>
        <v>110.66664495114007</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72091.88</v>
      </c>
      <c r="Q619" s="290">
        <f t="shared" si="305"/>
        <v>117.41348534201956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62676</v>
      </c>
      <c r="S619" s="290">
        <f t="shared" si="281"/>
        <v>102.07817589576547</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70287.179999999993</v>
      </c>
      <c r="U619" s="290">
        <f t="shared" si="282"/>
        <v>114.47423452768729</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67949.320000000007</v>
      </c>
      <c r="W619" s="290">
        <f t="shared" si="306"/>
        <v>110.66664495114007</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72091.88</v>
      </c>
      <c r="Y619" s="290">
        <f t="shared" si="307"/>
        <v>117.41348534201956</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62676</v>
      </c>
      <c r="AA619" s="290">
        <f t="shared" si="283"/>
        <v>102.07817589576547</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70287.179999999993</v>
      </c>
      <c r="AC619" s="290">
        <f t="shared" si="284"/>
        <v>114.47423452768729</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67949.320000000007</v>
      </c>
      <c r="AE619" s="290">
        <f t="shared" si="308"/>
        <v>110.66664495114007</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72091.88</v>
      </c>
      <c r="AG619" s="290">
        <f t="shared" si="309"/>
        <v>117.41348534201956</v>
      </c>
      <c r="AI619" s="428">
        <f t="shared" si="285"/>
        <v>112.5</v>
      </c>
      <c r="AJ619" s="428">
        <f t="shared" si="286"/>
        <v>124.61999999999534</v>
      </c>
      <c r="AK619" s="428">
        <f t="shared" si="287"/>
        <v>113.38000000000466</v>
      </c>
      <c r="AL619" s="428">
        <f t="shared" si="288"/>
        <v>123.92000000001281</v>
      </c>
      <c r="AM619" s="428">
        <f t="shared" si="289"/>
        <v>112.5</v>
      </c>
      <c r="AN619" s="428">
        <f t="shared" si="290"/>
        <v>124.61999999999534</v>
      </c>
      <c r="AO619" s="428">
        <f t="shared" si="291"/>
        <v>113.38000000000466</v>
      </c>
      <c r="AP619" s="428">
        <f t="shared" si="292"/>
        <v>123.92000000001281</v>
      </c>
      <c r="AQ619" s="428">
        <f t="shared" si="293"/>
        <v>112.5</v>
      </c>
      <c r="AR619" s="428">
        <f t="shared" si="294"/>
        <v>124.61999999999534</v>
      </c>
      <c r="AS619" s="428">
        <f t="shared" si="295"/>
        <v>113.38000000000466</v>
      </c>
      <c r="AT619" s="428">
        <f t="shared" si="296"/>
        <v>123.92000000001281</v>
      </c>
      <c r="AU619" s="428">
        <f t="shared" si="297"/>
        <v>112.5</v>
      </c>
      <c r="AV619" s="428">
        <f t="shared" si="298"/>
        <v>124.61999999999534</v>
      </c>
      <c r="AW619" s="428">
        <f t="shared" si="299"/>
        <v>113.38000000000466</v>
      </c>
      <c r="AX619" s="428">
        <f t="shared" si="300"/>
        <v>123.92000000001281</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62788.5</v>
      </c>
      <c r="K620" s="290">
        <f t="shared" si="279"/>
        <v>102.09512195121951</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70411.8</v>
      </c>
      <c r="M620" s="290">
        <f t="shared" si="280"/>
        <v>114.49073170731708</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68062.7</v>
      </c>
      <c r="O620" s="290">
        <f t="shared" si="304"/>
        <v>110.67105691056911</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72215.8</v>
      </c>
      <c r="Q620" s="290">
        <f t="shared" si="305"/>
        <v>117.4240650406504</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62788.5</v>
      </c>
      <c r="S620" s="290">
        <f t="shared" si="281"/>
        <v>102.09512195121951</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70411.8</v>
      </c>
      <c r="U620" s="290">
        <f t="shared" si="282"/>
        <v>114.49073170731708</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68062.7</v>
      </c>
      <c r="W620" s="290">
        <f t="shared" si="306"/>
        <v>110.67105691056911</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72215.8</v>
      </c>
      <c r="Y620" s="290">
        <f t="shared" si="307"/>
        <v>117.4240650406504</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62788.5</v>
      </c>
      <c r="AA620" s="290">
        <f t="shared" si="283"/>
        <v>102.09512195121951</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70411.8</v>
      </c>
      <c r="AC620" s="290">
        <f t="shared" si="284"/>
        <v>114.49073170731708</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68062.7</v>
      </c>
      <c r="AE620" s="290">
        <f t="shared" si="308"/>
        <v>110.67105691056911</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72215.8</v>
      </c>
      <c r="AG620" s="290">
        <f t="shared" si="309"/>
        <v>117.4240650406504</v>
      </c>
      <c r="AI620" s="428">
        <f t="shared" si="285"/>
        <v>112.5</v>
      </c>
      <c r="AJ620" s="428">
        <f t="shared" si="286"/>
        <v>124.6200000000099</v>
      </c>
      <c r="AK620" s="428">
        <f t="shared" si="287"/>
        <v>113.3799999999901</v>
      </c>
      <c r="AL620" s="428">
        <f t="shared" si="288"/>
        <v>123.91999999999825</v>
      </c>
      <c r="AM620" s="428">
        <f t="shared" si="289"/>
        <v>112.5</v>
      </c>
      <c r="AN620" s="428">
        <f t="shared" si="290"/>
        <v>124.6200000000099</v>
      </c>
      <c r="AO620" s="428">
        <f t="shared" si="291"/>
        <v>113.3799999999901</v>
      </c>
      <c r="AP620" s="428">
        <f t="shared" si="292"/>
        <v>123.91999999999825</v>
      </c>
      <c r="AQ620" s="428">
        <f t="shared" si="293"/>
        <v>112.5</v>
      </c>
      <c r="AR620" s="428">
        <f t="shared" si="294"/>
        <v>124.6200000000099</v>
      </c>
      <c r="AS620" s="428">
        <f t="shared" si="295"/>
        <v>113.3799999999901</v>
      </c>
      <c r="AT620" s="428">
        <f t="shared" si="296"/>
        <v>123.91999999999825</v>
      </c>
      <c r="AU620" s="428">
        <f t="shared" si="297"/>
        <v>112.5</v>
      </c>
      <c r="AV620" s="428">
        <f t="shared" si="298"/>
        <v>124.6200000000099</v>
      </c>
      <c r="AW620" s="428">
        <f t="shared" si="299"/>
        <v>113.3799999999901</v>
      </c>
      <c r="AX620" s="428">
        <f t="shared" si="300"/>
        <v>123.91999999999825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62901</v>
      </c>
      <c r="K621" s="290">
        <f t="shared" si="279"/>
        <v>102.11201298701299</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70536.42</v>
      </c>
      <c r="M621" s="290">
        <f t="shared" si="280"/>
        <v>114.50717532467532</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68176.08</v>
      </c>
      <c r="O621" s="290">
        <f t="shared" si="304"/>
        <v>110.67545454545454</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72339.72</v>
      </c>
      <c r="Q621" s="290">
        <f t="shared" si="305"/>
        <v>117.4346103896104</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62901</v>
      </c>
      <c r="S621" s="290">
        <f t="shared" si="281"/>
        <v>102.11201298701299</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70536.42</v>
      </c>
      <c r="U621" s="290">
        <f t="shared" si="282"/>
        <v>114.50717532467532</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68176.08</v>
      </c>
      <c r="W621" s="290">
        <f t="shared" si="306"/>
        <v>110.67545454545454</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72339.72</v>
      </c>
      <c r="Y621" s="290">
        <f t="shared" si="307"/>
        <v>117.4346103896104</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62901</v>
      </c>
      <c r="AA621" s="290">
        <f t="shared" si="283"/>
        <v>102.11201298701299</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70536.42</v>
      </c>
      <c r="AC621" s="290">
        <f t="shared" si="284"/>
        <v>114.50717532467532</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68176.08</v>
      </c>
      <c r="AE621" s="290">
        <f t="shared" si="308"/>
        <v>110.67545454545454</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72339.72</v>
      </c>
      <c r="AG621" s="290">
        <f t="shared" si="309"/>
        <v>117.4346103896104</v>
      </c>
      <c r="AI621" s="428">
        <f t="shared" si="285"/>
        <v>112.5</v>
      </c>
      <c r="AJ621" s="428">
        <f t="shared" si="286"/>
        <v>124.61999999999534</v>
      </c>
      <c r="AK621" s="428">
        <f t="shared" si="287"/>
        <v>113.38000000000466</v>
      </c>
      <c r="AL621" s="428">
        <f t="shared" si="288"/>
        <v>123.91999999999825</v>
      </c>
      <c r="AM621" s="428">
        <f t="shared" si="289"/>
        <v>112.5</v>
      </c>
      <c r="AN621" s="428">
        <f t="shared" si="290"/>
        <v>124.61999999999534</v>
      </c>
      <c r="AO621" s="428">
        <f t="shared" si="291"/>
        <v>113.38000000000466</v>
      </c>
      <c r="AP621" s="428">
        <f t="shared" si="292"/>
        <v>123.91999999999825</v>
      </c>
      <c r="AQ621" s="428">
        <f t="shared" si="293"/>
        <v>112.5</v>
      </c>
      <c r="AR621" s="428">
        <f t="shared" si="294"/>
        <v>124.61999999999534</v>
      </c>
      <c r="AS621" s="428">
        <f t="shared" si="295"/>
        <v>113.38000000000466</v>
      </c>
      <c r="AT621" s="428">
        <f t="shared" si="296"/>
        <v>123.91999999999825</v>
      </c>
      <c r="AU621" s="428">
        <f t="shared" si="297"/>
        <v>112.5</v>
      </c>
      <c r="AV621" s="428">
        <f t="shared" si="298"/>
        <v>124.61999999999534</v>
      </c>
      <c r="AW621" s="428">
        <f t="shared" si="299"/>
        <v>113.38000000000466</v>
      </c>
      <c r="AX621" s="428">
        <f t="shared" si="300"/>
        <v>123.91999999999825</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63013.5</v>
      </c>
      <c r="K622" s="290">
        <f t="shared" si="279"/>
        <v>102.1288492706645</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70661.040000000008</v>
      </c>
      <c r="M622" s="290">
        <f t="shared" si="280"/>
        <v>114.52356564019451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68289.460000000006</v>
      </c>
      <c r="O622" s="290">
        <f t="shared" si="304"/>
        <v>110.67983792544571</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72463.64</v>
      </c>
      <c r="Q622" s="290">
        <f t="shared" si="305"/>
        <v>117.44512155591572</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63013.5</v>
      </c>
      <c r="S622" s="290">
        <f t="shared" si="281"/>
        <v>102.1288492706645</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70661.040000000008</v>
      </c>
      <c r="U622" s="290">
        <f t="shared" si="282"/>
        <v>114.52356564019451</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68289.460000000006</v>
      </c>
      <c r="W622" s="290">
        <f t="shared" si="306"/>
        <v>110.67983792544571</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72463.64</v>
      </c>
      <c r="Y622" s="290">
        <f t="shared" si="307"/>
        <v>117.44512155591572</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63013.5</v>
      </c>
      <c r="AA622" s="290">
        <f t="shared" si="283"/>
        <v>102.1288492706645</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70661.040000000008</v>
      </c>
      <c r="AC622" s="290">
        <f t="shared" si="284"/>
        <v>114.52356564019451</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68289.460000000006</v>
      </c>
      <c r="AE622" s="290">
        <f t="shared" si="308"/>
        <v>110.67983792544571</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72463.64</v>
      </c>
      <c r="AG622" s="290">
        <f t="shared" si="309"/>
        <v>117.44512155591572</v>
      </c>
      <c r="AI622" s="428">
        <f t="shared" si="285"/>
        <v>112.5</v>
      </c>
      <c r="AJ622" s="428">
        <f t="shared" si="286"/>
        <v>124.6200000000099</v>
      </c>
      <c r="AK622" s="428">
        <f t="shared" si="287"/>
        <v>113.38000000000466</v>
      </c>
      <c r="AL622" s="428">
        <f t="shared" si="288"/>
        <v>123.91999999999825</v>
      </c>
      <c r="AM622" s="428">
        <f t="shared" si="289"/>
        <v>112.5</v>
      </c>
      <c r="AN622" s="428">
        <f t="shared" si="290"/>
        <v>124.6200000000099</v>
      </c>
      <c r="AO622" s="428">
        <f t="shared" si="291"/>
        <v>113.38000000000466</v>
      </c>
      <c r="AP622" s="428">
        <f t="shared" si="292"/>
        <v>123.91999999999825</v>
      </c>
      <c r="AQ622" s="428">
        <f t="shared" si="293"/>
        <v>112.5</v>
      </c>
      <c r="AR622" s="428">
        <f t="shared" si="294"/>
        <v>124.6200000000099</v>
      </c>
      <c r="AS622" s="428">
        <f t="shared" si="295"/>
        <v>113.38000000000466</v>
      </c>
      <c r="AT622" s="428">
        <f t="shared" si="296"/>
        <v>123.91999999999825</v>
      </c>
      <c r="AU622" s="428">
        <f t="shared" si="297"/>
        <v>112.5</v>
      </c>
      <c r="AV622" s="428">
        <f t="shared" si="298"/>
        <v>124.6200000000099</v>
      </c>
      <c r="AW622" s="428">
        <f t="shared" si="299"/>
        <v>113.38000000000466</v>
      </c>
      <c r="AX622" s="428">
        <f t="shared" si="300"/>
        <v>123.91999999999825</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63126</v>
      </c>
      <c r="K623" s="290">
        <f t="shared" si="279"/>
        <v>102.14563106796116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70785.66</v>
      </c>
      <c r="M623" s="290">
        <f t="shared" si="280"/>
        <v>114.53990291262137</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68402.84</v>
      </c>
      <c r="O623" s="290">
        <f t="shared" si="304"/>
        <v>110.68420711974109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72587.56</v>
      </c>
      <c r="Q623" s="290">
        <f t="shared" si="305"/>
        <v>117.45559870550161</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63126</v>
      </c>
      <c r="S623" s="290">
        <f t="shared" si="281"/>
        <v>102.14563106796116</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70785.66</v>
      </c>
      <c r="U623" s="290">
        <f t="shared" si="282"/>
        <v>114.53990291262137</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68402.84</v>
      </c>
      <c r="W623" s="290">
        <f t="shared" si="306"/>
        <v>110.68420711974109</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72587.56</v>
      </c>
      <c r="Y623" s="290">
        <f t="shared" si="307"/>
        <v>117.45559870550161</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63126</v>
      </c>
      <c r="AA623" s="290">
        <f t="shared" si="283"/>
        <v>102.14563106796116</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70785.66</v>
      </c>
      <c r="AC623" s="290">
        <f t="shared" si="284"/>
        <v>114.53990291262137</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68402.84</v>
      </c>
      <c r="AE623" s="290">
        <f t="shared" si="308"/>
        <v>110.68420711974109</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72587.56</v>
      </c>
      <c r="AG623" s="290">
        <f t="shared" si="309"/>
        <v>117.45559870550161</v>
      </c>
      <c r="AI623" s="428">
        <f t="shared" si="285"/>
        <v>112.5</v>
      </c>
      <c r="AJ623" s="428">
        <f t="shared" si="286"/>
        <v>124.61999999999534</v>
      </c>
      <c r="AK623" s="428">
        <f t="shared" si="287"/>
        <v>113.3799999999901</v>
      </c>
      <c r="AL623" s="428">
        <f t="shared" si="288"/>
        <v>123.91999999999825</v>
      </c>
      <c r="AM623" s="428">
        <f t="shared" si="289"/>
        <v>112.5</v>
      </c>
      <c r="AN623" s="428">
        <f t="shared" si="290"/>
        <v>124.61999999999534</v>
      </c>
      <c r="AO623" s="428">
        <f t="shared" si="291"/>
        <v>113.3799999999901</v>
      </c>
      <c r="AP623" s="428">
        <f t="shared" si="292"/>
        <v>123.91999999999825</v>
      </c>
      <c r="AQ623" s="428">
        <f t="shared" si="293"/>
        <v>112.5</v>
      </c>
      <c r="AR623" s="428">
        <f t="shared" si="294"/>
        <v>124.61999999999534</v>
      </c>
      <c r="AS623" s="428">
        <f t="shared" si="295"/>
        <v>113.3799999999901</v>
      </c>
      <c r="AT623" s="428">
        <f t="shared" si="296"/>
        <v>123.91999999999825</v>
      </c>
      <c r="AU623" s="428">
        <f t="shared" si="297"/>
        <v>112.5</v>
      </c>
      <c r="AV623" s="428">
        <f t="shared" si="298"/>
        <v>124.61999999999534</v>
      </c>
      <c r="AW623" s="428">
        <f t="shared" si="299"/>
        <v>113.3799999999901</v>
      </c>
      <c r="AX623" s="428">
        <f t="shared" si="300"/>
        <v>123.91999999999825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63238.5</v>
      </c>
      <c r="K624" s="290">
        <f t="shared" si="279"/>
        <v>102.16235864297253</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70910.28</v>
      </c>
      <c r="M624" s="290">
        <f t="shared" si="280"/>
        <v>114.55618739903069</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68516.22</v>
      </c>
      <c r="O624" s="290">
        <f t="shared" si="304"/>
        <v>110.68856219709208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72711.48000000001</v>
      </c>
      <c r="Q624" s="290">
        <f t="shared" si="305"/>
        <v>117.46604200323104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63238.5</v>
      </c>
      <c r="S624" s="290">
        <f t="shared" si="281"/>
        <v>102.16235864297253</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70910.28</v>
      </c>
      <c r="U624" s="290">
        <f t="shared" si="282"/>
        <v>114.55618739903069</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68516.22</v>
      </c>
      <c r="W624" s="290">
        <f t="shared" si="306"/>
        <v>110.68856219709208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72711.48000000001</v>
      </c>
      <c r="Y624" s="290">
        <f t="shared" si="307"/>
        <v>117.46604200323104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63238.5</v>
      </c>
      <c r="AA624" s="290">
        <f t="shared" si="283"/>
        <v>102.16235864297253</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70910.28</v>
      </c>
      <c r="AC624" s="290">
        <f t="shared" si="284"/>
        <v>114.55618739903069</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68516.22</v>
      </c>
      <c r="AE624" s="290">
        <f t="shared" si="308"/>
        <v>110.68856219709208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72711.48000000001</v>
      </c>
      <c r="AG624" s="290">
        <f t="shared" si="309"/>
        <v>117.46604200323104</v>
      </c>
      <c r="AI624" s="428">
        <f t="shared" si="285"/>
        <v>112.5</v>
      </c>
      <c r="AJ624" s="428">
        <f t="shared" si="286"/>
        <v>124.61999999999534</v>
      </c>
      <c r="AK624" s="428">
        <f t="shared" si="287"/>
        <v>113.38000000000466</v>
      </c>
      <c r="AL624" s="428">
        <f t="shared" si="288"/>
        <v>123.92000000001281</v>
      </c>
      <c r="AM624" s="428">
        <f t="shared" si="289"/>
        <v>112.5</v>
      </c>
      <c r="AN624" s="428">
        <f t="shared" si="290"/>
        <v>124.61999999999534</v>
      </c>
      <c r="AO624" s="428">
        <f t="shared" si="291"/>
        <v>113.38000000000466</v>
      </c>
      <c r="AP624" s="428">
        <f t="shared" si="292"/>
        <v>123.92000000001281</v>
      </c>
      <c r="AQ624" s="428">
        <f t="shared" si="293"/>
        <v>112.5</v>
      </c>
      <c r="AR624" s="428">
        <f t="shared" si="294"/>
        <v>124.61999999999534</v>
      </c>
      <c r="AS624" s="428">
        <f t="shared" si="295"/>
        <v>113.38000000000466</v>
      </c>
      <c r="AT624" s="428">
        <f t="shared" si="296"/>
        <v>123.92000000001281</v>
      </c>
      <c r="AU624" s="428">
        <f t="shared" si="297"/>
        <v>112.5</v>
      </c>
      <c r="AV624" s="428">
        <f t="shared" si="298"/>
        <v>124.61999999999534</v>
      </c>
      <c r="AW624" s="428">
        <f t="shared" si="299"/>
        <v>113.38000000000466</v>
      </c>
      <c r="AX624" s="428">
        <f t="shared" si="300"/>
        <v>123.92000000001281</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63351</v>
      </c>
      <c r="K625" s="290">
        <f t="shared" si="279"/>
        <v>102.17903225806451</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71034.899999999994</v>
      </c>
      <c r="M625" s="290">
        <f t="shared" si="280"/>
        <v>114.5724193548387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68629.600000000006</v>
      </c>
      <c r="O625" s="290">
        <f t="shared" si="304"/>
        <v>110.69290322580646</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72835.399999999994</v>
      </c>
      <c r="Q625" s="290">
        <f t="shared" si="305"/>
        <v>117.47645161290322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63351</v>
      </c>
      <c r="S625" s="290">
        <f t="shared" si="281"/>
        <v>102.17903225806451</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71034.899999999994</v>
      </c>
      <c r="U625" s="290">
        <f t="shared" si="282"/>
        <v>114.5724193548387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68629.600000000006</v>
      </c>
      <c r="W625" s="290">
        <f t="shared" si="306"/>
        <v>110.69290322580646</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72835.399999999994</v>
      </c>
      <c r="Y625" s="290">
        <f t="shared" si="307"/>
        <v>117.47645161290322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63351</v>
      </c>
      <c r="AA625" s="290">
        <f t="shared" si="283"/>
        <v>102.17903225806451</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71034.899999999994</v>
      </c>
      <c r="AC625" s="290">
        <f t="shared" si="284"/>
        <v>114.5724193548387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68629.600000000006</v>
      </c>
      <c r="AE625" s="290">
        <f t="shared" si="308"/>
        <v>110.69290322580646</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72835.399999999994</v>
      </c>
      <c r="AG625" s="290">
        <f t="shared" si="309"/>
        <v>117.47645161290322</v>
      </c>
      <c r="AI625" s="428">
        <f t="shared" si="285"/>
        <v>112.5</v>
      </c>
      <c r="AJ625" s="428">
        <f t="shared" si="286"/>
        <v>124.61999999999534</v>
      </c>
      <c r="AK625" s="428">
        <f t="shared" si="287"/>
        <v>113.38000000000466</v>
      </c>
      <c r="AL625" s="428">
        <f t="shared" si="288"/>
        <v>123.9199999999837</v>
      </c>
      <c r="AM625" s="428">
        <f t="shared" si="289"/>
        <v>112.5</v>
      </c>
      <c r="AN625" s="428">
        <f t="shared" si="290"/>
        <v>124.61999999999534</v>
      </c>
      <c r="AO625" s="428">
        <f t="shared" si="291"/>
        <v>113.38000000000466</v>
      </c>
      <c r="AP625" s="428">
        <f t="shared" si="292"/>
        <v>123.9199999999837</v>
      </c>
      <c r="AQ625" s="428">
        <f t="shared" si="293"/>
        <v>112.5</v>
      </c>
      <c r="AR625" s="428">
        <f t="shared" si="294"/>
        <v>124.61999999999534</v>
      </c>
      <c r="AS625" s="428">
        <f t="shared" si="295"/>
        <v>113.38000000000466</v>
      </c>
      <c r="AT625" s="428">
        <f t="shared" si="296"/>
        <v>123.9199999999837</v>
      </c>
      <c r="AU625" s="428">
        <f t="shared" si="297"/>
        <v>112.5</v>
      </c>
      <c r="AV625" s="428">
        <f t="shared" si="298"/>
        <v>124.61999999999534</v>
      </c>
      <c r="AW625" s="428">
        <f t="shared" si="299"/>
        <v>113.38000000000466</v>
      </c>
      <c r="AX625" s="428">
        <f t="shared" si="300"/>
        <v>123.9199999999837</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63463.5</v>
      </c>
      <c r="K626" s="290">
        <f t="shared" si="279"/>
        <v>102.19565217391305</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71159.520000000004</v>
      </c>
      <c r="M626" s="290">
        <f t="shared" si="280"/>
        <v>114.58859903381644</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68742.98</v>
      </c>
      <c r="O626" s="290">
        <f t="shared" si="304"/>
        <v>110.69723027375201</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72959.320000000007</v>
      </c>
      <c r="Q626" s="290">
        <f t="shared" si="305"/>
        <v>117.48682769726248</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63463.5</v>
      </c>
      <c r="S626" s="290">
        <f t="shared" si="281"/>
        <v>102.19565217391305</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71159.520000000004</v>
      </c>
      <c r="U626" s="290">
        <f t="shared" si="282"/>
        <v>114.58859903381644</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68742.98</v>
      </c>
      <c r="W626" s="290">
        <f t="shared" si="306"/>
        <v>110.69723027375201</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72959.320000000007</v>
      </c>
      <c r="Y626" s="290">
        <f t="shared" si="307"/>
        <v>117.48682769726248</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63463.5</v>
      </c>
      <c r="AA626" s="290">
        <f t="shared" si="283"/>
        <v>102.19565217391305</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71159.520000000004</v>
      </c>
      <c r="AC626" s="290">
        <f t="shared" si="284"/>
        <v>114.58859903381644</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68742.98</v>
      </c>
      <c r="AE626" s="290">
        <f t="shared" si="308"/>
        <v>110.69723027375201</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72959.320000000007</v>
      </c>
      <c r="AG626" s="290">
        <f t="shared" si="309"/>
        <v>117.48682769726248</v>
      </c>
      <c r="AI626" s="428">
        <f t="shared" si="285"/>
        <v>112.5</v>
      </c>
      <c r="AJ626" s="428">
        <f t="shared" si="286"/>
        <v>124.6200000000099</v>
      </c>
      <c r="AK626" s="428">
        <f t="shared" si="287"/>
        <v>113.3799999999901</v>
      </c>
      <c r="AL626" s="428">
        <f t="shared" si="288"/>
        <v>123.92000000001281</v>
      </c>
      <c r="AM626" s="428">
        <f t="shared" si="289"/>
        <v>112.5</v>
      </c>
      <c r="AN626" s="428">
        <f t="shared" si="290"/>
        <v>124.6200000000099</v>
      </c>
      <c r="AO626" s="428">
        <f t="shared" si="291"/>
        <v>113.3799999999901</v>
      </c>
      <c r="AP626" s="428">
        <f t="shared" si="292"/>
        <v>123.92000000001281</v>
      </c>
      <c r="AQ626" s="428">
        <f t="shared" si="293"/>
        <v>112.5</v>
      </c>
      <c r="AR626" s="428">
        <f t="shared" si="294"/>
        <v>124.6200000000099</v>
      </c>
      <c r="AS626" s="428">
        <f t="shared" si="295"/>
        <v>113.3799999999901</v>
      </c>
      <c r="AT626" s="428">
        <f t="shared" si="296"/>
        <v>123.92000000001281</v>
      </c>
      <c r="AU626" s="428">
        <f t="shared" si="297"/>
        <v>112.5</v>
      </c>
      <c r="AV626" s="428">
        <f t="shared" si="298"/>
        <v>124.6200000000099</v>
      </c>
      <c r="AW626" s="428">
        <f t="shared" si="299"/>
        <v>113.3799999999901</v>
      </c>
      <c r="AX626" s="428">
        <f t="shared" si="300"/>
        <v>123.92000000001281</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63576</v>
      </c>
      <c r="K627" s="290">
        <f t="shared" si="279"/>
        <v>102.21221864951768</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71284.14</v>
      </c>
      <c r="M627" s="290">
        <f t="shared" si="280"/>
        <v>114.60472668810289</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68856.36</v>
      </c>
      <c r="O627" s="290">
        <f t="shared" si="304"/>
        <v>110.70154340836012</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73083.239999999991</v>
      </c>
      <c r="Q627" s="290">
        <f t="shared" si="305"/>
        <v>117.49717041800642</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63576</v>
      </c>
      <c r="S627" s="290">
        <f t="shared" si="281"/>
        <v>102.21221864951768</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71284.14</v>
      </c>
      <c r="U627" s="290">
        <f t="shared" si="282"/>
        <v>114.60472668810289</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68856.36</v>
      </c>
      <c r="W627" s="290">
        <f t="shared" si="306"/>
        <v>110.70154340836012</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73083.239999999991</v>
      </c>
      <c r="Y627" s="290">
        <f t="shared" si="307"/>
        <v>117.49717041800642</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63576</v>
      </c>
      <c r="AA627" s="290">
        <f t="shared" si="283"/>
        <v>102.21221864951768</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71284.14</v>
      </c>
      <c r="AC627" s="290">
        <f t="shared" si="284"/>
        <v>114.60472668810289</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68856.36</v>
      </c>
      <c r="AE627" s="290">
        <f t="shared" si="308"/>
        <v>110.70154340836012</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73083.239999999991</v>
      </c>
      <c r="AG627" s="290">
        <f t="shared" si="309"/>
        <v>117.49717041800642</v>
      </c>
      <c r="AI627" s="428">
        <f t="shared" si="285"/>
        <v>112.5</v>
      </c>
      <c r="AJ627" s="428">
        <f t="shared" si="286"/>
        <v>124.61999999999534</v>
      </c>
      <c r="AK627" s="428">
        <f t="shared" si="287"/>
        <v>113.38000000000466</v>
      </c>
      <c r="AL627" s="428">
        <f t="shared" si="288"/>
        <v>123.9199999999837</v>
      </c>
      <c r="AM627" s="428">
        <f t="shared" si="289"/>
        <v>112.5</v>
      </c>
      <c r="AN627" s="428">
        <f t="shared" si="290"/>
        <v>124.61999999999534</v>
      </c>
      <c r="AO627" s="428">
        <f t="shared" si="291"/>
        <v>113.38000000000466</v>
      </c>
      <c r="AP627" s="428">
        <f t="shared" si="292"/>
        <v>123.9199999999837</v>
      </c>
      <c r="AQ627" s="428">
        <f t="shared" si="293"/>
        <v>112.5</v>
      </c>
      <c r="AR627" s="428">
        <f t="shared" si="294"/>
        <v>124.61999999999534</v>
      </c>
      <c r="AS627" s="428">
        <f t="shared" si="295"/>
        <v>113.38000000000466</v>
      </c>
      <c r="AT627" s="428">
        <f t="shared" si="296"/>
        <v>123.9199999999837</v>
      </c>
      <c r="AU627" s="428">
        <f t="shared" si="297"/>
        <v>112.5</v>
      </c>
      <c r="AV627" s="428">
        <f t="shared" si="298"/>
        <v>124.61999999999534</v>
      </c>
      <c r="AW627" s="428">
        <f t="shared" si="299"/>
        <v>113.38000000000466</v>
      </c>
      <c r="AX627" s="428">
        <f t="shared" si="300"/>
        <v>123.9199999999837</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63688.5</v>
      </c>
      <c r="K628" s="290">
        <f t="shared" si="279"/>
        <v>102.22873194221509</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71408.760000000009</v>
      </c>
      <c r="M628" s="290">
        <f t="shared" si="280"/>
        <v>114.62080256821831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68969.740000000005</v>
      </c>
      <c r="O628" s="290">
        <f t="shared" si="304"/>
        <v>110.70584269662922</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73207.16</v>
      </c>
      <c r="Q628" s="290">
        <f t="shared" si="305"/>
        <v>117.50747993579455</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63688.5</v>
      </c>
      <c r="S628" s="290">
        <f t="shared" si="281"/>
        <v>102.22873194221509</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71408.760000000009</v>
      </c>
      <c r="U628" s="290">
        <f t="shared" si="282"/>
        <v>114.62080256821831</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68969.740000000005</v>
      </c>
      <c r="W628" s="290">
        <f t="shared" si="306"/>
        <v>110.70584269662922</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73207.16</v>
      </c>
      <c r="Y628" s="290">
        <f t="shared" si="307"/>
        <v>117.50747993579455</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63688.5</v>
      </c>
      <c r="AA628" s="290">
        <f t="shared" si="283"/>
        <v>102.22873194221509</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71408.760000000009</v>
      </c>
      <c r="AC628" s="290">
        <f t="shared" si="284"/>
        <v>114.62080256821831</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68969.740000000005</v>
      </c>
      <c r="AE628" s="290">
        <f t="shared" si="308"/>
        <v>110.70584269662922</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73207.16</v>
      </c>
      <c r="AG628" s="290">
        <f t="shared" si="309"/>
        <v>117.50747993579455</v>
      </c>
      <c r="AI628" s="428">
        <f t="shared" si="285"/>
        <v>112.5</v>
      </c>
      <c r="AJ628" s="428">
        <f t="shared" si="286"/>
        <v>124.6200000000099</v>
      </c>
      <c r="AK628" s="428">
        <f t="shared" si="287"/>
        <v>113.38000000000466</v>
      </c>
      <c r="AL628" s="428">
        <f t="shared" si="288"/>
        <v>123.92000000001281</v>
      </c>
      <c r="AM628" s="428">
        <f t="shared" si="289"/>
        <v>112.5</v>
      </c>
      <c r="AN628" s="428">
        <f t="shared" si="290"/>
        <v>124.6200000000099</v>
      </c>
      <c r="AO628" s="428">
        <f t="shared" si="291"/>
        <v>113.38000000000466</v>
      </c>
      <c r="AP628" s="428">
        <f t="shared" si="292"/>
        <v>123.92000000001281</v>
      </c>
      <c r="AQ628" s="428">
        <f t="shared" si="293"/>
        <v>112.5</v>
      </c>
      <c r="AR628" s="428">
        <f t="shared" si="294"/>
        <v>124.6200000000099</v>
      </c>
      <c r="AS628" s="428">
        <f t="shared" si="295"/>
        <v>113.38000000000466</v>
      </c>
      <c r="AT628" s="428">
        <f t="shared" si="296"/>
        <v>123.92000000001281</v>
      </c>
      <c r="AU628" s="428">
        <f t="shared" si="297"/>
        <v>112.5</v>
      </c>
      <c r="AV628" s="428">
        <f t="shared" si="298"/>
        <v>124.6200000000099</v>
      </c>
      <c r="AW628" s="428">
        <f t="shared" si="299"/>
        <v>113.38000000000466</v>
      </c>
      <c r="AX628" s="428">
        <f t="shared" si="300"/>
        <v>123.92000000001281</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63801</v>
      </c>
      <c r="K629" s="290">
        <f t="shared" si="279"/>
        <v>102.24519230769231</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71533.38</v>
      </c>
      <c r="M629" s="290">
        <f t="shared" si="280"/>
        <v>114.63682692307692</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69083.12</v>
      </c>
      <c r="O629" s="290">
        <f t="shared" si="304"/>
        <v>110.7101282051282</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73331.08</v>
      </c>
      <c r="Q629" s="290">
        <f t="shared" si="305"/>
        <v>117.51775641025641</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63801</v>
      </c>
      <c r="S629" s="290">
        <f t="shared" si="281"/>
        <v>102.24519230769231</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71533.38</v>
      </c>
      <c r="U629" s="290">
        <f t="shared" si="282"/>
        <v>114.63682692307692</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69083.12</v>
      </c>
      <c r="W629" s="290">
        <f t="shared" si="306"/>
        <v>110.7101282051282</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73331.08</v>
      </c>
      <c r="Y629" s="290">
        <f t="shared" si="307"/>
        <v>117.51775641025641</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63801</v>
      </c>
      <c r="AA629" s="290">
        <f t="shared" si="283"/>
        <v>102.24519230769231</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71533.38</v>
      </c>
      <c r="AC629" s="290">
        <f t="shared" si="284"/>
        <v>114.63682692307692</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69083.12</v>
      </c>
      <c r="AE629" s="290">
        <f t="shared" si="308"/>
        <v>110.7101282051282</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73331.08</v>
      </c>
      <c r="AG629" s="290">
        <f t="shared" si="309"/>
        <v>117.51775641025641</v>
      </c>
      <c r="AI629" s="428">
        <f t="shared" si="285"/>
        <v>112.5</v>
      </c>
      <c r="AJ629" s="428">
        <f t="shared" si="286"/>
        <v>124.61999999999534</v>
      </c>
      <c r="AK629" s="428">
        <f t="shared" si="287"/>
        <v>113.3799999999901</v>
      </c>
      <c r="AL629" s="428">
        <f t="shared" si="288"/>
        <v>123.91999999999825</v>
      </c>
      <c r="AM629" s="428">
        <f t="shared" si="289"/>
        <v>112.5</v>
      </c>
      <c r="AN629" s="428">
        <f t="shared" si="290"/>
        <v>124.61999999999534</v>
      </c>
      <c r="AO629" s="428">
        <f t="shared" si="291"/>
        <v>113.3799999999901</v>
      </c>
      <c r="AP629" s="428">
        <f t="shared" si="292"/>
        <v>123.91999999999825</v>
      </c>
      <c r="AQ629" s="428">
        <f t="shared" si="293"/>
        <v>112.5</v>
      </c>
      <c r="AR629" s="428">
        <f t="shared" si="294"/>
        <v>124.61999999999534</v>
      </c>
      <c r="AS629" s="428">
        <f t="shared" si="295"/>
        <v>113.3799999999901</v>
      </c>
      <c r="AT629" s="428">
        <f t="shared" si="296"/>
        <v>123.91999999999825</v>
      </c>
      <c r="AU629" s="428">
        <f t="shared" si="297"/>
        <v>112.5</v>
      </c>
      <c r="AV629" s="428">
        <f t="shared" si="298"/>
        <v>124.61999999999534</v>
      </c>
      <c r="AW629" s="428">
        <f t="shared" si="299"/>
        <v>113.3799999999901</v>
      </c>
      <c r="AX629" s="428">
        <f t="shared" si="300"/>
        <v>123.91999999999825</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63913.5</v>
      </c>
      <c r="K630" s="290">
        <f t="shared" si="279"/>
        <v>102.2616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71658</v>
      </c>
      <c r="M630" s="290">
        <f t="shared" si="280"/>
        <v>114.6528</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69196.5</v>
      </c>
      <c r="O630" s="290">
        <f t="shared" si="304"/>
        <v>110.7144</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73455</v>
      </c>
      <c r="Q630" s="290">
        <f t="shared" si="305"/>
        <v>117.52800000000001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63913.5</v>
      </c>
      <c r="S630" s="290">
        <f t="shared" si="281"/>
        <v>102.2616</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71658</v>
      </c>
      <c r="U630" s="290">
        <f t="shared" si="282"/>
        <v>114.6528</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69196.5</v>
      </c>
      <c r="W630" s="290">
        <f t="shared" si="306"/>
        <v>110.7144</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73455</v>
      </c>
      <c r="Y630" s="290">
        <f t="shared" si="307"/>
        <v>117.52800000000001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63913.5</v>
      </c>
      <c r="AA630" s="290">
        <f t="shared" si="283"/>
        <v>102.2616</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71658</v>
      </c>
      <c r="AC630" s="290">
        <f t="shared" si="284"/>
        <v>114.6528</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69196.5</v>
      </c>
      <c r="AE630" s="290">
        <f t="shared" si="308"/>
        <v>110.7144</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73455</v>
      </c>
      <c r="AG630" s="290">
        <f t="shared" si="309"/>
        <v>117.52800000000001</v>
      </c>
      <c r="AI630" s="428">
        <f t="shared" si="285"/>
        <v>112.5</v>
      </c>
      <c r="AJ630" s="428">
        <f t="shared" si="286"/>
        <v>124.61999999999534</v>
      </c>
      <c r="AK630" s="428">
        <f t="shared" si="287"/>
        <v>113.38000000000466</v>
      </c>
      <c r="AL630" s="428">
        <f t="shared" si="288"/>
        <v>123.91999999999825</v>
      </c>
      <c r="AM630" s="428">
        <f t="shared" si="289"/>
        <v>112.5</v>
      </c>
      <c r="AN630" s="428">
        <f t="shared" si="290"/>
        <v>124.61999999999534</v>
      </c>
      <c r="AO630" s="428">
        <f t="shared" si="291"/>
        <v>113.38000000000466</v>
      </c>
      <c r="AP630" s="428">
        <f t="shared" si="292"/>
        <v>123.91999999999825</v>
      </c>
      <c r="AQ630" s="428">
        <f t="shared" si="293"/>
        <v>112.5</v>
      </c>
      <c r="AR630" s="428">
        <f t="shared" si="294"/>
        <v>124.61999999999534</v>
      </c>
      <c r="AS630" s="428">
        <f t="shared" si="295"/>
        <v>113.38000000000466</v>
      </c>
      <c r="AT630" s="428">
        <f t="shared" si="296"/>
        <v>123.91999999999825</v>
      </c>
      <c r="AU630" s="428">
        <f t="shared" si="297"/>
        <v>112.5</v>
      </c>
      <c r="AV630" s="428">
        <f t="shared" si="298"/>
        <v>124.61999999999534</v>
      </c>
      <c r="AW630" s="428">
        <f t="shared" si="299"/>
        <v>113.38000000000466</v>
      </c>
      <c r="AX630" s="428">
        <f t="shared" si="300"/>
        <v>123.91999999999825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64026</v>
      </c>
      <c r="K631" s="290">
        <f t="shared" si="279"/>
        <v>102.27795527156549</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71782.62</v>
      </c>
      <c r="M631" s="290">
        <f t="shared" si="280"/>
        <v>114.66872204472843</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69309.88</v>
      </c>
      <c r="O631" s="290">
        <f t="shared" si="304"/>
        <v>110.71865814696487</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73578.92</v>
      </c>
      <c r="Q631" s="290">
        <f t="shared" si="305"/>
        <v>117.53821086261981</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64026</v>
      </c>
      <c r="S631" s="290">
        <f t="shared" si="281"/>
        <v>102.27795527156549</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71782.62</v>
      </c>
      <c r="U631" s="290">
        <f t="shared" si="282"/>
        <v>114.66872204472843</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69309.88</v>
      </c>
      <c r="W631" s="290">
        <f t="shared" si="306"/>
        <v>110.71865814696487</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73578.92</v>
      </c>
      <c r="Y631" s="290">
        <f t="shared" si="307"/>
        <v>117.53821086261981</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64026</v>
      </c>
      <c r="AA631" s="290">
        <f t="shared" si="283"/>
        <v>102.27795527156549</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71782.62</v>
      </c>
      <c r="AC631" s="290">
        <f t="shared" si="284"/>
        <v>114.66872204472843</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69309.88</v>
      </c>
      <c r="AE631" s="290">
        <f t="shared" si="308"/>
        <v>110.71865814696487</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73578.92</v>
      </c>
      <c r="AG631" s="290">
        <f t="shared" si="309"/>
        <v>117.53821086261981</v>
      </c>
      <c r="AI631" s="428">
        <f t="shared" si="285"/>
        <v>112.5</v>
      </c>
      <c r="AJ631" s="428">
        <f t="shared" si="286"/>
        <v>124.61999999999534</v>
      </c>
      <c r="AK631" s="428">
        <f t="shared" si="287"/>
        <v>113.38000000000466</v>
      </c>
      <c r="AL631" s="428">
        <f t="shared" si="288"/>
        <v>123.91999999999825</v>
      </c>
      <c r="AM631" s="428">
        <f t="shared" si="289"/>
        <v>112.5</v>
      </c>
      <c r="AN631" s="428">
        <f t="shared" si="290"/>
        <v>124.61999999999534</v>
      </c>
      <c r="AO631" s="428">
        <f t="shared" si="291"/>
        <v>113.38000000000466</v>
      </c>
      <c r="AP631" s="428">
        <f t="shared" si="292"/>
        <v>123.91999999999825</v>
      </c>
      <c r="AQ631" s="428">
        <f t="shared" si="293"/>
        <v>112.5</v>
      </c>
      <c r="AR631" s="428">
        <f t="shared" si="294"/>
        <v>124.61999999999534</v>
      </c>
      <c r="AS631" s="428">
        <f t="shared" si="295"/>
        <v>113.38000000000466</v>
      </c>
      <c r="AT631" s="428">
        <f t="shared" si="296"/>
        <v>123.91999999999825</v>
      </c>
      <c r="AU631" s="428">
        <f t="shared" si="297"/>
        <v>112.5</v>
      </c>
      <c r="AV631" s="428">
        <f t="shared" si="298"/>
        <v>124.61999999999534</v>
      </c>
      <c r="AW631" s="428">
        <f t="shared" si="299"/>
        <v>113.38000000000466</v>
      </c>
      <c r="AX631" s="428">
        <f t="shared" si="300"/>
        <v>123.91999999999825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64138.5</v>
      </c>
      <c r="K632" s="290">
        <f t="shared" si="279"/>
        <v>102.29425837320574</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71907.240000000005</v>
      </c>
      <c r="M632" s="290">
        <f t="shared" si="280"/>
        <v>114.68459330143541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69423.259999999995</v>
      </c>
      <c r="O632" s="290">
        <f t="shared" si="304"/>
        <v>110.72290271132375</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73702.84</v>
      </c>
      <c r="Q632" s="290">
        <f t="shared" si="305"/>
        <v>117.54838915470494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64138.5</v>
      </c>
      <c r="S632" s="290">
        <f t="shared" si="281"/>
        <v>102.29425837320574</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71907.240000000005</v>
      </c>
      <c r="U632" s="290">
        <f t="shared" si="282"/>
        <v>114.68459330143541</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69423.259999999995</v>
      </c>
      <c r="W632" s="290">
        <f t="shared" si="306"/>
        <v>110.72290271132375</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73702.84</v>
      </c>
      <c r="Y632" s="290">
        <f t="shared" si="307"/>
        <v>117.54838915470494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64138.5</v>
      </c>
      <c r="AA632" s="290">
        <f t="shared" si="283"/>
        <v>102.29425837320574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71907.240000000005</v>
      </c>
      <c r="AC632" s="290">
        <f t="shared" si="284"/>
        <v>114.68459330143541</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69423.259999999995</v>
      </c>
      <c r="AE632" s="290">
        <f t="shared" si="308"/>
        <v>110.72290271132375</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73702.84</v>
      </c>
      <c r="AG632" s="290">
        <f t="shared" si="309"/>
        <v>117.54838915470494</v>
      </c>
      <c r="AI632" s="428">
        <f t="shared" si="285"/>
        <v>112.5</v>
      </c>
      <c r="AJ632" s="428">
        <f t="shared" si="286"/>
        <v>124.6200000000099</v>
      </c>
      <c r="AK632" s="428">
        <f t="shared" si="287"/>
        <v>113.3799999999901</v>
      </c>
      <c r="AL632" s="428">
        <f t="shared" si="288"/>
        <v>123.91999999999825</v>
      </c>
      <c r="AM632" s="428">
        <f t="shared" si="289"/>
        <v>112.5</v>
      </c>
      <c r="AN632" s="428">
        <f t="shared" si="290"/>
        <v>124.6200000000099</v>
      </c>
      <c r="AO632" s="428">
        <f t="shared" si="291"/>
        <v>113.3799999999901</v>
      </c>
      <c r="AP632" s="428">
        <f t="shared" si="292"/>
        <v>123.91999999999825</v>
      </c>
      <c r="AQ632" s="428">
        <f t="shared" si="293"/>
        <v>112.5</v>
      </c>
      <c r="AR632" s="428">
        <f t="shared" si="294"/>
        <v>124.6200000000099</v>
      </c>
      <c r="AS632" s="428">
        <f t="shared" si="295"/>
        <v>113.3799999999901</v>
      </c>
      <c r="AT632" s="428">
        <f t="shared" si="296"/>
        <v>123.91999999999825</v>
      </c>
      <c r="AU632" s="428">
        <f t="shared" si="297"/>
        <v>112.5</v>
      </c>
      <c r="AV632" s="428">
        <f t="shared" si="298"/>
        <v>124.6200000000099</v>
      </c>
      <c r="AW632" s="428">
        <f t="shared" si="299"/>
        <v>113.3799999999901</v>
      </c>
      <c r="AX632" s="428">
        <f t="shared" si="300"/>
        <v>123.91999999999825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64251</v>
      </c>
      <c r="K633" s="290">
        <f t="shared" si="279"/>
        <v>102.31050955414013</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72031.86</v>
      </c>
      <c r="M633" s="290">
        <f t="shared" si="280"/>
        <v>114.70041401273886</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69536.639999999999</v>
      </c>
      <c r="O633" s="290">
        <f t="shared" si="304"/>
        <v>110.72713375796178</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73826.760000000009</v>
      </c>
      <c r="Q633" s="290">
        <f t="shared" si="305"/>
        <v>117.55853503184714</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64251</v>
      </c>
      <c r="S633" s="290">
        <f t="shared" si="281"/>
        <v>102.31050955414013</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72031.86</v>
      </c>
      <c r="U633" s="290">
        <f t="shared" si="282"/>
        <v>114.70041401273886</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69536.639999999999</v>
      </c>
      <c r="W633" s="290">
        <f t="shared" si="306"/>
        <v>110.72713375796178</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73826.760000000009</v>
      </c>
      <c r="Y633" s="290">
        <f t="shared" si="307"/>
        <v>117.55853503184714</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64251</v>
      </c>
      <c r="AA633" s="290">
        <f t="shared" si="283"/>
        <v>102.31050955414013</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72031.86</v>
      </c>
      <c r="AC633" s="290">
        <f t="shared" si="284"/>
        <v>114.70041401273886</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69536.639999999999</v>
      </c>
      <c r="AE633" s="290">
        <f t="shared" si="308"/>
        <v>110.72713375796178</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73826.760000000009</v>
      </c>
      <c r="AG633" s="290">
        <f t="shared" si="309"/>
        <v>117.55853503184714</v>
      </c>
      <c r="AI633" s="428">
        <f t="shared" si="285"/>
        <v>112.5</v>
      </c>
      <c r="AJ633" s="428">
        <f t="shared" si="286"/>
        <v>124.61999999999534</v>
      </c>
      <c r="AK633" s="428">
        <f t="shared" si="287"/>
        <v>113.38000000000466</v>
      </c>
      <c r="AL633" s="428">
        <f t="shared" si="288"/>
        <v>123.92000000001281</v>
      </c>
      <c r="AM633" s="428">
        <f t="shared" si="289"/>
        <v>112.5</v>
      </c>
      <c r="AN633" s="428">
        <f t="shared" si="290"/>
        <v>124.61999999999534</v>
      </c>
      <c r="AO633" s="428">
        <f t="shared" si="291"/>
        <v>113.38000000000466</v>
      </c>
      <c r="AP633" s="428">
        <f t="shared" si="292"/>
        <v>123.92000000001281</v>
      </c>
      <c r="AQ633" s="428">
        <f t="shared" si="293"/>
        <v>112.5</v>
      </c>
      <c r="AR633" s="428">
        <f t="shared" si="294"/>
        <v>124.61999999999534</v>
      </c>
      <c r="AS633" s="428">
        <f t="shared" si="295"/>
        <v>113.38000000000466</v>
      </c>
      <c r="AT633" s="428">
        <f t="shared" si="296"/>
        <v>123.92000000001281</v>
      </c>
      <c r="AU633" s="428">
        <f t="shared" si="297"/>
        <v>112.5</v>
      </c>
      <c r="AV633" s="428">
        <f t="shared" si="298"/>
        <v>124.61999999999534</v>
      </c>
      <c r="AW633" s="428">
        <f t="shared" si="299"/>
        <v>113.38000000000466</v>
      </c>
      <c r="AX633" s="428">
        <f t="shared" si="300"/>
        <v>123.92000000001281</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64363.5</v>
      </c>
      <c r="K634" s="290">
        <f t="shared" si="279"/>
        <v>102.32670906200318</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72156.48000000001</v>
      </c>
      <c r="M634" s="290">
        <f t="shared" si="280"/>
        <v>114.71618441971385</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69650.02</v>
      </c>
      <c r="O634" s="290">
        <f t="shared" si="304"/>
        <v>110.73135135135136</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73950.679999999993</v>
      </c>
      <c r="Q634" s="290">
        <f t="shared" si="305"/>
        <v>117.56864864864863</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64363.5</v>
      </c>
      <c r="S634" s="290">
        <f t="shared" si="281"/>
        <v>102.32670906200318</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72156.48000000001</v>
      </c>
      <c r="U634" s="290">
        <f t="shared" si="282"/>
        <v>114.71618441971385</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69650.02</v>
      </c>
      <c r="W634" s="290">
        <f t="shared" si="306"/>
        <v>110.73135135135136</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73950.679999999993</v>
      </c>
      <c r="Y634" s="290">
        <f t="shared" si="307"/>
        <v>117.56864864864863</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64363.5</v>
      </c>
      <c r="AA634" s="290">
        <f t="shared" si="283"/>
        <v>102.32670906200318</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72156.48000000001</v>
      </c>
      <c r="AC634" s="290">
        <f t="shared" si="284"/>
        <v>114.71618441971385</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69650.02</v>
      </c>
      <c r="AE634" s="290">
        <f t="shared" si="308"/>
        <v>110.73135135135136</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73950.679999999993</v>
      </c>
      <c r="AG634" s="290">
        <f t="shared" si="309"/>
        <v>117.56864864864863</v>
      </c>
      <c r="AI634" s="428">
        <f t="shared" si="285"/>
        <v>112.5</v>
      </c>
      <c r="AJ634" s="428">
        <f t="shared" si="286"/>
        <v>124.6200000000099</v>
      </c>
      <c r="AK634" s="428">
        <f t="shared" si="287"/>
        <v>113.38000000000466</v>
      </c>
      <c r="AL634" s="428">
        <f t="shared" si="288"/>
        <v>123.9199999999837</v>
      </c>
      <c r="AM634" s="428">
        <f t="shared" si="289"/>
        <v>112.5</v>
      </c>
      <c r="AN634" s="428">
        <f t="shared" si="290"/>
        <v>124.6200000000099</v>
      </c>
      <c r="AO634" s="428">
        <f t="shared" si="291"/>
        <v>113.38000000000466</v>
      </c>
      <c r="AP634" s="428">
        <f t="shared" si="292"/>
        <v>123.9199999999837</v>
      </c>
      <c r="AQ634" s="428">
        <f t="shared" si="293"/>
        <v>112.5</v>
      </c>
      <c r="AR634" s="428">
        <f t="shared" si="294"/>
        <v>124.6200000000099</v>
      </c>
      <c r="AS634" s="428">
        <f t="shared" si="295"/>
        <v>113.38000000000466</v>
      </c>
      <c r="AT634" s="428">
        <f t="shared" si="296"/>
        <v>123.9199999999837</v>
      </c>
      <c r="AU634" s="428">
        <f t="shared" si="297"/>
        <v>112.5</v>
      </c>
      <c r="AV634" s="428">
        <f t="shared" si="298"/>
        <v>124.6200000000099</v>
      </c>
      <c r="AW634" s="428">
        <f t="shared" si="299"/>
        <v>113.38000000000466</v>
      </c>
      <c r="AX634" s="428">
        <f t="shared" si="300"/>
        <v>123.9199999999837</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64476</v>
      </c>
      <c r="K635" s="290">
        <f t="shared" si="279"/>
        <v>102.34285714285714</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72281.100000000006</v>
      </c>
      <c r="M635" s="290">
        <f t="shared" si="280"/>
        <v>114.73190476190477</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69763.399999999994</v>
      </c>
      <c r="O635" s="290">
        <f t="shared" si="304"/>
        <v>110.73555555555555</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74074.600000000006</v>
      </c>
      <c r="Q635" s="290">
        <f t="shared" si="305"/>
        <v>117.57873015873017</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64476</v>
      </c>
      <c r="S635" s="290">
        <f t="shared" si="281"/>
        <v>102.34285714285714</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72281.100000000006</v>
      </c>
      <c r="U635" s="290">
        <f t="shared" si="282"/>
        <v>114.73190476190477</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69763.399999999994</v>
      </c>
      <c r="W635" s="290">
        <f t="shared" si="306"/>
        <v>110.73555555555555</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74074.600000000006</v>
      </c>
      <c r="Y635" s="290">
        <f t="shared" si="307"/>
        <v>117.57873015873017</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64476</v>
      </c>
      <c r="AA635" s="290">
        <f t="shared" si="283"/>
        <v>102.34285714285714</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72281.100000000006</v>
      </c>
      <c r="AC635" s="290">
        <f t="shared" si="284"/>
        <v>114.73190476190477</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69763.399999999994</v>
      </c>
      <c r="AE635" s="290">
        <f t="shared" si="308"/>
        <v>110.73555555555555</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74074.600000000006</v>
      </c>
      <c r="AG635" s="290">
        <f t="shared" si="309"/>
        <v>117.57873015873017</v>
      </c>
      <c r="AI635" s="428">
        <f t="shared" si="285"/>
        <v>112.5</v>
      </c>
      <c r="AJ635" s="428">
        <f t="shared" si="286"/>
        <v>124.61999999999534</v>
      </c>
      <c r="AK635" s="428">
        <f t="shared" si="287"/>
        <v>113.3799999999901</v>
      </c>
      <c r="AL635" s="428">
        <f t="shared" si="288"/>
        <v>123.92000000001281</v>
      </c>
      <c r="AM635" s="428">
        <f t="shared" si="289"/>
        <v>112.5</v>
      </c>
      <c r="AN635" s="428">
        <f t="shared" si="290"/>
        <v>124.61999999999534</v>
      </c>
      <c r="AO635" s="428">
        <f t="shared" si="291"/>
        <v>113.3799999999901</v>
      </c>
      <c r="AP635" s="428">
        <f t="shared" si="292"/>
        <v>123.92000000001281</v>
      </c>
      <c r="AQ635" s="428">
        <f t="shared" si="293"/>
        <v>112.5</v>
      </c>
      <c r="AR635" s="428">
        <f t="shared" si="294"/>
        <v>124.61999999999534</v>
      </c>
      <c r="AS635" s="428">
        <f t="shared" si="295"/>
        <v>113.3799999999901</v>
      </c>
      <c r="AT635" s="428">
        <f t="shared" si="296"/>
        <v>123.92000000001281</v>
      </c>
      <c r="AU635" s="428">
        <f t="shared" si="297"/>
        <v>112.5</v>
      </c>
      <c r="AV635" s="428">
        <f t="shared" si="298"/>
        <v>124.61999999999534</v>
      </c>
      <c r="AW635" s="428">
        <f t="shared" si="299"/>
        <v>113.3799999999901</v>
      </c>
      <c r="AX635" s="428">
        <f t="shared" si="300"/>
        <v>123.92000000001281</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64588.5</v>
      </c>
      <c r="K636" s="290">
        <f t="shared" si="279"/>
        <v>102.35895404120444</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72405.72</v>
      </c>
      <c r="M636" s="290">
        <f t="shared" si="280"/>
        <v>114.74757527733756</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69876.78</v>
      </c>
      <c r="O636" s="290">
        <f t="shared" si="304"/>
        <v>110.73974643423138</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74198.52</v>
      </c>
      <c r="Q636" s="290">
        <f t="shared" si="305"/>
        <v>117.58877971473852</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64588.5</v>
      </c>
      <c r="S636" s="290">
        <f t="shared" si="281"/>
        <v>102.35895404120444</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72405.72</v>
      </c>
      <c r="U636" s="290">
        <f t="shared" si="282"/>
        <v>114.74757527733756</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69876.78</v>
      </c>
      <c r="W636" s="290">
        <f t="shared" si="306"/>
        <v>110.73974643423138</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74198.52</v>
      </c>
      <c r="Y636" s="290">
        <f t="shared" si="307"/>
        <v>117.58877971473852</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64588.5</v>
      </c>
      <c r="AA636" s="290">
        <f t="shared" si="283"/>
        <v>102.35895404120444</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72405.72</v>
      </c>
      <c r="AC636" s="290">
        <f t="shared" si="284"/>
        <v>114.74757527733756</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69876.78</v>
      </c>
      <c r="AE636" s="290">
        <f t="shared" si="308"/>
        <v>110.73974643423138</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74198.52</v>
      </c>
      <c r="AG636" s="290">
        <f t="shared" si="309"/>
        <v>117.58877971473852</v>
      </c>
      <c r="AI636" s="428">
        <f t="shared" si="285"/>
        <v>112.5</v>
      </c>
      <c r="AJ636" s="428">
        <f t="shared" si="286"/>
        <v>124.61999999999534</v>
      </c>
      <c r="AK636" s="428">
        <f t="shared" si="287"/>
        <v>113.38000000000466</v>
      </c>
      <c r="AL636" s="428">
        <f t="shared" si="288"/>
        <v>123.91999999999825</v>
      </c>
      <c r="AM636" s="428">
        <f t="shared" si="289"/>
        <v>112.5</v>
      </c>
      <c r="AN636" s="428">
        <f t="shared" si="290"/>
        <v>124.61999999999534</v>
      </c>
      <c r="AO636" s="428">
        <f t="shared" si="291"/>
        <v>113.38000000000466</v>
      </c>
      <c r="AP636" s="428">
        <f t="shared" si="292"/>
        <v>123.91999999999825</v>
      </c>
      <c r="AQ636" s="428">
        <f t="shared" si="293"/>
        <v>112.5</v>
      </c>
      <c r="AR636" s="428">
        <f t="shared" si="294"/>
        <v>124.61999999999534</v>
      </c>
      <c r="AS636" s="428">
        <f t="shared" si="295"/>
        <v>113.38000000000466</v>
      </c>
      <c r="AT636" s="428">
        <f t="shared" si="296"/>
        <v>123.91999999999825</v>
      </c>
      <c r="AU636" s="428">
        <f t="shared" si="297"/>
        <v>112.5</v>
      </c>
      <c r="AV636" s="428">
        <f t="shared" si="298"/>
        <v>124.61999999999534</v>
      </c>
      <c r="AW636" s="428">
        <f t="shared" si="299"/>
        <v>113.38000000000466</v>
      </c>
      <c r="AX636" s="428">
        <f t="shared" si="300"/>
        <v>123.91999999999825</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64701</v>
      </c>
      <c r="K637" s="290">
        <f t="shared" si="279"/>
        <v>102.375</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72530.34</v>
      </c>
      <c r="M637" s="290">
        <f t="shared" si="280"/>
        <v>114.76319620253165</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69990.16</v>
      </c>
      <c r="O637" s="290">
        <f t="shared" si="304"/>
        <v>110.74392405063291</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74322.44</v>
      </c>
      <c r="Q637" s="290">
        <f t="shared" si="305"/>
        <v>117.59879746835443</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64701</v>
      </c>
      <c r="S637" s="290">
        <f t="shared" si="281"/>
        <v>102.375</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72530.34</v>
      </c>
      <c r="U637" s="290">
        <f t="shared" si="282"/>
        <v>114.76319620253165</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69990.16</v>
      </c>
      <c r="W637" s="290">
        <f t="shared" si="306"/>
        <v>110.74392405063291</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74322.44</v>
      </c>
      <c r="Y637" s="290">
        <f t="shared" si="307"/>
        <v>117.59879746835443</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64701</v>
      </c>
      <c r="AA637" s="290">
        <f t="shared" si="283"/>
        <v>102.375</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72530.34</v>
      </c>
      <c r="AC637" s="290">
        <f t="shared" si="284"/>
        <v>114.76319620253165</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69990.16</v>
      </c>
      <c r="AE637" s="290">
        <f t="shared" si="308"/>
        <v>110.74392405063291</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74322.44</v>
      </c>
      <c r="AG637" s="290">
        <f t="shared" si="309"/>
        <v>117.59879746835443</v>
      </c>
      <c r="AI637" s="428">
        <f t="shared" si="285"/>
        <v>112.5</v>
      </c>
      <c r="AJ637" s="428">
        <f t="shared" si="286"/>
        <v>124.61999999999534</v>
      </c>
      <c r="AK637" s="428">
        <f t="shared" si="287"/>
        <v>113.38000000000466</v>
      </c>
      <c r="AL637" s="428">
        <f t="shared" si="288"/>
        <v>123.91999999999825</v>
      </c>
      <c r="AM637" s="428">
        <f t="shared" si="289"/>
        <v>112.5</v>
      </c>
      <c r="AN637" s="428">
        <f t="shared" si="290"/>
        <v>124.61999999999534</v>
      </c>
      <c r="AO637" s="428">
        <f t="shared" si="291"/>
        <v>113.38000000000466</v>
      </c>
      <c r="AP637" s="428">
        <f t="shared" si="292"/>
        <v>123.91999999999825</v>
      </c>
      <c r="AQ637" s="428">
        <f t="shared" si="293"/>
        <v>112.5</v>
      </c>
      <c r="AR637" s="428">
        <f t="shared" si="294"/>
        <v>124.61999999999534</v>
      </c>
      <c r="AS637" s="428">
        <f t="shared" si="295"/>
        <v>113.38000000000466</v>
      </c>
      <c r="AT637" s="428">
        <f t="shared" si="296"/>
        <v>123.91999999999825</v>
      </c>
      <c r="AU637" s="428">
        <f t="shared" si="297"/>
        <v>112.5</v>
      </c>
      <c r="AV637" s="428">
        <f t="shared" si="298"/>
        <v>124.61999999999534</v>
      </c>
      <c r="AW637" s="428">
        <f t="shared" si="299"/>
        <v>113.38000000000466</v>
      </c>
      <c r="AX637" s="428">
        <f t="shared" si="300"/>
        <v>123.91999999999825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64813.5</v>
      </c>
      <c r="K638" s="290">
        <f t="shared" si="279"/>
        <v>102.3909952606635</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72654.959999999992</v>
      </c>
      <c r="M638" s="290">
        <f t="shared" si="280"/>
        <v>114.77876777251184</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70103.539999999994</v>
      </c>
      <c r="O638" s="290">
        <f t="shared" si="304"/>
        <v>110.74808846761452</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74446.36</v>
      </c>
      <c r="Q638" s="290">
        <f t="shared" si="305"/>
        <v>117.60878357030016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64813.5</v>
      </c>
      <c r="S638" s="290">
        <f t="shared" si="281"/>
        <v>102.3909952606635</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72654.959999999992</v>
      </c>
      <c r="U638" s="290">
        <f t="shared" si="282"/>
        <v>114.77876777251184</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70103.539999999994</v>
      </c>
      <c r="W638" s="290">
        <f t="shared" si="306"/>
        <v>110.74808846761452</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74446.36</v>
      </c>
      <c r="Y638" s="290">
        <f t="shared" si="307"/>
        <v>117.60878357030016</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64813.5</v>
      </c>
      <c r="AA638" s="290">
        <f t="shared" si="283"/>
        <v>102.3909952606635</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72654.959999999992</v>
      </c>
      <c r="AC638" s="290">
        <f t="shared" si="284"/>
        <v>114.77876777251184</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70103.539999999994</v>
      </c>
      <c r="AE638" s="290">
        <f t="shared" si="308"/>
        <v>110.74808846761452</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74446.36</v>
      </c>
      <c r="AG638" s="290">
        <f t="shared" si="309"/>
        <v>117.60878357030016</v>
      </c>
      <c r="AI638" s="428">
        <f t="shared" si="285"/>
        <v>112.5</v>
      </c>
      <c r="AJ638" s="428">
        <f t="shared" si="286"/>
        <v>124.61999999999534</v>
      </c>
      <c r="AK638" s="428">
        <f t="shared" si="287"/>
        <v>113.3799999999901</v>
      </c>
      <c r="AL638" s="428">
        <f t="shared" si="288"/>
        <v>123.91999999999825</v>
      </c>
      <c r="AM638" s="428">
        <f t="shared" si="289"/>
        <v>112.5</v>
      </c>
      <c r="AN638" s="428">
        <f t="shared" si="290"/>
        <v>124.61999999999534</v>
      </c>
      <c r="AO638" s="428">
        <f t="shared" si="291"/>
        <v>113.3799999999901</v>
      </c>
      <c r="AP638" s="428">
        <f t="shared" si="292"/>
        <v>123.91999999999825</v>
      </c>
      <c r="AQ638" s="428">
        <f t="shared" si="293"/>
        <v>112.5</v>
      </c>
      <c r="AR638" s="428">
        <f t="shared" si="294"/>
        <v>124.61999999999534</v>
      </c>
      <c r="AS638" s="428">
        <f t="shared" si="295"/>
        <v>113.3799999999901</v>
      </c>
      <c r="AT638" s="428">
        <f t="shared" si="296"/>
        <v>123.91999999999825</v>
      </c>
      <c r="AU638" s="428">
        <f t="shared" si="297"/>
        <v>112.5</v>
      </c>
      <c r="AV638" s="428">
        <f t="shared" si="298"/>
        <v>124.61999999999534</v>
      </c>
      <c r="AW638" s="428">
        <f t="shared" si="299"/>
        <v>113.3799999999901</v>
      </c>
      <c r="AX638" s="428">
        <f t="shared" si="300"/>
        <v>123.91999999999825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64926</v>
      </c>
      <c r="K639" s="290">
        <f t="shared" si="279"/>
        <v>102.40694006309148</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72779.58</v>
      </c>
      <c r="M639" s="290">
        <f t="shared" si="280"/>
        <v>114.79429022082019</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70216.92</v>
      </c>
      <c r="O639" s="290">
        <f t="shared" si="304"/>
        <v>110.75223974763406</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74570.28</v>
      </c>
      <c r="Q639" s="290">
        <f t="shared" si="305"/>
        <v>117.618738170347</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64926</v>
      </c>
      <c r="S639" s="290">
        <f t="shared" si="281"/>
        <v>102.40694006309148</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72779.58</v>
      </c>
      <c r="U639" s="290">
        <f t="shared" si="282"/>
        <v>114.79429022082019</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70216.92</v>
      </c>
      <c r="W639" s="290">
        <f t="shared" si="306"/>
        <v>110.75223974763406</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74570.28</v>
      </c>
      <c r="Y639" s="290">
        <f t="shared" si="307"/>
        <v>117.618738170347</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64926</v>
      </c>
      <c r="AA639" s="290">
        <f t="shared" si="283"/>
        <v>102.40694006309148</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72779.58</v>
      </c>
      <c r="AC639" s="290">
        <f t="shared" si="284"/>
        <v>114.79429022082019</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70216.92</v>
      </c>
      <c r="AE639" s="290">
        <f t="shared" si="308"/>
        <v>110.75223974763406</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74570.28</v>
      </c>
      <c r="AG639" s="290">
        <f t="shared" si="309"/>
        <v>117.618738170347</v>
      </c>
      <c r="AI639" s="428">
        <f t="shared" si="285"/>
        <v>112.5</v>
      </c>
      <c r="AJ639" s="428">
        <f t="shared" si="286"/>
        <v>124.6200000000099</v>
      </c>
      <c r="AK639" s="428">
        <f t="shared" si="287"/>
        <v>113.38000000000466</v>
      </c>
      <c r="AL639" s="428">
        <f t="shared" si="288"/>
        <v>123.91999999999825</v>
      </c>
      <c r="AM639" s="428">
        <f t="shared" si="289"/>
        <v>112.5</v>
      </c>
      <c r="AN639" s="428">
        <f t="shared" si="290"/>
        <v>124.6200000000099</v>
      </c>
      <c r="AO639" s="428">
        <f t="shared" si="291"/>
        <v>113.38000000000466</v>
      </c>
      <c r="AP639" s="428">
        <f t="shared" si="292"/>
        <v>123.91999999999825</v>
      </c>
      <c r="AQ639" s="428">
        <f t="shared" si="293"/>
        <v>112.5</v>
      </c>
      <c r="AR639" s="428">
        <f t="shared" si="294"/>
        <v>124.6200000000099</v>
      </c>
      <c r="AS639" s="428">
        <f t="shared" si="295"/>
        <v>113.38000000000466</v>
      </c>
      <c r="AT639" s="428">
        <f t="shared" si="296"/>
        <v>123.91999999999825</v>
      </c>
      <c r="AU639" s="428">
        <f t="shared" si="297"/>
        <v>112.5</v>
      </c>
      <c r="AV639" s="428">
        <f t="shared" si="298"/>
        <v>124.6200000000099</v>
      </c>
      <c r="AW639" s="428">
        <f t="shared" si="299"/>
        <v>113.38000000000466</v>
      </c>
      <c r="AX639" s="428">
        <f t="shared" si="300"/>
        <v>123.91999999999825</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65038.5</v>
      </c>
      <c r="K640" s="290">
        <f t="shared" si="279"/>
        <v>102.4228346456693</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72904.200000000012</v>
      </c>
      <c r="M640" s="290">
        <f t="shared" si="280"/>
        <v>114.80976377952757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70330.3</v>
      </c>
      <c r="O640" s="290">
        <f t="shared" si="304"/>
        <v>110.75637795275591</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74694.2</v>
      </c>
      <c r="Q640" s="290">
        <f t="shared" si="305"/>
        <v>117.62866141732283</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65038.5</v>
      </c>
      <c r="S640" s="290">
        <f t="shared" si="281"/>
        <v>102.4228346456693</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72904.200000000012</v>
      </c>
      <c r="U640" s="290">
        <f t="shared" si="282"/>
        <v>114.80976377952757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70330.3</v>
      </c>
      <c r="W640" s="290">
        <f t="shared" si="306"/>
        <v>110.75637795275591</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74694.2</v>
      </c>
      <c r="Y640" s="290">
        <f t="shared" si="307"/>
        <v>117.62866141732283</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65038.5</v>
      </c>
      <c r="AA640" s="290">
        <f t="shared" si="283"/>
        <v>102.4228346456693</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72904.200000000012</v>
      </c>
      <c r="AC640" s="290">
        <f t="shared" si="284"/>
        <v>114.80976377952757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70330.3</v>
      </c>
      <c r="AE640" s="290">
        <f t="shared" si="308"/>
        <v>110.75637795275591</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74694.2</v>
      </c>
      <c r="AG640" s="290">
        <f t="shared" si="309"/>
        <v>117.62866141732283</v>
      </c>
      <c r="AI640" s="428">
        <f t="shared" si="285"/>
        <v>112.5</v>
      </c>
      <c r="AJ640" s="428">
        <f t="shared" si="286"/>
        <v>124.6200000000099</v>
      </c>
      <c r="AK640" s="428">
        <f t="shared" si="287"/>
        <v>113.38000000000466</v>
      </c>
      <c r="AL640" s="428">
        <f t="shared" si="288"/>
        <v>123.91999999999825</v>
      </c>
      <c r="AM640" s="428">
        <f t="shared" si="289"/>
        <v>112.5</v>
      </c>
      <c r="AN640" s="428">
        <f t="shared" si="290"/>
        <v>124.6200000000099</v>
      </c>
      <c r="AO640" s="428">
        <f t="shared" si="291"/>
        <v>113.38000000000466</v>
      </c>
      <c r="AP640" s="428">
        <f t="shared" si="292"/>
        <v>123.91999999999825</v>
      </c>
      <c r="AQ640" s="428">
        <f t="shared" si="293"/>
        <v>112.5</v>
      </c>
      <c r="AR640" s="428">
        <f t="shared" si="294"/>
        <v>124.6200000000099</v>
      </c>
      <c r="AS640" s="428">
        <f t="shared" si="295"/>
        <v>113.38000000000466</v>
      </c>
      <c r="AT640" s="428">
        <f t="shared" si="296"/>
        <v>123.91999999999825</v>
      </c>
      <c r="AU640" s="428">
        <f t="shared" si="297"/>
        <v>112.5</v>
      </c>
      <c r="AV640" s="428">
        <f t="shared" si="298"/>
        <v>124.6200000000099</v>
      </c>
      <c r="AW640" s="428">
        <f t="shared" si="299"/>
        <v>113.38000000000466</v>
      </c>
      <c r="AX640" s="428">
        <f t="shared" si="300"/>
        <v>123.91999999999825</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65151</v>
      </c>
      <c r="K641" s="290">
        <f t="shared" si="279"/>
        <v>102.43867924528301</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73028.820000000007</v>
      </c>
      <c r="M641" s="290">
        <f t="shared" si="280"/>
        <v>114.8251886792453</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70443.679999999993</v>
      </c>
      <c r="O641" s="290">
        <f t="shared" si="304"/>
        <v>110.76050314465408</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74818.12</v>
      </c>
      <c r="Q641" s="290">
        <f t="shared" si="305"/>
        <v>117.63855345911949</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65151</v>
      </c>
      <c r="S641" s="290">
        <f t="shared" si="281"/>
        <v>102.43867924528301</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73028.820000000007</v>
      </c>
      <c r="U641" s="290">
        <f t="shared" si="282"/>
        <v>114.8251886792453</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70443.679999999993</v>
      </c>
      <c r="W641" s="290">
        <f t="shared" si="306"/>
        <v>110.76050314465408</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74818.12</v>
      </c>
      <c r="Y641" s="290">
        <f t="shared" si="307"/>
        <v>117.63855345911949</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65151</v>
      </c>
      <c r="AA641" s="290">
        <f t="shared" si="283"/>
        <v>102.43867924528301</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73028.820000000007</v>
      </c>
      <c r="AC641" s="290">
        <f t="shared" si="284"/>
        <v>114.8251886792453</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70443.679999999993</v>
      </c>
      <c r="AE641" s="290">
        <f t="shared" si="308"/>
        <v>110.76050314465408</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74818.12</v>
      </c>
      <c r="AG641" s="290">
        <f t="shared" si="309"/>
        <v>117.63855345911949</v>
      </c>
      <c r="AI641" s="428">
        <f t="shared" si="285"/>
        <v>112.5</v>
      </c>
      <c r="AJ641" s="428">
        <f t="shared" si="286"/>
        <v>124.61999999999534</v>
      </c>
      <c r="AK641" s="428">
        <f t="shared" si="287"/>
        <v>113.3799999999901</v>
      </c>
      <c r="AL641" s="428">
        <f t="shared" si="288"/>
        <v>123.91999999999825</v>
      </c>
      <c r="AM641" s="428">
        <f t="shared" si="289"/>
        <v>112.5</v>
      </c>
      <c r="AN641" s="428">
        <f t="shared" si="290"/>
        <v>124.61999999999534</v>
      </c>
      <c r="AO641" s="428">
        <f t="shared" si="291"/>
        <v>113.3799999999901</v>
      </c>
      <c r="AP641" s="428">
        <f t="shared" si="292"/>
        <v>123.91999999999825</v>
      </c>
      <c r="AQ641" s="428">
        <f t="shared" si="293"/>
        <v>112.5</v>
      </c>
      <c r="AR641" s="428">
        <f t="shared" si="294"/>
        <v>124.61999999999534</v>
      </c>
      <c r="AS641" s="428">
        <f t="shared" si="295"/>
        <v>113.3799999999901</v>
      </c>
      <c r="AT641" s="428">
        <f t="shared" si="296"/>
        <v>123.91999999999825</v>
      </c>
      <c r="AU641" s="428">
        <f t="shared" si="297"/>
        <v>112.5</v>
      </c>
      <c r="AV641" s="428">
        <f t="shared" si="298"/>
        <v>124.61999999999534</v>
      </c>
      <c r="AW641" s="428">
        <f t="shared" si="299"/>
        <v>113.3799999999901</v>
      </c>
      <c r="AX641" s="428">
        <f t="shared" si="300"/>
        <v>123.91999999999825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65263.5</v>
      </c>
      <c r="K642" s="290">
        <f t="shared" si="279"/>
        <v>102.45447409733124</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73153.440000000002</v>
      </c>
      <c r="M642" s="290">
        <f t="shared" si="280"/>
        <v>114.84056514913658</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70557.06</v>
      </c>
      <c r="O642" s="290">
        <f t="shared" si="304"/>
        <v>110.76461538461538</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74942.040000000008</v>
      </c>
      <c r="Q642" s="290">
        <f t="shared" si="305"/>
        <v>117.64841444270017</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65263.5</v>
      </c>
      <c r="S642" s="290">
        <f t="shared" si="281"/>
        <v>102.45447409733124</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73153.440000000002</v>
      </c>
      <c r="U642" s="290">
        <f t="shared" si="282"/>
        <v>114.84056514913658</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70557.06</v>
      </c>
      <c r="W642" s="290">
        <f t="shared" si="306"/>
        <v>110.76461538461538</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74942.040000000008</v>
      </c>
      <c r="Y642" s="290">
        <f t="shared" si="307"/>
        <v>117.64841444270017</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65263.5</v>
      </c>
      <c r="AA642" s="290">
        <f t="shared" si="283"/>
        <v>102.45447409733124</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73153.440000000002</v>
      </c>
      <c r="AC642" s="290">
        <f t="shared" si="284"/>
        <v>114.84056514913658</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70557.06</v>
      </c>
      <c r="AE642" s="290">
        <f t="shared" si="308"/>
        <v>110.76461538461538</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74942.040000000008</v>
      </c>
      <c r="AG642" s="290">
        <f t="shared" si="309"/>
        <v>117.64841444270017</v>
      </c>
      <c r="AI642" s="428">
        <f t="shared" si="285"/>
        <v>112.5</v>
      </c>
      <c r="AJ642" s="428">
        <f t="shared" si="286"/>
        <v>124.61999999999534</v>
      </c>
      <c r="AK642" s="428">
        <f t="shared" si="287"/>
        <v>113.38000000000466</v>
      </c>
      <c r="AL642" s="428">
        <f t="shared" si="288"/>
        <v>123.92000000001281</v>
      </c>
      <c r="AM642" s="428">
        <f t="shared" si="289"/>
        <v>112.5</v>
      </c>
      <c r="AN642" s="428">
        <f t="shared" si="290"/>
        <v>124.61999999999534</v>
      </c>
      <c r="AO642" s="428">
        <f t="shared" si="291"/>
        <v>113.38000000000466</v>
      </c>
      <c r="AP642" s="428">
        <f t="shared" si="292"/>
        <v>123.92000000001281</v>
      </c>
      <c r="AQ642" s="428">
        <f t="shared" si="293"/>
        <v>112.5</v>
      </c>
      <c r="AR642" s="428">
        <f t="shared" si="294"/>
        <v>124.61999999999534</v>
      </c>
      <c r="AS642" s="428">
        <f t="shared" si="295"/>
        <v>113.38000000000466</v>
      </c>
      <c r="AT642" s="428">
        <f t="shared" si="296"/>
        <v>123.92000000001281</v>
      </c>
      <c r="AU642" s="428">
        <f t="shared" si="297"/>
        <v>112.5</v>
      </c>
      <c r="AV642" s="428">
        <f t="shared" si="298"/>
        <v>124.61999999999534</v>
      </c>
      <c r="AW642" s="428">
        <f t="shared" si="299"/>
        <v>113.38000000000466</v>
      </c>
      <c r="AX642" s="428">
        <f t="shared" si="300"/>
        <v>123.92000000001281</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65376</v>
      </c>
      <c r="K643" s="290">
        <f t="shared" si="279"/>
        <v>102.47021943573668</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73278.06</v>
      </c>
      <c r="M643" s="290">
        <f t="shared" si="280"/>
        <v>114.8558934169279</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70670.44</v>
      </c>
      <c r="O643" s="290">
        <f t="shared" si="304"/>
        <v>110.76871473354232</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75065.959999999992</v>
      </c>
      <c r="Q643" s="290">
        <f t="shared" si="305"/>
        <v>117.65824451410657</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65376</v>
      </c>
      <c r="S643" s="290">
        <f t="shared" si="281"/>
        <v>102.47021943573668</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73278.06</v>
      </c>
      <c r="U643" s="290">
        <f t="shared" si="282"/>
        <v>114.8558934169279</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70670.44</v>
      </c>
      <c r="W643" s="290">
        <f t="shared" si="306"/>
        <v>110.76871473354232</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75065.959999999992</v>
      </c>
      <c r="Y643" s="290">
        <f t="shared" si="307"/>
        <v>117.65824451410657</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65376</v>
      </c>
      <c r="AA643" s="290">
        <f t="shared" si="283"/>
        <v>102.47021943573668</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73278.06</v>
      </c>
      <c r="AC643" s="290">
        <f t="shared" si="284"/>
        <v>114.8558934169279</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70670.44</v>
      </c>
      <c r="AE643" s="290">
        <f t="shared" si="308"/>
        <v>110.76871473354232</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75065.959999999992</v>
      </c>
      <c r="AG643" s="290">
        <f t="shared" si="309"/>
        <v>117.65824451410657</v>
      </c>
      <c r="AI643" s="428">
        <f t="shared" si="285"/>
        <v>112.5</v>
      </c>
      <c r="AJ643" s="428">
        <f t="shared" si="286"/>
        <v>124.61999999999534</v>
      </c>
      <c r="AK643" s="428">
        <f t="shared" si="287"/>
        <v>113.38000000000466</v>
      </c>
      <c r="AL643" s="428">
        <f t="shared" si="288"/>
        <v>123.9199999999837</v>
      </c>
      <c r="AM643" s="428">
        <f t="shared" si="289"/>
        <v>112.5</v>
      </c>
      <c r="AN643" s="428">
        <f t="shared" si="290"/>
        <v>124.61999999999534</v>
      </c>
      <c r="AO643" s="428">
        <f t="shared" si="291"/>
        <v>113.38000000000466</v>
      </c>
      <c r="AP643" s="428">
        <f t="shared" si="292"/>
        <v>123.9199999999837</v>
      </c>
      <c r="AQ643" s="428">
        <f t="shared" si="293"/>
        <v>112.5</v>
      </c>
      <c r="AR643" s="428">
        <f t="shared" si="294"/>
        <v>124.61999999999534</v>
      </c>
      <c r="AS643" s="428">
        <f t="shared" si="295"/>
        <v>113.38000000000466</v>
      </c>
      <c r="AT643" s="428">
        <f t="shared" si="296"/>
        <v>123.9199999999837</v>
      </c>
      <c r="AU643" s="428">
        <f t="shared" si="297"/>
        <v>112.5</v>
      </c>
      <c r="AV643" s="428">
        <f t="shared" si="298"/>
        <v>124.61999999999534</v>
      </c>
      <c r="AW643" s="428">
        <f t="shared" si="299"/>
        <v>113.38000000000466</v>
      </c>
      <c r="AX643" s="428">
        <f t="shared" si="300"/>
        <v>123.9199999999837</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65488.5</v>
      </c>
      <c r="K644" s="290">
        <f t="shared" si="279"/>
        <v>102.48591549295774</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73402.679999999993</v>
      </c>
      <c r="M644" s="290">
        <f t="shared" si="280"/>
        <v>114.87117370892018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70783.820000000007</v>
      </c>
      <c r="O644" s="290">
        <f t="shared" si="304"/>
        <v>110.7728012519562</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75189.88</v>
      </c>
      <c r="Q644" s="290">
        <f t="shared" si="305"/>
        <v>117.66804381846636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65488.5</v>
      </c>
      <c r="S644" s="290">
        <f t="shared" si="281"/>
        <v>102.48591549295774</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73402.679999999993</v>
      </c>
      <c r="U644" s="290">
        <f t="shared" si="282"/>
        <v>114.87117370892018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70783.820000000007</v>
      </c>
      <c r="W644" s="290">
        <f t="shared" si="306"/>
        <v>110.7728012519562</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75189.88</v>
      </c>
      <c r="Y644" s="290">
        <f t="shared" si="307"/>
        <v>117.66804381846636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65488.5</v>
      </c>
      <c r="AA644" s="290">
        <f t="shared" si="283"/>
        <v>102.48591549295774</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73402.679999999993</v>
      </c>
      <c r="AC644" s="290">
        <f t="shared" si="284"/>
        <v>114.87117370892018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70783.820000000007</v>
      </c>
      <c r="AE644" s="290">
        <f t="shared" si="308"/>
        <v>110.7728012519562</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75189.88</v>
      </c>
      <c r="AG644" s="290">
        <f t="shared" si="309"/>
        <v>117.66804381846636</v>
      </c>
      <c r="AI644" s="428">
        <f t="shared" si="285"/>
        <v>112.5</v>
      </c>
      <c r="AJ644" s="428">
        <f t="shared" si="286"/>
        <v>124.61999999999534</v>
      </c>
      <c r="AK644" s="428">
        <f t="shared" si="287"/>
        <v>113.38000000000466</v>
      </c>
      <c r="AL644" s="428">
        <f t="shared" si="288"/>
        <v>123.92000000001281</v>
      </c>
      <c r="AM644" s="428">
        <f t="shared" si="289"/>
        <v>112.5</v>
      </c>
      <c r="AN644" s="428">
        <f t="shared" si="290"/>
        <v>124.61999999999534</v>
      </c>
      <c r="AO644" s="428">
        <f t="shared" si="291"/>
        <v>113.38000000000466</v>
      </c>
      <c r="AP644" s="428">
        <f t="shared" si="292"/>
        <v>123.92000000001281</v>
      </c>
      <c r="AQ644" s="428">
        <f t="shared" si="293"/>
        <v>112.5</v>
      </c>
      <c r="AR644" s="428">
        <f t="shared" si="294"/>
        <v>124.61999999999534</v>
      </c>
      <c r="AS644" s="428">
        <f t="shared" si="295"/>
        <v>113.38000000000466</v>
      </c>
      <c r="AT644" s="428">
        <f t="shared" si="296"/>
        <v>123.92000000001281</v>
      </c>
      <c r="AU644" s="428">
        <f t="shared" si="297"/>
        <v>112.5</v>
      </c>
      <c r="AV644" s="428">
        <f t="shared" si="298"/>
        <v>124.61999999999534</v>
      </c>
      <c r="AW644" s="428">
        <f t="shared" si="299"/>
        <v>113.38000000000466</v>
      </c>
      <c r="AX644" s="428">
        <f t="shared" si="300"/>
        <v>123.92000000001281</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65601</v>
      </c>
      <c r="K645" s="290">
        <f t="shared" si="279"/>
        <v>102.50156250000001</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73527.3</v>
      </c>
      <c r="M645" s="290">
        <f t="shared" si="280"/>
        <v>114.88640625000001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70897.2</v>
      </c>
      <c r="O645" s="290">
        <f t="shared" si="304"/>
        <v>110.77687499999999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75313.8</v>
      </c>
      <c r="Q645" s="290">
        <f t="shared" si="305"/>
        <v>117.6778125</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65601</v>
      </c>
      <c r="S645" s="290">
        <f t="shared" si="281"/>
        <v>102.50156250000001</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73527.3</v>
      </c>
      <c r="U645" s="290">
        <f t="shared" si="282"/>
        <v>114.88640625000001</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70897.2</v>
      </c>
      <c r="W645" s="290">
        <f t="shared" si="306"/>
        <v>110.77687499999999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75313.8</v>
      </c>
      <c r="Y645" s="290">
        <f t="shared" si="307"/>
        <v>117.6778125</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65601</v>
      </c>
      <c r="AA645" s="290">
        <f t="shared" si="283"/>
        <v>102.50156250000001</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73527.3</v>
      </c>
      <c r="AC645" s="290">
        <f t="shared" si="284"/>
        <v>114.88640625000001</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70897.2</v>
      </c>
      <c r="AE645" s="290">
        <f t="shared" si="308"/>
        <v>110.77687499999999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75313.8</v>
      </c>
      <c r="AG645" s="290">
        <f t="shared" si="309"/>
        <v>117.6778125</v>
      </c>
      <c r="AI645" s="428">
        <f t="shared" si="285"/>
        <v>112.5</v>
      </c>
      <c r="AJ645" s="428">
        <f t="shared" si="286"/>
        <v>124.6200000000099</v>
      </c>
      <c r="AK645" s="428">
        <f t="shared" si="287"/>
        <v>113.3799999999901</v>
      </c>
      <c r="AL645" s="428">
        <f t="shared" si="288"/>
        <v>123.91999999999825</v>
      </c>
      <c r="AM645" s="428">
        <f t="shared" si="289"/>
        <v>112.5</v>
      </c>
      <c r="AN645" s="428">
        <f t="shared" si="290"/>
        <v>124.6200000000099</v>
      </c>
      <c r="AO645" s="428">
        <f t="shared" si="291"/>
        <v>113.3799999999901</v>
      </c>
      <c r="AP645" s="428">
        <f t="shared" si="292"/>
        <v>123.91999999999825</v>
      </c>
      <c r="AQ645" s="428">
        <f t="shared" si="293"/>
        <v>112.5</v>
      </c>
      <c r="AR645" s="428">
        <f t="shared" si="294"/>
        <v>124.6200000000099</v>
      </c>
      <c r="AS645" s="428">
        <f t="shared" si="295"/>
        <v>113.3799999999901</v>
      </c>
      <c r="AT645" s="428">
        <f t="shared" si="296"/>
        <v>123.91999999999825</v>
      </c>
      <c r="AU645" s="428">
        <f t="shared" si="297"/>
        <v>112.5</v>
      </c>
      <c r="AV645" s="428">
        <f t="shared" si="298"/>
        <v>124.6200000000099</v>
      </c>
      <c r="AW645" s="428">
        <f t="shared" si="299"/>
        <v>113.3799999999901</v>
      </c>
      <c r="AX645" s="428">
        <f t="shared" si="300"/>
        <v>123.91999999999825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65713.5</v>
      </c>
      <c r="K646" s="290">
        <f t="shared" ref="K646:K705" si="310">J646/$A646</f>
        <v>102.51716068642746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73651.92</v>
      </c>
      <c r="M646" s="290">
        <f t="shared" ref="M646:M705" si="311">L646/$A646</f>
        <v>114.90159126365054</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71010.58</v>
      </c>
      <c r="O646" s="290">
        <f t="shared" si="304"/>
        <v>110.78093603744151</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75437.72</v>
      </c>
      <c r="Q646" s="290">
        <f t="shared" si="305"/>
        <v>117.68755070202808</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65713.5</v>
      </c>
      <c r="S646" s="290">
        <f t="shared" ref="S646:S705" si="312">R646/$A646</f>
        <v>102.51716068642746</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73651.92</v>
      </c>
      <c r="U646" s="290">
        <f t="shared" ref="U646:U705" si="313">T646/$A646</f>
        <v>114.90159126365054</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71010.58</v>
      </c>
      <c r="W646" s="290">
        <f t="shared" si="306"/>
        <v>110.78093603744151</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75437.72</v>
      </c>
      <c r="Y646" s="290">
        <f t="shared" si="307"/>
        <v>117.68755070202808</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65713.5</v>
      </c>
      <c r="AA646" s="290">
        <f t="shared" ref="AA646:AA705" si="314">Z646/$A646</f>
        <v>102.51716068642746</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73651.92</v>
      </c>
      <c r="AC646" s="290">
        <f t="shared" ref="AC646:AC705" si="315">AB646/$A646</f>
        <v>114.90159126365054</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71010.58</v>
      </c>
      <c r="AE646" s="290">
        <f t="shared" si="308"/>
        <v>110.78093603744151</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75437.72</v>
      </c>
      <c r="AG646" s="290">
        <f t="shared" si="309"/>
        <v>117.68755070202808</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112.5</v>
      </c>
      <c r="AN646" s="428">
        <f t="shared" ref="AN646:AN705" si="321">L646-L645</f>
        <v>124.61999999999534</v>
      </c>
      <c r="AO646" s="428">
        <f t="shared" ref="AO646:AO705" si="322">N646-N645</f>
        <v>113.38000000000466</v>
      </c>
      <c r="AP646" s="428">
        <f t="shared" ref="AP646:AP705" si="323">P646-P645</f>
        <v>123.91999999999825</v>
      </c>
      <c r="AQ646" s="428">
        <f t="shared" ref="AQ646:AQ705" si="324">R646-R645</f>
        <v>112.5</v>
      </c>
      <c r="AR646" s="428">
        <f t="shared" ref="AR646:AR705" si="325">T646-T645</f>
        <v>124.61999999999534</v>
      </c>
      <c r="AS646" s="428">
        <f t="shared" ref="AS646:AS705" si="326">V646-V645</f>
        <v>113.38000000000466</v>
      </c>
      <c r="AT646" s="428">
        <f t="shared" ref="AT646:AT705" si="327">X646-X645</f>
        <v>123.91999999999825</v>
      </c>
      <c r="AU646" s="428">
        <f t="shared" ref="AU646:AU705" si="328">Z646-Z645</f>
        <v>112.5</v>
      </c>
      <c r="AV646" s="428">
        <f t="shared" ref="AV646:AV705" si="329">AB646-AB645</f>
        <v>124.61999999999534</v>
      </c>
      <c r="AW646" s="428">
        <f t="shared" ref="AW646:AW705" si="330">AD646-AD645</f>
        <v>113.38000000000466</v>
      </c>
      <c r="AX646" s="428">
        <f t="shared" ref="AX646:AX705" si="331">AF646-AF645</f>
        <v>123.91999999999825</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65826</v>
      </c>
      <c r="K647" s="290">
        <f t="shared" si="310"/>
        <v>102.53271028037383</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73776.540000000008</v>
      </c>
      <c r="M647" s="290">
        <f t="shared" si="311"/>
        <v>114.91672897196263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71123.960000000006</v>
      </c>
      <c r="O647" s="290">
        <f t="shared" ref="O647:O705" si="335">N647/$A647</f>
        <v>110.78498442367602</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75561.64</v>
      </c>
      <c r="Q647" s="290">
        <f t="shared" ref="Q647:Q705" si="336">P647/$A647</f>
        <v>117.69725856697819</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65826</v>
      </c>
      <c r="S647" s="290">
        <f t="shared" si="312"/>
        <v>102.53271028037383</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73776.540000000008</v>
      </c>
      <c r="U647" s="290">
        <f t="shared" si="313"/>
        <v>114.91672897196263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71123.960000000006</v>
      </c>
      <c r="W647" s="290">
        <f t="shared" ref="W647:W705" si="337">V647/$A647</f>
        <v>110.78498442367602</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75561.64</v>
      </c>
      <c r="Y647" s="290">
        <f t="shared" ref="Y647:Y705" si="338">X647/$A647</f>
        <v>117.69725856697819</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65826</v>
      </c>
      <c r="AA647" s="290">
        <f t="shared" si="314"/>
        <v>102.53271028037383</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73776.540000000008</v>
      </c>
      <c r="AC647" s="290">
        <f t="shared" si="315"/>
        <v>114.91672897196263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71123.960000000006</v>
      </c>
      <c r="AE647" s="290">
        <f t="shared" ref="AE647:AE705" si="339">AD647/$A647</f>
        <v>110.78498442367602</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75561.64</v>
      </c>
      <c r="AG647" s="290">
        <f t="shared" ref="AG647:AG705" si="340">AF647/$A647</f>
        <v>117.69725856697819</v>
      </c>
      <c r="AI647" s="428">
        <f t="shared" si="316"/>
        <v>112.5</v>
      </c>
      <c r="AJ647" s="428">
        <f t="shared" si="317"/>
        <v>124.6200000000099</v>
      </c>
      <c r="AK647" s="428">
        <f t="shared" si="318"/>
        <v>113.38000000000466</v>
      </c>
      <c r="AL647" s="428">
        <f t="shared" si="319"/>
        <v>123.91999999999825</v>
      </c>
      <c r="AM647" s="428">
        <f t="shared" si="320"/>
        <v>112.5</v>
      </c>
      <c r="AN647" s="428">
        <f t="shared" si="321"/>
        <v>124.6200000000099</v>
      </c>
      <c r="AO647" s="428">
        <f t="shared" si="322"/>
        <v>113.38000000000466</v>
      </c>
      <c r="AP647" s="428">
        <f t="shared" si="323"/>
        <v>123.91999999999825</v>
      </c>
      <c r="AQ647" s="428">
        <f t="shared" si="324"/>
        <v>112.5</v>
      </c>
      <c r="AR647" s="428">
        <f t="shared" si="325"/>
        <v>124.6200000000099</v>
      </c>
      <c r="AS647" s="428">
        <f t="shared" si="326"/>
        <v>113.38000000000466</v>
      </c>
      <c r="AT647" s="428">
        <f t="shared" si="327"/>
        <v>123.91999999999825</v>
      </c>
      <c r="AU647" s="428">
        <f t="shared" si="328"/>
        <v>112.5</v>
      </c>
      <c r="AV647" s="428">
        <f t="shared" si="329"/>
        <v>124.6200000000099</v>
      </c>
      <c r="AW647" s="428">
        <f t="shared" si="330"/>
        <v>113.38000000000466</v>
      </c>
      <c r="AX647" s="428">
        <f t="shared" si="331"/>
        <v>123.91999999999825</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65938.5</v>
      </c>
      <c r="K648" s="290">
        <f t="shared" si="310"/>
        <v>102.54821150855365</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73901.16</v>
      </c>
      <c r="M648" s="290">
        <f t="shared" si="311"/>
        <v>114.93181959564542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71237.34</v>
      </c>
      <c r="O648" s="290">
        <f t="shared" si="335"/>
        <v>110.78902021772939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75685.56</v>
      </c>
      <c r="Q648" s="290">
        <f t="shared" si="336"/>
        <v>117.70693623639191</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65938.5</v>
      </c>
      <c r="S648" s="290">
        <f t="shared" si="312"/>
        <v>102.54821150855365</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73901.16</v>
      </c>
      <c r="U648" s="290">
        <f t="shared" si="313"/>
        <v>114.93181959564542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71237.34</v>
      </c>
      <c r="W648" s="290">
        <f t="shared" si="337"/>
        <v>110.78902021772939</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75685.56</v>
      </c>
      <c r="Y648" s="290">
        <f t="shared" si="338"/>
        <v>117.70693623639191</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65938.5</v>
      </c>
      <c r="AA648" s="290">
        <f t="shared" si="314"/>
        <v>102.54821150855365</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73901.16</v>
      </c>
      <c r="AC648" s="290">
        <f t="shared" si="315"/>
        <v>114.93181959564542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71237.34</v>
      </c>
      <c r="AE648" s="290">
        <f t="shared" si="339"/>
        <v>110.78902021772939</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75685.56</v>
      </c>
      <c r="AG648" s="290">
        <f t="shared" si="340"/>
        <v>117.70693623639191</v>
      </c>
      <c r="AI648" s="428">
        <f t="shared" si="316"/>
        <v>112.5</v>
      </c>
      <c r="AJ648" s="428">
        <f t="shared" si="317"/>
        <v>124.61999999999534</v>
      </c>
      <c r="AK648" s="428">
        <f t="shared" si="318"/>
        <v>113.3799999999901</v>
      </c>
      <c r="AL648" s="428">
        <f t="shared" si="319"/>
        <v>123.91999999999825</v>
      </c>
      <c r="AM648" s="428">
        <f t="shared" si="320"/>
        <v>112.5</v>
      </c>
      <c r="AN648" s="428">
        <f t="shared" si="321"/>
        <v>124.61999999999534</v>
      </c>
      <c r="AO648" s="428">
        <f t="shared" si="322"/>
        <v>113.3799999999901</v>
      </c>
      <c r="AP648" s="428">
        <f t="shared" si="323"/>
        <v>123.91999999999825</v>
      </c>
      <c r="AQ648" s="428">
        <f t="shared" si="324"/>
        <v>112.5</v>
      </c>
      <c r="AR648" s="428">
        <f t="shared" si="325"/>
        <v>124.61999999999534</v>
      </c>
      <c r="AS648" s="428">
        <f t="shared" si="326"/>
        <v>113.3799999999901</v>
      </c>
      <c r="AT648" s="428">
        <f t="shared" si="327"/>
        <v>123.91999999999825</v>
      </c>
      <c r="AU648" s="428">
        <f t="shared" si="328"/>
        <v>112.5</v>
      </c>
      <c r="AV648" s="428">
        <f t="shared" si="329"/>
        <v>124.61999999999534</v>
      </c>
      <c r="AW648" s="428">
        <f t="shared" si="330"/>
        <v>113.3799999999901</v>
      </c>
      <c r="AX648" s="428">
        <f t="shared" si="331"/>
        <v>123.91999999999825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66051</v>
      </c>
      <c r="K649" s="290">
        <f t="shared" si="310"/>
        <v>102.5636645962733</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74025.78</v>
      </c>
      <c r="M649" s="290">
        <f t="shared" si="311"/>
        <v>114.94686335403726</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71350.720000000001</v>
      </c>
      <c r="O649" s="290">
        <f t="shared" si="335"/>
        <v>110.79304347826087</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75809.48000000001</v>
      </c>
      <c r="Q649" s="290">
        <f t="shared" si="336"/>
        <v>117.7165838509317</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66051</v>
      </c>
      <c r="S649" s="290">
        <f t="shared" si="312"/>
        <v>102.5636645962733</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74025.78</v>
      </c>
      <c r="U649" s="290">
        <f t="shared" si="313"/>
        <v>114.94686335403726</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71350.720000000001</v>
      </c>
      <c r="W649" s="290">
        <f t="shared" si="337"/>
        <v>110.79304347826087</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75809.48000000001</v>
      </c>
      <c r="Y649" s="290">
        <f t="shared" si="338"/>
        <v>117.7165838509317</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66051</v>
      </c>
      <c r="AA649" s="290">
        <f t="shared" si="314"/>
        <v>102.5636645962733</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74025.78</v>
      </c>
      <c r="AC649" s="290">
        <f t="shared" si="315"/>
        <v>114.94686335403726</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71350.720000000001</v>
      </c>
      <c r="AE649" s="290">
        <f t="shared" si="339"/>
        <v>110.79304347826087</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75809.48000000001</v>
      </c>
      <c r="AG649" s="290">
        <f t="shared" si="340"/>
        <v>117.7165838509317</v>
      </c>
      <c r="AI649" s="428">
        <f t="shared" si="316"/>
        <v>112.5</v>
      </c>
      <c r="AJ649" s="428">
        <f t="shared" si="317"/>
        <v>124.61999999999534</v>
      </c>
      <c r="AK649" s="428">
        <f t="shared" si="318"/>
        <v>113.38000000000466</v>
      </c>
      <c r="AL649" s="428">
        <f t="shared" si="319"/>
        <v>123.92000000001281</v>
      </c>
      <c r="AM649" s="428">
        <f t="shared" si="320"/>
        <v>112.5</v>
      </c>
      <c r="AN649" s="428">
        <f t="shared" si="321"/>
        <v>124.61999999999534</v>
      </c>
      <c r="AO649" s="428">
        <f t="shared" si="322"/>
        <v>113.38000000000466</v>
      </c>
      <c r="AP649" s="428">
        <f t="shared" si="323"/>
        <v>123.92000000001281</v>
      </c>
      <c r="AQ649" s="428">
        <f t="shared" si="324"/>
        <v>112.5</v>
      </c>
      <c r="AR649" s="428">
        <f t="shared" si="325"/>
        <v>124.61999999999534</v>
      </c>
      <c r="AS649" s="428">
        <f t="shared" si="326"/>
        <v>113.38000000000466</v>
      </c>
      <c r="AT649" s="428">
        <f t="shared" si="327"/>
        <v>123.92000000001281</v>
      </c>
      <c r="AU649" s="428">
        <f t="shared" si="328"/>
        <v>112.5</v>
      </c>
      <c r="AV649" s="428">
        <f t="shared" si="329"/>
        <v>124.61999999999534</v>
      </c>
      <c r="AW649" s="428">
        <f t="shared" si="330"/>
        <v>113.38000000000466</v>
      </c>
      <c r="AX649" s="428">
        <f t="shared" si="331"/>
        <v>123.92000000001281</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66163.5</v>
      </c>
      <c r="K650" s="290">
        <f t="shared" si="310"/>
        <v>102.57906976744187</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74150.399999999994</v>
      </c>
      <c r="M650" s="290">
        <f t="shared" si="311"/>
        <v>114.96186046511627</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71464.100000000006</v>
      </c>
      <c r="O650" s="290">
        <f t="shared" si="335"/>
        <v>110.7970542635659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75933.399999999994</v>
      </c>
      <c r="Q650" s="290">
        <f t="shared" si="336"/>
        <v>117.72620155038759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66163.5</v>
      </c>
      <c r="S650" s="290">
        <f t="shared" si="312"/>
        <v>102.57906976744187</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74150.399999999994</v>
      </c>
      <c r="U650" s="290">
        <f t="shared" si="313"/>
        <v>114.96186046511627</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71464.100000000006</v>
      </c>
      <c r="W650" s="290">
        <f t="shared" si="337"/>
        <v>110.7970542635659</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75933.399999999994</v>
      </c>
      <c r="Y650" s="290">
        <f t="shared" si="338"/>
        <v>117.72620155038759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66163.5</v>
      </c>
      <c r="AA650" s="290">
        <f t="shared" si="314"/>
        <v>102.57906976744187</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74150.399999999994</v>
      </c>
      <c r="AC650" s="290">
        <f t="shared" si="315"/>
        <v>114.96186046511627</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71464.100000000006</v>
      </c>
      <c r="AE650" s="290">
        <f t="shared" si="339"/>
        <v>110.7970542635659</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75933.399999999994</v>
      </c>
      <c r="AG650" s="290">
        <f t="shared" si="340"/>
        <v>117.72620155038759</v>
      </c>
      <c r="AI650" s="428">
        <f t="shared" si="316"/>
        <v>112.5</v>
      </c>
      <c r="AJ650" s="428">
        <f t="shared" si="317"/>
        <v>124.61999999999534</v>
      </c>
      <c r="AK650" s="428">
        <f t="shared" si="318"/>
        <v>113.38000000000466</v>
      </c>
      <c r="AL650" s="428">
        <f t="shared" si="319"/>
        <v>123.9199999999837</v>
      </c>
      <c r="AM650" s="428">
        <f t="shared" si="320"/>
        <v>112.5</v>
      </c>
      <c r="AN650" s="428">
        <f t="shared" si="321"/>
        <v>124.61999999999534</v>
      </c>
      <c r="AO650" s="428">
        <f t="shared" si="322"/>
        <v>113.38000000000466</v>
      </c>
      <c r="AP650" s="428">
        <f t="shared" si="323"/>
        <v>123.9199999999837</v>
      </c>
      <c r="AQ650" s="428">
        <f t="shared" si="324"/>
        <v>112.5</v>
      </c>
      <c r="AR650" s="428">
        <f t="shared" si="325"/>
        <v>124.61999999999534</v>
      </c>
      <c r="AS650" s="428">
        <f t="shared" si="326"/>
        <v>113.38000000000466</v>
      </c>
      <c r="AT650" s="428">
        <f t="shared" si="327"/>
        <v>123.9199999999837</v>
      </c>
      <c r="AU650" s="428">
        <f t="shared" si="328"/>
        <v>112.5</v>
      </c>
      <c r="AV650" s="428">
        <f t="shared" si="329"/>
        <v>124.61999999999534</v>
      </c>
      <c r="AW650" s="428">
        <f t="shared" si="330"/>
        <v>113.38000000000466</v>
      </c>
      <c r="AX650" s="428">
        <f t="shared" si="331"/>
        <v>123.9199999999837</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66276</v>
      </c>
      <c r="K651" s="290">
        <f t="shared" si="310"/>
        <v>102.59442724458205</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74275.02</v>
      </c>
      <c r="M651" s="290">
        <f t="shared" si="311"/>
        <v>114.97681114551084</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71577.48</v>
      </c>
      <c r="O651" s="290">
        <f t="shared" si="335"/>
        <v>110.80105263157894</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76057.320000000007</v>
      </c>
      <c r="Q651" s="290">
        <f t="shared" si="336"/>
        <v>117.73578947368422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66276</v>
      </c>
      <c r="S651" s="290">
        <f t="shared" si="312"/>
        <v>102.59442724458205</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74275.02</v>
      </c>
      <c r="U651" s="290">
        <f t="shared" si="313"/>
        <v>114.97681114551084</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71577.48</v>
      </c>
      <c r="W651" s="290">
        <f t="shared" si="337"/>
        <v>110.80105263157894</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76057.320000000007</v>
      </c>
      <c r="Y651" s="290">
        <f t="shared" si="338"/>
        <v>117.73578947368422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66276</v>
      </c>
      <c r="AA651" s="290">
        <f t="shared" si="314"/>
        <v>102.59442724458205</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74275.02</v>
      </c>
      <c r="AC651" s="290">
        <f t="shared" si="315"/>
        <v>114.97681114551084</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71577.48</v>
      </c>
      <c r="AE651" s="290">
        <f t="shared" si="339"/>
        <v>110.80105263157894</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76057.320000000007</v>
      </c>
      <c r="AG651" s="290">
        <f t="shared" si="340"/>
        <v>117.73578947368422</v>
      </c>
      <c r="AI651" s="428">
        <f t="shared" si="316"/>
        <v>112.5</v>
      </c>
      <c r="AJ651" s="428">
        <f t="shared" si="317"/>
        <v>124.6200000000099</v>
      </c>
      <c r="AK651" s="428">
        <f t="shared" si="318"/>
        <v>113.3799999999901</v>
      </c>
      <c r="AL651" s="428">
        <f t="shared" si="319"/>
        <v>123.92000000001281</v>
      </c>
      <c r="AM651" s="428">
        <f t="shared" si="320"/>
        <v>112.5</v>
      </c>
      <c r="AN651" s="428">
        <f t="shared" si="321"/>
        <v>124.6200000000099</v>
      </c>
      <c r="AO651" s="428">
        <f t="shared" si="322"/>
        <v>113.3799999999901</v>
      </c>
      <c r="AP651" s="428">
        <f t="shared" si="323"/>
        <v>123.92000000001281</v>
      </c>
      <c r="AQ651" s="428">
        <f t="shared" si="324"/>
        <v>112.5</v>
      </c>
      <c r="AR651" s="428">
        <f t="shared" si="325"/>
        <v>124.6200000000099</v>
      </c>
      <c r="AS651" s="428">
        <f t="shared" si="326"/>
        <v>113.3799999999901</v>
      </c>
      <c r="AT651" s="428">
        <f t="shared" si="327"/>
        <v>123.92000000001281</v>
      </c>
      <c r="AU651" s="428">
        <f t="shared" si="328"/>
        <v>112.5</v>
      </c>
      <c r="AV651" s="428">
        <f t="shared" si="329"/>
        <v>124.6200000000099</v>
      </c>
      <c r="AW651" s="428">
        <f t="shared" si="330"/>
        <v>113.3799999999901</v>
      </c>
      <c r="AX651" s="428">
        <f t="shared" si="331"/>
        <v>123.92000000001281</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66388.5</v>
      </c>
      <c r="K652" s="290">
        <f t="shared" si="310"/>
        <v>102.6097372488408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74399.64</v>
      </c>
      <c r="M652" s="290">
        <f t="shared" si="311"/>
        <v>114.99171561051004</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71690.86</v>
      </c>
      <c r="O652" s="290">
        <f t="shared" si="335"/>
        <v>110.80503863987636</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76181.239999999991</v>
      </c>
      <c r="Q652" s="290">
        <f t="shared" si="336"/>
        <v>117.74534775888716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66388.5</v>
      </c>
      <c r="S652" s="290">
        <f t="shared" si="312"/>
        <v>102.6097372488408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74399.64</v>
      </c>
      <c r="U652" s="290">
        <f t="shared" si="313"/>
        <v>114.99171561051004</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71690.86</v>
      </c>
      <c r="W652" s="290">
        <f t="shared" si="337"/>
        <v>110.80503863987636</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76181.239999999991</v>
      </c>
      <c r="Y652" s="290">
        <f t="shared" si="338"/>
        <v>117.74534775888716</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66388.5</v>
      </c>
      <c r="AA652" s="290">
        <f t="shared" si="314"/>
        <v>102.6097372488408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74399.64</v>
      </c>
      <c r="AC652" s="290">
        <f t="shared" si="315"/>
        <v>114.99171561051004</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71690.86</v>
      </c>
      <c r="AE652" s="290">
        <f t="shared" si="339"/>
        <v>110.80503863987636</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76181.239999999991</v>
      </c>
      <c r="AG652" s="290">
        <f t="shared" si="340"/>
        <v>117.74534775888716</v>
      </c>
      <c r="AI652" s="428">
        <f t="shared" si="316"/>
        <v>112.5</v>
      </c>
      <c r="AJ652" s="428">
        <f t="shared" si="317"/>
        <v>124.61999999999534</v>
      </c>
      <c r="AK652" s="428">
        <f t="shared" si="318"/>
        <v>113.38000000000466</v>
      </c>
      <c r="AL652" s="428">
        <f t="shared" si="319"/>
        <v>123.9199999999837</v>
      </c>
      <c r="AM652" s="428">
        <f t="shared" si="320"/>
        <v>112.5</v>
      </c>
      <c r="AN652" s="428">
        <f t="shared" si="321"/>
        <v>124.61999999999534</v>
      </c>
      <c r="AO652" s="428">
        <f t="shared" si="322"/>
        <v>113.38000000000466</v>
      </c>
      <c r="AP652" s="428">
        <f t="shared" si="323"/>
        <v>123.9199999999837</v>
      </c>
      <c r="AQ652" s="428">
        <f t="shared" si="324"/>
        <v>112.5</v>
      </c>
      <c r="AR652" s="428">
        <f t="shared" si="325"/>
        <v>124.61999999999534</v>
      </c>
      <c r="AS652" s="428">
        <f t="shared" si="326"/>
        <v>113.38000000000466</v>
      </c>
      <c r="AT652" s="428">
        <f t="shared" si="327"/>
        <v>123.9199999999837</v>
      </c>
      <c r="AU652" s="428">
        <f t="shared" si="328"/>
        <v>112.5</v>
      </c>
      <c r="AV652" s="428">
        <f t="shared" si="329"/>
        <v>124.61999999999534</v>
      </c>
      <c r="AW652" s="428">
        <f t="shared" si="330"/>
        <v>113.38000000000466</v>
      </c>
      <c r="AX652" s="428">
        <f t="shared" si="331"/>
        <v>123.9199999999837</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66501</v>
      </c>
      <c r="K653" s="290">
        <f t="shared" si="310"/>
        <v>102.625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74524.260000000009</v>
      </c>
      <c r="M653" s="290">
        <f t="shared" si="311"/>
        <v>115.00657407407409</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71804.240000000005</v>
      </c>
      <c r="O653" s="290">
        <f t="shared" si="335"/>
        <v>110.80901234567902</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76305.16</v>
      </c>
      <c r="Q653" s="290">
        <f t="shared" si="336"/>
        <v>117.75487654320989</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66501</v>
      </c>
      <c r="S653" s="290">
        <f t="shared" si="312"/>
        <v>102.625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74524.260000000009</v>
      </c>
      <c r="U653" s="290">
        <f t="shared" si="313"/>
        <v>115.00657407407409</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71804.240000000005</v>
      </c>
      <c r="W653" s="290">
        <f t="shared" si="337"/>
        <v>110.80901234567902</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76305.16</v>
      </c>
      <c r="Y653" s="290">
        <f t="shared" si="338"/>
        <v>117.75487654320989</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66501</v>
      </c>
      <c r="AA653" s="290">
        <f t="shared" si="314"/>
        <v>102.625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74524.260000000009</v>
      </c>
      <c r="AC653" s="290">
        <f t="shared" si="315"/>
        <v>115.00657407407409</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71804.240000000005</v>
      </c>
      <c r="AE653" s="290">
        <f t="shared" si="339"/>
        <v>110.80901234567902</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76305.16</v>
      </c>
      <c r="AG653" s="290">
        <f t="shared" si="340"/>
        <v>117.75487654320989</v>
      </c>
      <c r="AI653" s="428">
        <f t="shared" si="316"/>
        <v>112.5</v>
      </c>
      <c r="AJ653" s="428">
        <f t="shared" si="317"/>
        <v>124.6200000000099</v>
      </c>
      <c r="AK653" s="428">
        <f t="shared" si="318"/>
        <v>113.38000000000466</v>
      </c>
      <c r="AL653" s="428">
        <f t="shared" si="319"/>
        <v>123.92000000001281</v>
      </c>
      <c r="AM653" s="428">
        <f t="shared" si="320"/>
        <v>112.5</v>
      </c>
      <c r="AN653" s="428">
        <f t="shared" si="321"/>
        <v>124.6200000000099</v>
      </c>
      <c r="AO653" s="428">
        <f t="shared" si="322"/>
        <v>113.38000000000466</v>
      </c>
      <c r="AP653" s="428">
        <f t="shared" si="323"/>
        <v>123.92000000001281</v>
      </c>
      <c r="AQ653" s="428">
        <f t="shared" si="324"/>
        <v>112.5</v>
      </c>
      <c r="AR653" s="428">
        <f t="shared" si="325"/>
        <v>124.6200000000099</v>
      </c>
      <c r="AS653" s="428">
        <f t="shared" si="326"/>
        <v>113.38000000000466</v>
      </c>
      <c r="AT653" s="428">
        <f t="shared" si="327"/>
        <v>123.92000000001281</v>
      </c>
      <c r="AU653" s="428">
        <f t="shared" si="328"/>
        <v>112.5</v>
      </c>
      <c r="AV653" s="428">
        <f t="shared" si="329"/>
        <v>124.6200000000099</v>
      </c>
      <c r="AW653" s="428">
        <f t="shared" si="330"/>
        <v>113.38000000000466</v>
      </c>
      <c r="AX653" s="428">
        <f t="shared" si="331"/>
        <v>123.92000000001281</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66613.5</v>
      </c>
      <c r="K654" s="290">
        <f t="shared" si="310"/>
        <v>102.64021571648691</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74648.88</v>
      </c>
      <c r="M654" s="290">
        <f t="shared" si="311"/>
        <v>115.02138674884438</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71917.62</v>
      </c>
      <c r="O654" s="290">
        <f t="shared" si="335"/>
        <v>110.81297380585515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76429.08</v>
      </c>
      <c r="Q654" s="290">
        <f t="shared" si="336"/>
        <v>117.76437596302003</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66613.5</v>
      </c>
      <c r="S654" s="290">
        <f t="shared" si="312"/>
        <v>102.64021571648691</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74648.88</v>
      </c>
      <c r="U654" s="290">
        <f t="shared" si="313"/>
        <v>115.02138674884438</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71917.62</v>
      </c>
      <c r="W654" s="290">
        <f t="shared" si="337"/>
        <v>110.81297380585515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76429.08</v>
      </c>
      <c r="Y654" s="290">
        <f t="shared" si="338"/>
        <v>117.76437596302003</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66613.5</v>
      </c>
      <c r="AA654" s="290">
        <f t="shared" si="314"/>
        <v>102.64021571648691</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74648.88</v>
      </c>
      <c r="AC654" s="290">
        <f t="shared" si="315"/>
        <v>115.02138674884438</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71917.62</v>
      </c>
      <c r="AE654" s="290">
        <f t="shared" si="339"/>
        <v>110.81297380585515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76429.08</v>
      </c>
      <c r="AG654" s="290">
        <f t="shared" si="340"/>
        <v>117.76437596302003</v>
      </c>
      <c r="AI654" s="428">
        <f t="shared" si="316"/>
        <v>112.5</v>
      </c>
      <c r="AJ654" s="428">
        <f t="shared" si="317"/>
        <v>124.61999999999534</v>
      </c>
      <c r="AK654" s="428">
        <f t="shared" si="318"/>
        <v>113.3799999999901</v>
      </c>
      <c r="AL654" s="428">
        <f t="shared" si="319"/>
        <v>123.91999999999825</v>
      </c>
      <c r="AM654" s="428">
        <f t="shared" si="320"/>
        <v>112.5</v>
      </c>
      <c r="AN654" s="428">
        <f t="shared" si="321"/>
        <v>124.61999999999534</v>
      </c>
      <c r="AO654" s="428">
        <f t="shared" si="322"/>
        <v>113.3799999999901</v>
      </c>
      <c r="AP654" s="428">
        <f t="shared" si="323"/>
        <v>123.91999999999825</v>
      </c>
      <c r="AQ654" s="428">
        <f t="shared" si="324"/>
        <v>112.5</v>
      </c>
      <c r="AR654" s="428">
        <f t="shared" si="325"/>
        <v>124.61999999999534</v>
      </c>
      <c r="AS654" s="428">
        <f t="shared" si="326"/>
        <v>113.3799999999901</v>
      </c>
      <c r="AT654" s="428">
        <f t="shared" si="327"/>
        <v>123.91999999999825</v>
      </c>
      <c r="AU654" s="428">
        <f t="shared" si="328"/>
        <v>112.5</v>
      </c>
      <c r="AV654" s="428">
        <f t="shared" si="329"/>
        <v>124.61999999999534</v>
      </c>
      <c r="AW654" s="428">
        <f t="shared" si="330"/>
        <v>113.3799999999901</v>
      </c>
      <c r="AX654" s="428">
        <f t="shared" si="331"/>
        <v>123.91999999999825</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66726</v>
      </c>
      <c r="K655" s="290">
        <f t="shared" si="310"/>
        <v>102.65538461538462</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74773.5</v>
      </c>
      <c r="M655" s="290">
        <f t="shared" si="311"/>
        <v>115.03615384615385</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72031</v>
      </c>
      <c r="O655" s="290">
        <f t="shared" si="335"/>
        <v>110.81692307692308</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76553</v>
      </c>
      <c r="Q655" s="290">
        <f t="shared" si="336"/>
        <v>117.77384615384615</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66726</v>
      </c>
      <c r="S655" s="290">
        <f t="shared" si="312"/>
        <v>102.65538461538462</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74773.5</v>
      </c>
      <c r="U655" s="290">
        <f t="shared" si="313"/>
        <v>115.03615384615385</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72031</v>
      </c>
      <c r="W655" s="290">
        <f t="shared" si="337"/>
        <v>110.81692307692308</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76553</v>
      </c>
      <c r="Y655" s="290">
        <f t="shared" si="338"/>
        <v>117.77384615384615</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66726</v>
      </c>
      <c r="AA655" s="290">
        <f t="shared" si="314"/>
        <v>102.65538461538462</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74773.5</v>
      </c>
      <c r="AC655" s="290">
        <f t="shared" si="315"/>
        <v>115.03615384615385</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72031</v>
      </c>
      <c r="AE655" s="290">
        <f t="shared" si="339"/>
        <v>110.81692307692308</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76553</v>
      </c>
      <c r="AG655" s="290">
        <f t="shared" si="340"/>
        <v>117.77384615384615</v>
      </c>
      <c r="AI655" s="428">
        <f t="shared" si="316"/>
        <v>112.5</v>
      </c>
      <c r="AJ655" s="428">
        <f t="shared" si="317"/>
        <v>124.61999999999534</v>
      </c>
      <c r="AK655" s="428">
        <f t="shared" si="318"/>
        <v>113.38000000000466</v>
      </c>
      <c r="AL655" s="428">
        <f t="shared" si="319"/>
        <v>123.91999999999825</v>
      </c>
      <c r="AM655" s="428">
        <f t="shared" si="320"/>
        <v>112.5</v>
      </c>
      <c r="AN655" s="428">
        <f t="shared" si="321"/>
        <v>124.61999999999534</v>
      </c>
      <c r="AO655" s="428">
        <f t="shared" si="322"/>
        <v>113.38000000000466</v>
      </c>
      <c r="AP655" s="428">
        <f t="shared" si="323"/>
        <v>123.91999999999825</v>
      </c>
      <c r="AQ655" s="428">
        <f t="shared" si="324"/>
        <v>112.5</v>
      </c>
      <c r="AR655" s="428">
        <f t="shared" si="325"/>
        <v>124.61999999999534</v>
      </c>
      <c r="AS655" s="428">
        <f t="shared" si="326"/>
        <v>113.38000000000466</v>
      </c>
      <c r="AT655" s="428">
        <f t="shared" si="327"/>
        <v>123.91999999999825</v>
      </c>
      <c r="AU655" s="428">
        <f t="shared" si="328"/>
        <v>112.5</v>
      </c>
      <c r="AV655" s="428">
        <f t="shared" si="329"/>
        <v>124.61999999999534</v>
      </c>
      <c r="AW655" s="428">
        <f t="shared" si="330"/>
        <v>113.38000000000466</v>
      </c>
      <c r="AX655" s="428">
        <f t="shared" si="331"/>
        <v>123.91999999999825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66838.5</v>
      </c>
      <c r="K656" s="290">
        <f t="shared" si="310"/>
        <v>102.67050691244239</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74898.12</v>
      </c>
      <c r="M656" s="290">
        <f t="shared" si="311"/>
        <v>115.05087557603686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72144.38</v>
      </c>
      <c r="O656" s="290">
        <f t="shared" si="335"/>
        <v>110.82086021505377</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76676.92</v>
      </c>
      <c r="Q656" s="290">
        <f t="shared" si="336"/>
        <v>117.78328725038402</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66838.5</v>
      </c>
      <c r="S656" s="290">
        <f t="shared" si="312"/>
        <v>102.67050691244239</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74898.12</v>
      </c>
      <c r="U656" s="290">
        <f t="shared" si="313"/>
        <v>115.05087557603686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72144.38</v>
      </c>
      <c r="W656" s="290">
        <f t="shared" si="337"/>
        <v>110.82086021505377</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76676.92</v>
      </c>
      <c r="Y656" s="290">
        <f t="shared" si="338"/>
        <v>117.78328725038402</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66838.5</v>
      </c>
      <c r="AA656" s="290">
        <f t="shared" si="314"/>
        <v>102.67050691244239</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74898.12</v>
      </c>
      <c r="AC656" s="290">
        <f t="shared" si="315"/>
        <v>115.05087557603686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72144.38</v>
      </c>
      <c r="AE656" s="290">
        <f t="shared" si="339"/>
        <v>110.82086021505377</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76676.92</v>
      </c>
      <c r="AG656" s="290">
        <f t="shared" si="340"/>
        <v>117.78328725038402</v>
      </c>
      <c r="AI656" s="428">
        <f t="shared" si="316"/>
        <v>112.5</v>
      </c>
      <c r="AJ656" s="428">
        <f t="shared" si="317"/>
        <v>124.61999999999534</v>
      </c>
      <c r="AK656" s="428">
        <f t="shared" si="318"/>
        <v>113.38000000000466</v>
      </c>
      <c r="AL656" s="428">
        <f t="shared" si="319"/>
        <v>123.91999999999825</v>
      </c>
      <c r="AM656" s="428">
        <f t="shared" si="320"/>
        <v>112.5</v>
      </c>
      <c r="AN656" s="428">
        <f t="shared" si="321"/>
        <v>124.61999999999534</v>
      </c>
      <c r="AO656" s="428">
        <f t="shared" si="322"/>
        <v>113.38000000000466</v>
      </c>
      <c r="AP656" s="428">
        <f t="shared" si="323"/>
        <v>123.91999999999825</v>
      </c>
      <c r="AQ656" s="428">
        <f t="shared" si="324"/>
        <v>112.5</v>
      </c>
      <c r="AR656" s="428">
        <f t="shared" si="325"/>
        <v>124.61999999999534</v>
      </c>
      <c r="AS656" s="428">
        <f t="shared" si="326"/>
        <v>113.38000000000466</v>
      </c>
      <c r="AT656" s="428">
        <f t="shared" si="327"/>
        <v>123.91999999999825</v>
      </c>
      <c r="AU656" s="428">
        <f t="shared" si="328"/>
        <v>112.5</v>
      </c>
      <c r="AV656" s="428">
        <f t="shared" si="329"/>
        <v>124.61999999999534</v>
      </c>
      <c r="AW656" s="428">
        <f t="shared" si="330"/>
        <v>113.38000000000466</v>
      </c>
      <c r="AX656" s="428">
        <f t="shared" si="331"/>
        <v>123.91999999999825</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66951</v>
      </c>
      <c r="K657" s="290">
        <f t="shared" si="310"/>
        <v>102.68558282208589</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75022.740000000005</v>
      </c>
      <c r="M657" s="290">
        <f t="shared" si="311"/>
        <v>115.06555214723927</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72257.759999999995</v>
      </c>
      <c r="O657" s="290">
        <f t="shared" si="335"/>
        <v>110.82478527607361</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76800.84</v>
      </c>
      <c r="Q657" s="290">
        <f t="shared" si="336"/>
        <v>117.79269938650306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66951</v>
      </c>
      <c r="S657" s="290">
        <f t="shared" si="312"/>
        <v>102.68558282208589</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75022.740000000005</v>
      </c>
      <c r="U657" s="290">
        <f t="shared" si="313"/>
        <v>115.06555214723927</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72257.759999999995</v>
      </c>
      <c r="W657" s="290">
        <f t="shared" si="337"/>
        <v>110.82478527607361</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76800.84</v>
      </c>
      <c r="Y657" s="290">
        <f t="shared" si="338"/>
        <v>117.79269938650306</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66951</v>
      </c>
      <c r="AA657" s="290">
        <f t="shared" si="314"/>
        <v>102.68558282208589</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75022.740000000005</v>
      </c>
      <c r="AC657" s="290">
        <f t="shared" si="315"/>
        <v>115.06555214723927</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72257.759999999995</v>
      </c>
      <c r="AE657" s="290">
        <f t="shared" si="339"/>
        <v>110.82478527607361</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76800.84</v>
      </c>
      <c r="AG657" s="290">
        <f t="shared" si="340"/>
        <v>117.79269938650306</v>
      </c>
      <c r="AI657" s="428">
        <f t="shared" si="316"/>
        <v>112.5</v>
      </c>
      <c r="AJ657" s="428">
        <f t="shared" si="317"/>
        <v>124.6200000000099</v>
      </c>
      <c r="AK657" s="428">
        <f t="shared" si="318"/>
        <v>113.3799999999901</v>
      </c>
      <c r="AL657" s="428">
        <f t="shared" si="319"/>
        <v>123.91999999999825</v>
      </c>
      <c r="AM657" s="428">
        <f t="shared" si="320"/>
        <v>112.5</v>
      </c>
      <c r="AN657" s="428">
        <f t="shared" si="321"/>
        <v>124.6200000000099</v>
      </c>
      <c r="AO657" s="428">
        <f t="shared" si="322"/>
        <v>113.3799999999901</v>
      </c>
      <c r="AP657" s="428">
        <f t="shared" si="323"/>
        <v>123.91999999999825</v>
      </c>
      <c r="AQ657" s="428">
        <f t="shared" si="324"/>
        <v>112.5</v>
      </c>
      <c r="AR657" s="428">
        <f t="shared" si="325"/>
        <v>124.6200000000099</v>
      </c>
      <c r="AS657" s="428">
        <f t="shared" si="326"/>
        <v>113.3799999999901</v>
      </c>
      <c r="AT657" s="428">
        <f t="shared" si="327"/>
        <v>123.91999999999825</v>
      </c>
      <c r="AU657" s="428">
        <f t="shared" si="328"/>
        <v>112.5</v>
      </c>
      <c r="AV657" s="428">
        <f t="shared" si="329"/>
        <v>124.6200000000099</v>
      </c>
      <c r="AW657" s="428">
        <f t="shared" si="330"/>
        <v>113.3799999999901</v>
      </c>
      <c r="AX657" s="428">
        <f t="shared" si="331"/>
        <v>123.91999999999825</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67063.5</v>
      </c>
      <c r="K658" s="290">
        <f t="shared" si="310"/>
        <v>102.70061255742726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75147.360000000001</v>
      </c>
      <c r="M658" s="290">
        <f t="shared" si="311"/>
        <v>115.08018376722818</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72371.14</v>
      </c>
      <c r="O658" s="290">
        <f t="shared" si="335"/>
        <v>110.82869831546708</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76924.760000000009</v>
      </c>
      <c r="Q658" s="290">
        <f t="shared" si="336"/>
        <v>117.80208269525269</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67063.5</v>
      </c>
      <c r="S658" s="290">
        <f t="shared" si="312"/>
        <v>102.70061255742726</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75147.360000000001</v>
      </c>
      <c r="U658" s="290">
        <f t="shared" si="313"/>
        <v>115.08018376722818</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72371.14</v>
      </c>
      <c r="W658" s="290">
        <f t="shared" si="337"/>
        <v>110.82869831546708</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76924.760000000009</v>
      </c>
      <c r="Y658" s="290">
        <f t="shared" si="338"/>
        <v>117.80208269525269</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67063.5</v>
      </c>
      <c r="AA658" s="290">
        <f t="shared" si="314"/>
        <v>102.70061255742726</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75147.360000000001</v>
      </c>
      <c r="AC658" s="290">
        <f t="shared" si="315"/>
        <v>115.08018376722818</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72371.14</v>
      </c>
      <c r="AE658" s="290">
        <f t="shared" si="339"/>
        <v>110.82869831546708</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76924.760000000009</v>
      </c>
      <c r="AG658" s="290">
        <f t="shared" si="340"/>
        <v>117.80208269525269</v>
      </c>
      <c r="AI658" s="428">
        <f t="shared" si="316"/>
        <v>112.5</v>
      </c>
      <c r="AJ658" s="428">
        <f t="shared" si="317"/>
        <v>124.61999999999534</v>
      </c>
      <c r="AK658" s="428">
        <f t="shared" si="318"/>
        <v>113.38000000000466</v>
      </c>
      <c r="AL658" s="428">
        <f t="shared" si="319"/>
        <v>123.92000000001281</v>
      </c>
      <c r="AM658" s="428">
        <f t="shared" si="320"/>
        <v>112.5</v>
      </c>
      <c r="AN658" s="428">
        <f t="shared" si="321"/>
        <v>124.61999999999534</v>
      </c>
      <c r="AO658" s="428">
        <f t="shared" si="322"/>
        <v>113.38000000000466</v>
      </c>
      <c r="AP658" s="428">
        <f t="shared" si="323"/>
        <v>123.92000000001281</v>
      </c>
      <c r="AQ658" s="428">
        <f t="shared" si="324"/>
        <v>112.5</v>
      </c>
      <c r="AR658" s="428">
        <f t="shared" si="325"/>
        <v>124.61999999999534</v>
      </c>
      <c r="AS658" s="428">
        <f t="shared" si="326"/>
        <v>113.38000000000466</v>
      </c>
      <c r="AT658" s="428">
        <f t="shared" si="327"/>
        <v>123.92000000001281</v>
      </c>
      <c r="AU658" s="428">
        <f t="shared" si="328"/>
        <v>112.5</v>
      </c>
      <c r="AV658" s="428">
        <f t="shared" si="329"/>
        <v>124.61999999999534</v>
      </c>
      <c r="AW658" s="428">
        <f t="shared" si="330"/>
        <v>113.38000000000466</v>
      </c>
      <c r="AX658" s="428">
        <f t="shared" si="331"/>
        <v>123.92000000001281</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67176</v>
      </c>
      <c r="K659" s="290">
        <f t="shared" si="310"/>
        <v>102.71559633027523</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75271.98000000001</v>
      </c>
      <c r="M659" s="290">
        <f t="shared" si="311"/>
        <v>115.09477064220185</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72484.52</v>
      </c>
      <c r="O659" s="290">
        <f t="shared" si="335"/>
        <v>110.83259938837921</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77048.679999999993</v>
      </c>
      <c r="Q659" s="290">
        <f t="shared" si="336"/>
        <v>117.81143730886849</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67176</v>
      </c>
      <c r="S659" s="290">
        <f t="shared" si="312"/>
        <v>102.71559633027523</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75271.98000000001</v>
      </c>
      <c r="U659" s="290">
        <f t="shared" si="313"/>
        <v>115.09477064220185</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72484.52</v>
      </c>
      <c r="W659" s="290">
        <f t="shared" si="337"/>
        <v>110.83259938837921</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77048.679999999993</v>
      </c>
      <c r="Y659" s="290">
        <f t="shared" si="338"/>
        <v>117.81143730886849</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67176</v>
      </c>
      <c r="AA659" s="290">
        <f t="shared" si="314"/>
        <v>102.71559633027523</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75271.98000000001</v>
      </c>
      <c r="AC659" s="290">
        <f t="shared" si="315"/>
        <v>115.09477064220185</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72484.52</v>
      </c>
      <c r="AE659" s="290">
        <f t="shared" si="339"/>
        <v>110.83259938837921</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77048.679999999993</v>
      </c>
      <c r="AG659" s="290">
        <f t="shared" si="340"/>
        <v>117.81143730886849</v>
      </c>
      <c r="AI659" s="428">
        <f t="shared" si="316"/>
        <v>112.5</v>
      </c>
      <c r="AJ659" s="428">
        <f t="shared" si="317"/>
        <v>124.6200000000099</v>
      </c>
      <c r="AK659" s="428">
        <f t="shared" si="318"/>
        <v>113.38000000000466</v>
      </c>
      <c r="AL659" s="428">
        <f t="shared" si="319"/>
        <v>123.9199999999837</v>
      </c>
      <c r="AM659" s="428">
        <f t="shared" si="320"/>
        <v>112.5</v>
      </c>
      <c r="AN659" s="428">
        <f t="shared" si="321"/>
        <v>124.6200000000099</v>
      </c>
      <c r="AO659" s="428">
        <f t="shared" si="322"/>
        <v>113.38000000000466</v>
      </c>
      <c r="AP659" s="428">
        <f t="shared" si="323"/>
        <v>123.9199999999837</v>
      </c>
      <c r="AQ659" s="428">
        <f t="shared" si="324"/>
        <v>112.5</v>
      </c>
      <c r="AR659" s="428">
        <f t="shared" si="325"/>
        <v>124.6200000000099</v>
      </c>
      <c r="AS659" s="428">
        <f t="shared" si="326"/>
        <v>113.38000000000466</v>
      </c>
      <c r="AT659" s="428">
        <f t="shared" si="327"/>
        <v>123.9199999999837</v>
      </c>
      <c r="AU659" s="428">
        <f t="shared" si="328"/>
        <v>112.5</v>
      </c>
      <c r="AV659" s="428">
        <f t="shared" si="329"/>
        <v>124.6200000000099</v>
      </c>
      <c r="AW659" s="428">
        <f t="shared" si="330"/>
        <v>113.38000000000466</v>
      </c>
      <c r="AX659" s="428">
        <f t="shared" si="331"/>
        <v>123.9199999999837</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67288.5</v>
      </c>
      <c r="K660" s="290">
        <f t="shared" si="310"/>
        <v>102.73053435114504</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75396.600000000006</v>
      </c>
      <c r="M660" s="290">
        <f t="shared" si="311"/>
        <v>115.10931297709925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72597.899999999994</v>
      </c>
      <c r="O660" s="290">
        <f t="shared" si="335"/>
        <v>110.83648854961831</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77172.600000000006</v>
      </c>
      <c r="Q660" s="290">
        <f t="shared" si="336"/>
        <v>117.82076335877863</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67288.5</v>
      </c>
      <c r="S660" s="290">
        <f t="shared" si="312"/>
        <v>102.73053435114504</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75396.600000000006</v>
      </c>
      <c r="U660" s="290">
        <f t="shared" si="313"/>
        <v>115.10931297709925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72597.899999999994</v>
      </c>
      <c r="W660" s="290">
        <f t="shared" si="337"/>
        <v>110.83648854961831</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77172.600000000006</v>
      </c>
      <c r="Y660" s="290">
        <f t="shared" si="338"/>
        <v>117.82076335877863</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67288.5</v>
      </c>
      <c r="AA660" s="290">
        <f t="shared" si="314"/>
        <v>102.73053435114504</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75396.600000000006</v>
      </c>
      <c r="AC660" s="290">
        <f t="shared" si="315"/>
        <v>115.10931297709925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72597.899999999994</v>
      </c>
      <c r="AE660" s="290">
        <f t="shared" si="339"/>
        <v>110.83648854961831</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77172.600000000006</v>
      </c>
      <c r="AG660" s="290">
        <f t="shared" si="340"/>
        <v>117.82076335877863</v>
      </c>
      <c r="AI660" s="428">
        <f t="shared" si="316"/>
        <v>112.5</v>
      </c>
      <c r="AJ660" s="428">
        <f t="shared" si="317"/>
        <v>124.61999999999534</v>
      </c>
      <c r="AK660" s="428">
        <f t="shared" si="318"/>
        <v>113.3799999999901</v>
      </c>
      <c r="AL660" s="428">
        <f t="shared" si="319"/>
        <v>123.92000000001281</v>
      </c>
      <c r="AM660" s="428">
        <f t="shared" si="320"/>
        <v>112.5</v>
      </c>
      <c r="AN660" s="428">
        <f t="shared" si="321"/>
        <v>124.61999999999534</v>
      </c>
      <c r="AO660" s="428">
        <f t="shared" si="322"/>
        <v>113.3799999999901</v>
      </c>
      <c r="AP660" s="428">
        <f t="shared" si="323"/>
        <v>123.92000000001281</v>
      </c>
      <c r="AQ660" s="428">
        <f t="shared" si="324"/>
        <v>112.5</v>
      </c>
      <c r="AR660" s="428">
        <f t="shared" si="325"/>
        <v>124.61999999999534</v>
      </c>
      <c r="AS660" s="428">
        <f t="shared" si="326"/>
        <v>113.3799999999901</v>
      </c>
      <c r="AT660" s="428">
        <f t="shared" si="327"/>
        <v>123.92000000001281</v>
      </c>
      <c r="AU660" s="428">
        <f t="shared" si="328"/>
        <v>112.5</v>
      </c>
      <c r="AV660" s="428">
        <f t="shared" si="329"/>
        <v>124.61999999999534</v>
      </c>
      <c r="AW660" s="428">
        <f t="shared" si="330"/>
        <v>113.3799999999901</v>
      </c>
      <c r="AX660" s="428">
        <f t="shared" si="331"/>
        <v>123.92000000001281</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67401</v>
      </c>
      <c r="K661" s="290">
        <f t="shared" si="310"/>
        <v>102.7454268292683</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75521.22</v>
      </c>
      <c r="M661" s="290">
        <f t="shared" si="311"/>
        <v>115.12381097560976</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72711.28</v>
      </c>
      <c r="O661" s="290">
        <f t="shared" si="335"/>
        <v>110.84036585365854</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77296.52</v>
      </c>
      <c r="Q661" s="290">
        <f t="shared" si="336"/>
        <v>117.83006097560977</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67401</v>
      </c>
      <c r="S661" s="290">
        <f t="shared" si="312"/>
        <v>102.7454268292683</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75521.22</v>
      </c>
      <c r="U661" s="290">
        <f t="shared" si="313"/>
        <v>115.12381097560976</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72711.28</v>
      </c>
      <c r="W661" s="290">
        <f t="shared" si="337"/>
        <v>110.84036585365854</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77296.52</v>
      </c>
      <c r="Y661" s="290">
        <f t="shared" si="338"/>
        <v>117.83006097560977</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67401</v>
      </c>
      <c r="AA661" s="290">
        <f t="shared" si="314"/>
        <v>102.7454268292683</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75521.22</v>
      </c>
      <c r="AC661" s="290">
        <f t="shared" si="315"/>
        <v>115.12381097560976</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72711.28</v>
      </c>
      <c r="AE661" s="290">
        <f t="shared" si="339"/>
        <v>110.84036585365854</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77296.52</v>
      </c>
      <c r="AG661" s="290">
        <f t="shared" si="340"/>
        <v>117.83006097560977</v>
      </c>
      <c r="AI661" s="428">
        <f t="shared" si="316"/>
        <v>112.5</v>
      </c>
      <c r="AJ661" s="428">
        <f t="shared" si="317"/>
        <v>124.61999999999534</v>
      </c>
      <c r="AK661" s="428">
        <f t="shared" si="318"/>
        <v>113.38000000000466</v>
      </c>
      <c r="AL661" s="428">
        <f t="shared" si="319"/>
        <v>123.91999999999825</v>
      </c>
      <c r="AM661" s="428">
        <f t="shared" si="320"/>
        <v>112.5</v>
      </c>
      <c r="AN661" s="428">
        <f t="shared" si="321"/>
        <v>124.61999999999534</v>
      </c>
      <c r="AO661" s="428">
        <f t="shared" si="322"/>
        <v>113.38000000000466</v>
      </c>
      <c r="AP661" s="428">
        <f t="shared" si="323"/>
        <v>123.91999999999825</v>
      </c>
      <c r="AQ661" s="428">
        <f t="shared" si="324"/>
        <v>112.5</v>
      </c>
      <c r="AR661" s="428">
        <f t="shared" si="325"/>
        <v>124.61999999999534</v>
      </c>
      <c r="AS661" s="428">
        <f t="shared" si="326"/>
        <v>113.38000000000466</v>
      </c>
      <c r="AT661" s="428">
        <f t="shared" si="327"/>
        <v>123.91999999999825</v>
      </c>
      <c r="AU661" s="428">
        <f t="shared" si="328"/>
        <v>112.5</v>
      </c>
      <c r="AV661" s="428">
        <f t="shared" si="329"/>
        <v>124.61999999999534</v>
      </c>
      <c r="AW661" s="428">
        <f t="shared" si="330"/>
        <v>113.38000000000466</v>
      </c>
      <c r="AX661" s="428">
        <f t="shared" si="331"/>
        <v>123.91999999999825</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67513.5</v>
      </c>
      <c r="K662" s="290">
        <f t="shared" si="310"/>
        <v>102.76027397260275</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75645.84</v>
      </c>
      <c r="M662" s="290">
        <f t="shared" si="311"/>
        <v>115.13826484018264</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72824.66</v>
      </c>
      <c r="O662" s="290">
        <f t="shared" si="335"/>
        <v>110.84423135464232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77420.44</v>
      </c>
      <c r="Q662" s="290">
        <f t="shared" si="336"/>
        <v>117.83933028919331</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67513.5</v>
      </c>
      <c r="S662" s="290">
        <f t="shared" si="312"/>
        <v>102.76027397260275</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75645.84</v>
      </c>
      <c r="U662" s="290">
        <f t="shared" si="313"/>
        <v>115.13826484018264</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72824.66</v>
      </c>
      <c r="W662" s="290">
        <f t="shared" si="337"/>
        <v>110.84423135464232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77420.44</v>
      </c>
      <c r="Y662" s="290">
        <f t="shared" si="338"/>
        <v>117.83933028919331</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67513.5</v>
      </c>
      <c r="AA662" s="290">
        <f t="shared" si="314"/>
        <v>102.76027397260275</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75645.84</v>
      </c>
      <c r="AC662" s="290">
        <f t="shared" si="315"/>
        <v>115.13826484018264</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72824.66</v>
      </c>
      <c r="AE662" s="290">
        <f t="shared" si="339"/>
        <v>110.84423135464232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77420.44</v>
      </c>
      <c r="AG662" s="290">
        <f t="shared" si="340"/>
        <v>117.83933028919331</v>
      </c>
      <c r="AI662" s="428">
        <f t="shared" si="316"/>
        <v>112.5</v>
      </c>
      <c r="AJ662" s="428">
        <f t="shared" si="317"/>
        <v>124.61999999999534</v>
      </c>
      <c r="AK662" s="428">
        <f t="shared" si="318"/>
        <v>113.38000000000466</v>
      </c>
      <c r="AL662" s="428">
        <f t="shared" si="319"/>
        <v>123.91999999999825</v>
      </c>
      <c r="AM662" s="428">
        <f t="shared" si="320"/>
        <v>112.5</v>
      </c>
      <c r="AN662" s="428">
        <f t="shared" si="321"/>
        <v>124.61999999999534</v>
      </c>
      <c r="AO662" s="428">
        <f t="shared" si="322"/>
        <v>113.38000000000466</v>
      </c>
      <c r="AP662" s="428">
        <f t="shared" si="323"/>
        <v>123.91999999999825</v>
      </c>
      <c r="AQ662" s="428">
        <f t="shared" si="324"/>
        <v>112.5</v>
      </c>
      <c r="AR662" s="428">
        <f t="shared" si="325"/>
        <v>124.61999999999534</v>
      </c>
      <c r="AS662" s="428">
        <f t="shared" si="326"/>
        <v>113.38000000000466</v>
      </c>
      <c r="AT662" s="428">
        <f t="shared" si="327"/>
        <v>123.91999999999825</v>
      </c>
      <c r="AU662" s="428">
        <f t="shared" si="328"/>
        <v>112.5</v>
      </c>
      <c r="AV662" s="428">
        <f t="shared" si="329"/>
        <v>124.61999999999534</v>
      </c>
      <c r="AW662" s="428">
        <f t="shared" si="330"/>
        <v>113.38000000000466</v>
      </c>
      <c r="AX662" s="428">
        <f t="shared" si="331"/>
        <v>123.91999999999825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67626</v>
      </c>
      <c r="K663" s="290">
        <f t="shared" si="310"/>
        <v>102.77507598784194</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75770.459999999992</v>
      </c>
      <c r="M663" s="290">
        <f t="shared" si="311"/>
        <v>115.15267477203646</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72938.039999999994</v>
      </c>
      <c r="O663" s="290">
        <f t="shared" si="335"/>
        <v>110.84808510638297</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77544.36</v>
      </c>
      <c r="Q663" s="290">
        <f t="shared" si="336"/>
        <v>117.84857142857143</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67626</v>
      </c>
      <c r="S663" s="290">
        <f t="shared" si="312"/>
        <v>102.77507598784194</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75770.459999999992</v>
      </c>
      <c r="U663" s="290">
        <f t="shared" si="313"/>
        <v>115.15267477203646</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72938.039999999994</v>
      </c>
      <c r="W663" s="290">
        <f t="shared" si="337"/>
        <v>110.84808510638297</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77544.36</v>
      </c>
      <c r="Y663" s="290">
        <f t="shared" si="338"/>
        <v>117.84857142857143</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67626</v>
      </c>
      <c r="AA663" s="290">
        <f t="shared" si="314"/>
        <v>102.77507598784194</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75770.459999999992</v>
      </c>
      <c r="AC663" s="290">
        <f t="shared" si="315"/>
        <v>115.15267477203646</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72938.039999999994</v>
      </c>
      <c r="AE663" s="290">
        <f t="shared" si="339"/>
        <v>110.84808510638297</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77544.36</v>
      </c>
      <c r="AG663" s="290">
        <f t="shared" si="340"/>
        <v>117.84857142857143</v>
      </c>
      <c r="AI663" s="428">
        <f t="shared" si="316"/>
        <v>112.5</v>
      </c>
      <c r="AJ663" s="428">
        <f t="shared" si="317"/>
        <v>124.61999999999534</v>
      </c>
      <c r="AK663" s="428">
        <f t="shared" si="318"/>
        <v>113.3799999999901</v>
      </c>
      <c r="AL663" s="428">
        <f t="shared" si="319"/>
        <v>123.91999999999825</v>
      </c>
      <c r="AM663" s="428">
        <f t="shared" si="320"/>
        <v>112.5</v>
      </c>
      <c r="AN663" s="428">
        <f t="shared" si="321"/>
        <v>124.61999999999534</v>
      </c>
      <c r="AO663" s="428">
        <f t="shared" si="322"/>
        <v>113.3799999999901</v>
      </c>
      <c r="AP663" s="428">
        <f t="shared" si="323"/>
        <v>123.91999999999825</v>
      </c>
      <c r="AQ663" s="428">
        <f t="shared" si="324"/>
        <v>112.5</v>
      </c>
      <c r="AR663" s="428">
        <f t="shared" si="325"/>
        <v>124.61999999999534</v>
      </c>
      <c r="AS663" s="428">
        <f t="shared" si="326"/>
        <v>113.3799999999901</v>
      </c>
      <c r="AT663" s="428">
        <f t="shared" si="327"/>
        <v>123.91999999999825</v>
      </c>
      <c r="AU663" s="428">
        <f t="shared" si="328"/>
        <v>112.5</v>
      </c>
      <c r="AV663" s="428">
        <f t="shared" si="329"/>
        <v>124.61999999999534</v>
      </c>
      <c r="AW663" s="428">
        <f t="shared" si="330"/>
        <v>113.3799999999901</v>
      </c>
      <c r="AX663" s="428">
        <f t="shared" si="331"/>
        <v>123.91999999999825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67738.5</v>
      </c>
      <c r="K664" s="290">
        <f t="shared" si="310"/>
        <v>102.78983308042488</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75895.08</v>
      </c>
      <c r="M664" s="290">
        <f t="shared" si="311"/>
        <v>115.16704097116843</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73051.42</v>
      </c>
      <c r="O664" s="290">
        <f t="shared" si="335"/>
        <v>110.85192716236722</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77668.28</v>
      </c>
      <c r="Q664" s="290">
        <f t="shared" si="336"/>
        <v>117.85778452200303</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67738.5</v>
      </c>
      <c r="S664" s="290">
        <f t="shared" si="312"/>
        <v>102.78983308042488</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75895.08</v>
      </c>
      <c r="U664" s="290">
        <f t="shared" si="313"/>
        <v>115.16704097116843</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73051.42</v>
      </c>
      <c r="W664" s="290">
        <f t="shared" si="337"/>
        <v>110.85192716236722</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77668.28</v>
      </c>
      <c r="Y664" s="290">
        <f t="shared" si="338"/>
        <v>117.85778452200303</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67738.5</v>
      </c>
      <c r="AA664" s="290">
        <f t="shared" si="314"/>
        <v>102.78983308042488</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75895.08</v>
      </c>
      <c r="AC664" s="290">
        <f t="shared" si="315"/>
        <v>115.16704097116843</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73051.42</v>
      </c>
      <c r="AE664" s="290">
        <f t="shared" si="339"/>
        <v>110.85192716236722</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77668.28</v>
      </c>
      <c r="AG664" s="290">
        <f t="shared" si="340"/>
        <v>117.85778452200303</v>
      </c>
      <c r="AI664" s="428">
        <f t="shared" si="316"/>
        <v>112.5</v>
      </c>
      <c r="AJ664" s="428">
        <f t="shared" si="317"/>
        <v>124.6200000000099</v>
      </c>
      <c r="AK664" s="428">
        <f t="shared" si="318"/>
        <v>113.38000000000466</v>
      </c>
      <c r="AL664" s="428">
        <f t="shared" si="319"/>
        <v>123.91999999999825</v>
      </c>
      <c r="AM664" s="428">
        <f t="shared" si="320"/>
        <v>112.5</v>
      </c>
      <c r="AN664" s="428">
        <f t="shared" si="321"/>
        <v>124.6200000000099</v>
      </c>
      <c r="AO664" s="428">
        <f t="shared" si="322"/>
        <v>113.38000000000466</v>
      </c>
      <c r="AP664" s="428">
        <f t="shared" si="323"/>
        <v>123.91999999999825</v>
      </c>
      <c r="AQ664" s="428">
        <f t="shared" si="324"/>
        <v>112.5</v>
      </c>
      <c r="AR664" s="428">
        <f t="shared" si="325"/>
        <v>124.6200000000099</v>
      </c>
      <c r="AS664" s="428">
        <f t="shared" si="326"/>
        <v>113.38000000000466</v>
      </c>
      <c r="AT664" s="428">
        <f t="shared" si="327"/>
        <v>123.91999999999825</v>
      </c>
      <c r="AU664" s="428">
        <f t="shared" si="328"/>
        <v>112.5</v>
      </c>
      <c r="AV664" s="428">
        <f t="shared" si="329"/>
        <v>124.6200000000099</v>
      </c>
      <c r="AW664" s="428">
        <f t="shared" si="330"/>
        <v>113.38000000000466</v>
      </c>
      <c r="AX664" s="428">
        <f t="shared" si="331"/>
        <v>123.91999999999825</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67851</v>
      </c>
      <c r="K665" s="290">
        <f t="shared" si="310"/>
        <v>102.80454545454545</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76019.700000000012</v>
      </c>
      <c r="M665" s="290">
        <f t="shared" si="311"/>
        <v>115.18136363636366</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73164.800000000003</v>
      </c>
      <c r="O665" s="290">
        <f t="shared" si="335"/>
        <v>110.85575757575758</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77792.2</v>
      </c>
      <c r="Q665" s="290">
        <f t="shared" si="336"/>
        <v>117.86696969696969</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67851</v>
      </c>
      <c r="S665" s="290">
        <f t="shared" si="312"/>
        <v>102.80454545454545</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76019.700000000012</v>
      </c>
      <c r="U665" s="290">
        <f t="shared" si="313"/>
        <v>115.18136363636366</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73164.800000000003</v>
      </c>
      <c r="W665" s="290">
        <f t="shared" si="337"/>
        <v>110.85575757575758</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77792.2</v>
      </c>
      <c r="Y665" s="290">
        <f t="shared" si="338"/>
        <v>117.86696969696969</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67851</v>
      </c>
      <c r="AA665" s="290">
        <f t="shared" si="314"/>
        <v>102.80454545454545</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76019.700000000012</v>
      </c>
      <c r="AC665" s="290">
        <f t="shared" si="315"/>
        <v>115.18136363636366</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73164.800000000003</v>
      </c>
      <c r="AE665" s="290">
        <f t="shared" si="339"/>
        <v>110.85575757575758</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77792.2</v>
      </c>
      <c r="AG665" s="290">
        <f t="shared" si="340"/>
        <v>117.86696969696969</v>
      </c>
      <c r="AI665" s="428">
        <f t="shared" si="316"/>
        <v>112.5</v>
      </c>
      <c r="AJ665" s="428">
        <f t="shared" si="317"/>
        <v>124.6200000000099</v>
      </c>
      <c r="AK665" s="428">
        <f t="shared" si="318"/>
        <v>113.38000000000466</v>
      </c>
      <c r="AL665" s="428">
        <f t="shared" si="319"/>
        <v>123.91999999999825</v>
      </c>
      <c r="AM665" s="428">
        <f t="shared" si="320"/>
        <v>112.5</v>
      </c>
      <c r="AN665" s="428">
        <f t="shared" si="321"/>
        <v>124.6200000000099</v>
      </c>
      <c r="AO665" s="428">
        <f t="shared" si="322"/>
        <v>113.38000000000466</v>
      </c>
      <c r="AP665" s="428">
        <f t="shared" si="323"/>
        <v>123.91999999999825</v>
      </c>
      <c r="AQ665" s="428">
        <f t="shared" si="324"/>
        <v>112.5</v>
      </c>
      <c r="AR665" s="428">
        <f t="shared" si="325"/>
        <v>124.6200000000099</v>
      </c>
      <c r="AS665" s="428">
        <f t="shared" si="326"/>
        <v>113.38000000000466</v>
      </c>
      <c r="AT665" s="428">
        <f t="shared" si="327"/>
        <v>123.91999999999825</v>
      </c>
      <c r="AU665" s="428">
        <f t="shared" si="328"/>
        <v>112.5</v>
      </c>
      <c r="AV665" s="428">
        <f t="shared" si="329"/>
        <v>124.6200000000099</v>
      </c>
      <c r="AW665" s="428">
        <f t="shared" si="330"/>
        <v>113.38000000000466</v>
      </c>
      <c r="AX665" s="428">
        <f t="shared" si="331"/>
        <v>123.91999999999825</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67963.5</v>
      </c>
      <c r="K666" s="290">
        <f t="shared" si="310"/>
        <v>102.81921331316188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76144.320000000007</v>
      </c>
      <c r="M666" s="290">
        <f t="shared" si="311"/>
        <v>115.19564296520424</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73278.179999999993</v>
      </c>
      <c r="O666" s="290">
        <f t="shared" si="335"/>
        <v>110.85957639939484</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77916.12</v>
      </c>
      <c r="Q666" s="290">
        <f t="shared" si="336"/>
        <v>117.87612708018153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67963.5</v>
      </c>
      <c r="S666" s="290">
        <f t="shared" si="312"/>
        <v>102.81921331316188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76144.320000000007</v>
      </c>
      <c r="U666" s="290">
        <f t="shared" si="313"/>
        <v>115.19564296520424</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73278.179999999993</v>
      </c>
      <c r="W666" s="290">
        <f t="shared" si="337"/>
        <v>110.85957639939484</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77916.12</v>
      </c>
      <c r="Y666" s="290">
        <f t="shared" si="338"/>
        <v>117.87612708018153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67963.5</v>
      </c>
      <c r="AA666" s="290">
        <f t="shared" si="314"/>
        <v>102.81921331316188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76144.320000000007</v>
      </c>
      <c r="AC666" s="290">
        <f t="shared" si="315"/>
        <v>115.19564296520424</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73278.179999999993</v>
      </c>
      <c r="AE666" s="290">
        <f t="shared" si="339"/>
        <v>110.85957639939484</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77916.12</v>
      </c>
      <c r="AG666" s="290">
        <f t="shared" si="340"/>
        <v>117.87612708018153</v>
      </c>
      <c r="AI666" s="428">
        <f t="shared" si="316"/>
        <v>112.5</v>
      </c>
      <c r="AJ666" s="428">
        <f t="shared" si="317"/>
        <v>124.61999999999534</v>
      </c>
      <c r="AK666" s="428">
        <f t="shared" si="318"/>
        <v>113.3799999999901</v>
      </c>
      <c r="AL666" s="428">
        <f t="shared" si="319"/>
        <v>123.91999999999825</v>
      </c>
      <c r="AM666" s="428">
        <f t="shared" si="320"/>
        <v>112.5</v>
      </c>
      <c r="AN666" s="428">
        <f t="shared" si="321"/>
        <v>124.61999999999534</v>
      </c>
      <c r="AO666" s="428">
        <f t="shared" si="322"/>
        <v>113.3799999999901</v>
      </c>
      <c r="AP666" s="428">
        <f t="shared" si="323"/>
        <v>123.91999999999825</v>
      </c>
      <c r="AQ666" s="428">
        <f t="shared" si="324"/>
        <v>112.5</v>
      </c>
      <c r="AR666" s="428">
        <f t="shared" si="325"/>
        <v>124.61999999999534</v>
      </c>
      <c r="AS666" s="428">
        <f t="shared" si="326"/>
        <v>113.3799999999901</v>
      </c>
      <c r="AT666" s="428">
        <f t="shared" si="327"/>
        <v>123.91999999999825</v>
      </c>
      <c r="AU666" s="428">
        <f t="shared" si="328"/>
        <v>112.5</v>
      </c>
      <c r="AV666" s="428">
        <f t="shared" si="329"/>
        <v>124.61999999999534</v>
      </c>
      <c r="AW666" s="428">
        <f t="shared" si="330"/>
        <v>113.3799999999901</v>
      </c>
      <c r="AX666" s="428">
        <f t="shared" si="331"/>
        <v>123.91999999999825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68076</v>
      </c>
      <c r="K667" s="290">
        <f t="shared" si="310"/>
        <v>102.83383685800604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76268.94</v>
      </c>
      <c r="M667" s="290">
        <f t="shared" si="311"/>
        <v>115.20987915407855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73391.56</v>
      </c>
      <c r="O667" s="290">
        <f t="shared" si="335"/>
        <v>110.8633836858006</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78040.040000000008</v>
      </c>
      <c r="Q667" s="290">
        <f t="shared" si="336"/>
        <v>117.8852567975831</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68076</v>
      </c>
      <c r="S667" s="290">
        <f t="shared" si="312"/>
        <v>102.83383685800604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76268.94</v>
      </c>
      <c r="U667" s="290">
        <f t="shared" si="313"/>
        <v>115.20987915407855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73391.56</v>
      </c>
      <c r="W667" s="290">
        <f t="shared" si="337"/>
        <v>110.8633836858006</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78040.040000000008</v>
      </c>
      <c r="Y667" s="290">
        <f t="shared" si="338"/>
        <v>117.8852567975831</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68076</v>
      </c>
      <c r="AA667" s="290">
        <f t="shared" si="314"/>
        <v>102.83383685800604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76268.94</v>
      </c>
      <c r="AC667" s="290">
        <f t="shared" si="315"/>
        <v>115.20987915407855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73391.56</v>
      </c>
      <c r="AE667" s="290">
        <f t="shared" si="339"/>
        <v>110.8633836858006</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78040.040000000008</v>
      </c>
      <c r="AG667" s="290">
        <f t="shared" si="340"/>
        <v>117.8852567975831</v>
      </c>
      <c r="AI667" s="428">
        <f t="shared" si="316"/>
        <v>112.5</v>
      </c>
      <c r="AJ667" s="428">
        <f t="shared" si="317"/>
        <v>124.61999999999534</v>
      </c>
      <c r="AK667" s="428">
        <f t="shared" si="318"/>
        <v>113.38000000000466</v>
      </c>
      <c r="AL667" s="428">
        <f t="shared" si="319"/>
        <v>123.92000000001281</v>
      </c>
      <c r="AM667" s="428">
        <f t="shared" si="320"/>
        <v>112.5</v>
      </c>
      <c r="AN667" s="428">
        <f t="shared" si="321"/>
        <v>124.61999999999534</v>
      </c>
      <c r="AO667" s="428">
        <f t="shared" si="322"/>
        <v>113.38000000000466</v>
      </c>
      <c r="AP667" s="428">
        <f t="shared" si="323"/>
        <v>123.92000000001281</v>
      </c>
      <c r="AQ667" s="428">
        <f t="shared" si="324"/>
        <v>112.5</v>
      </c>
      <c r="AR667" s="428">
        <f t="shared" si="325"/>
        <v>124.61999999999534</v>
      </c>
      <c r="AS667" s="428">
        <f t="shared" si="326"/>
        <v>113.38000000000466</v>
      </c>
      <c r="AT667" s="428">
        <f t="shared" si="327"/>
        <v>123.92000000001281</v>
      </c>
      <c r="AU667" s="428">
        <f t="shared" si="328"/>
        <v>112.5</v>
      </c>
      <c r="AV667" s="428">
        <f t="shared" si="329"/>
        <v>124.61999999999534</v>
      </c>
      <c r="AW667" s="428">
        <f t="shared" si="330"/>
        <v>113.38000000000466</v>
      </c>
      <c r="AX667" s="428">
        <f t="shared" si="331"/>
        <v>123.92000000001281</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68188.5</v>
      </c>
      <c r="K668" s="290">
        <f t="shared" si="310"/>
        <v>102.84841628959276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76393.56</v>
      </c>
      <c r="M668" s="290">
        <f t="shared" si="311"/>
        <v>115.22407239819005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73504.94</v>
      </c>
      <c r="O668" s="290">
        <f t="shared" si="335"/>
        <v>110.86717948717948</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78163.959999999992</v>
      </c>
      <c r="Q668" s="290">
        <f t="shared" si="336"/>
        <v>117.89435897435897</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68188.5</v>
      </c>
      <c r="S668" s="290">
        <f t="shared" si="312"/>
        <v>102.84841628959276</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76393.56</v>
      </c>
      <c r="U668" s="290">
        <f t="shared" si="313"/>
        <v>115.22407239819005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73504.94</v>
      </c>
      <c r="W668" s="290">
        <f t="shared" si="337"/>
        <v>110.86717948717948</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78163.959999999992</v>
      </c>
      <c r="Y668" s="290">
        <f t="shared" si="338"/>
        <v>117.89435897435897</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68188.5</v>
      </c>
      <c r="AA668" s="290">
        <f t="shared" si="314"/>
        <v>102.84841628959276</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76393.56</v>
      </c>
      <c r="AC668" s="290">
        <f t="shared" si="315"/>
        <v>115.22407239819005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73504.94</v>
      </c>
      <c r="AE668" s="290">
        <f t="shared" si="339"/>
        <v>110.86717948717948</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78163.959999999992</v>
      </c>
      <c r="AG668" s="290">
        <f t="shared" si="340"/>
        <v>117.89435897435897</v>
      </c>
      <c r="AI668" s="428">
        <f t="shared" si="316"/>
        <v>112.5</v>
      </c>
      <c r="AJ668" s="428">
        <f t="shared" si="317"/>
        <v>124.61999999999534</v>
      </c>
      <c r="AK668" s="428">
        <f t="shared" si="318"/>
        <v>113.38000000000466</v>
      </c>
      <c r="AL668" s="428">
        <f t="shared" si="319"/>
        <v>123.9199999999837</v>
      </c>
      <c r="AM668" s="428">
        <f t="shared" si="320"/>
        <v>112.5</v>
      </c>
      <c r="AN668" s="428">
        <f t="shared" si="321"/>
        <v>124.61999999999534</v>
      </c>
      <c r="AO668" s="428">
        <f t="shared" si="322"/>
        <v>113.38000000000466</v>
      </c>
      <c r="AP668" s="428">
        <f t="shared" si="323"/>
        <v>123.9199999999837</v>
      </c>
      <c r="AQ668" s="428">
        <f t="shared" si="324"/>
        <v>112.5</v>
      </c>
      <c r="AR668" s="428">
        <f t="shared" si="325"/>
        <v>124.61999999999534</v>
      </c>
      <c r="AS668" s="428">
        <f t="shared" si="326"/>
        <v>113.38000000000466</v>
      </c>
      <c r="AT668" s="428">
        <f t="shared" si="327"/>
        <v>123.9199999999837</v>
      </c>
      <c r="AU668" s="428">
        <f t="shared" si="328"/>
        <v>112.5</v>
      </c>
      <c r="AV668" s="428">
        <f t="shared" si="329"/>
        <v>124.61999999999534</v>
      </c>
      <c r="AW668" s="428">
        <f t="shared" si="330"/>
        <v>113.38000000000466</v>
      </c>
      <c r="AX668" s="428">
        <f t="shared" si="331"/>
        <v>123.9199999999837</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68301</v>
      </c>
      <c r="K669" s="290">
        <f t="shared" si="310"/>
        <v>102.86295180722891</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76518.179999999993</v>
      </c>
      <c r="M669" s="290">
        <f t="shared" si="311"/>
        <v>115.23822289156625</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73618.320000000007</v>
      </c>
      <c r="O669" s="290">
        <f t="shared" si="335"/>
        <v>110.87096385542169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78287.88</v>
      </c>
      <c r="Q669" s="290">
        <f t="shared" si="336"/>
        <v>117.90343373493977</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68301</v>
      </c>
      <c r="S669" s="290">
        <f t="shared" si="312"/>
        <v>102.86295180722891</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76518.179999999993</v>
      </c>
      <c r="U669" s="290">
        <f t="shared" si="313"/>
        <v>115.23822289156625</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73618.320000000007</v>
      </c>
      <c r="W669" s="290">
        <f t="shared" si="337"/>
        <v>110.87096385542169</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78287.88</v>
      </c>
      <c r="Y669" s="290">
        <f t="shared" si="338"/>
        <v>117.90343373493977</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68301</v>
      </c>
      <c r="AA669" s="290">
        <f t="shared" si="314"/>
        <v>102.86295180722891</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76518.179999999993</v>
      </c>
      <c r="AC669" s="290">
        <f t="shared" si="315"/>
        <v>115.23822289156625</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73618.320000000007</v>
      </c>
      <c r="AE669" s="290">
        <f t="shared" si="339"/>
        <v>110.87096385542169</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78287.88</v>
      </c>
      <c r="AG669" s="290">
        <f t="shared" si="340"/>
        <v>117.90343373493977</v>
      </c>
      <c r="AI669" s="428">
        <f t="shared" si="316"/>
        <v>112.5</v>
      </c>
      <c r="AJ669" s="428">
        <f t="shared" si="317"/>
        <v>124.61999999999534</v>
      </c>
      <c r="AK669" s="428">
        <f t="shared" si="318"/>
        <v>113.38000000000466</v>
      </c>
      <c r="AL669" s="428">
        <f t="shared" si="319"/>
        <v>123.92000000001281</v>
      </c>
      <c r="AM669" s="428">
        <f t="shared" si="320"/>
        <v>112.5</v>
      </c>
      <c r="AN669" s="428">
        <f t="shared" si="321"/>
        <v>124.61999999999534</v>
      </c>
      <c r="AO669" s="428">
        <f t="shared" si="322"/>
        <v>113.38000000000466</v>
      </c>
      <c r="AP669" s="428">
        <f t="shared" si="323"/>
        <v>123.92000000001281</v>
      </c>
      <c r="AQ669" s="428">
        <f t="shared" si="324"/>
        <v>112.5</v>
      </c>
      <c r="AR669" s="428">
        <f t="shared" si="325"/>
        <v>124.61999999999534</v>
      </c>
      <c r="AS669" s="428">
        <f t="shared" si="326"/>
        <v>113.38000000000466</v>
      </c>
      <c r="AT669" s="428">
        <f t="shared" si="327"/>
        <v>123.92000000001281</v>
      </c>
      <c r="AU669" s="428">
        <f t="shared" si="328"/>
        <v>112.5</v>
      </c>
      <c r="AV669" s="428">
        <f t="shared" si="329"/>
        <v>124.61999999999534</v>
      </c>
      <c r="AW669" s="428">
        <f t="shared" si="330"/>
        <v>113.38000000000466</v>
      </c>
      <c r="AX669" s="428">
        <f t="shared" si="331"/>
        <v>123.92000000001281</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68413.5</v>
      </c>
      <c r="K670" s="290">
        <f t="shared" si="310"/>
        <v>102.87744360902256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76642.8</v>
      </c>
      <c r="M670" s="290">
        <f t="shared" si="311"/>
        <v>115.25233082706767</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73731.7</v>
      </c>
      <c r="O670" s="290">
        <f t="shared" si="335"/>
        <v>110.87473684210526</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78411.8</v>
      </c>
      <c r="Q670" s="290">
        <f t="shared" si="336"/>
        <v>117.91248120300752</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68413.5</v>
      </c>
      <c r="S670" s="290">
        <f t="shared" si="312"/>
        <v>102.87744360902256</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76642.8</v>
      </c>
      <c r="U670" s="290">
        <f t="shared" si="313"/>
        <v>115.25233082706767</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73731.7</v>
      </c>
      <c r="W670" s="290">
        <f t="shared" si="337"/>
        <v>110.87473684210526</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78411.8</v>
      </c>
      <c r="Y670" s="290">
        <f t="shared" si="338"/>
        <v>117.91248120300752</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68413.5</v>
      </c>
      <c r="AA670" s="290">
        <f t="shared" si="314"/>
        <v>102.87744360902256</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76642.8</v>
      </c>
      <c r="AC670" s="290">
        <f t="shared" si="315"/>
        <v>115.25233082706767</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73731.7</v>
      </c>
      <c r="AE670" s="290">
        <f t="shared" si="339"/>
        <v>110.87473684210526</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78411.8</v>
      </c>
      <c r="AG670" s="290">
        <f t="shared" si="340"/>
        <v>117.91248120300752</v>
      </c>
      <c r="AI670" s="428">
        <f t="shared" si="316"/>
        <v>112.5</v>
      </c>
      <c r="AJ670" s="428">
        <f t="shared" si="317"/>
        <v>124.6200000000099</v>
      </c>
      <c r="AK670" s="428">
        <f t="shared" si="318"/>
        <v>113.3799999999901</v>
      </c>
      <c r="AL670" s="428">
        <f t="shared" si="319"/>
        <v>123.91999999999825</v>
      </c>
      <c r="AM670" s="428">
        <f t="shared" si="320"/>
        <v>112.5</v>
      </c>
      <c r="AN670" s="428">
        <f t="shared" si="321"/>
        <v>124.6200000000099</v>
      </c>
      <c r="AO670" s="428">
        <f t="shared" si="322"/>
        <v>113.3799999999901</v>
      </c>
      <c r="AP670" s="428">
        <f t="shared" si="323"/>
        <v>123.91999999999825</v>
      </c>
      <c r="AQ670" s="428">
        <f t="shared" si="324"/>
        <v>112.5</v>
      </c>
      <c r="AR670" s="428">
        <f t="shared" si="325"/>
        <v>124.6200000000099</v>
      </c>
      <c r="AS670" s="428">
        <f t="shared" si="326"/>
        <v>113.3799999999901</v>
      </c>
      <c r="AT670" s="428">
        <f t="shared" si="327"/>
        <v>123.91999999999825</v>
      </c>
      <c r="AU670" s="428">
        <f t="shared" si="328"/>
        <v>112.5</v>
      </c>
      <c r="AV670" s="428">
        <f t="shared" si="329"/>
        <v>124.6200000000099</v>
      </c>
      <c r="AW670" s="428">
        <f t="shared" si="330"/>
        <v>113.3799999999901</v>
      </c>
      <c r="AX670" s="428">
        <f t="shared" si="331"/>
        <v>123.91999999999825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68526</v>
      </c>
      <c r="K671" s="290">
        <f t="shared" si="310"/>
        <v>102.89189189189189</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76767.42</v>
      </c>
      <c r="M671" s="290">
        <f t="shared" si="311"/>
        <v>115.26639639639639</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73845.08</v>
      </c>
      <c r="O671" s="290">
        <f t="shared" si="335"/>
        <v>110.8784984984985</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78535.72</v>
      </c>
      <c r="Q671" s="290">
        <f t="shared" si="336"/>
        <v>117.92150150150151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68526</v>
      </c>
      <c r="S671" s="290">
        <f t="shared" si="312"/>
        <v>102.89189189189189</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76767.42</v>
      </c>
      <c r="U671" s="290">
        <f t="shared" si="313"/>
        <v>115.26639639639639</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73845.08</v>
      </c>
      <c r="W671" s="290">
        <f t="shared" si="337"/>
        <v>110.8784984984985</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78535.72</v>
      </c>
      <c r="Y671" s="290">
        <f t="shared" si="338"/>
        <v>117.92150150150151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68526</v>
      </c>
      <c r="AA671" s="290">
        <f t="shared" si="314"/>
        <v>102.89189189189189</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76767.42</v>
      </c>
      <c r="AC671" s="290">
        <f t="shared" si="315"/>
        <v>115.26639639639639</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73845.08</v>
      </c>
      <c r="AE671" s="290">
        <f t="shared" si="339"/>
        <v>110.8784984984985</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78535.72</v>
      </c>
      <c r="AG671" s="290">
        <f t="shared" si="340"/>
        <v>117.92150150150151</v>
      </c>
      <c r="AI671" s="428">
        <f t="shared" si="316"/>
        <v>112.5</v>
      </c>
      <c r="AJ671" s="428">
        <f t="shared" si="317"/>
        <v>124.61999999999534</v>
      </c>
      <c r="AK671" s="428">
        <f t="shared" si="318"/>
        <v>113.38000000000466</v>
      </c>
      <c r="AL671" s="428">
        <f t="shared" si="319"/>
        <v>123.91999999999825</v>
      </c>
      <c r="AM671" s="428">
        <f t="shared" si="320"/>
        <v>112.5</v>
      </c>
      <c r="AN671" s="428">
        <f t="shared" si="321"/>
        <v>124.61999999999534</v>
      </c>
      <c r="AO671" s="428">
        <f t="shared" si="322"/>
        <v>113.38000000000466</v>
      </c>
      <c r="AP671" s="428">
        <f t="shared" si="323"/>
        <v>123.91999999999825</v>
      </c>
      <c r="AQ671" s="428">
        <f t="shared" si="324"/>
        <v>112.5</v>
      </c>
      <c r="AR671" s="428">
        <f t="shared" si="325"/>
        <v>124.61999999999534</v>
      </c>
      <c r="AS671" s="428">
        <f t="shared" si="326"/>
        <v>113.38000000000466</v>
      </c>
      <c r="AT671" s="428">
        <f t="shared" si="327"/>
        <v>123.91999999999825</v>
      </c>
      <c r="AU671" s="428">
        <f t="shared" si="328"/>
        <v>112.5</v>
      </c>
      <c r="AV671" s="428">
        <f t="shared" si="329"/>
        <v>124.61999999999534</v>
      </c>
      <c r="AW671" s="428">
        <f t="shared" si="330"/>
        <v>113.38000000000466</v>
      </c>
      <c r="AX671" s="428">
        <f t="shared" si="331"/>
        <v>123.91999999999825</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68638.5</v>
      </c>
      <c r="K672" s="290">
        <f t="shared" si="310"/>
        <v>102.90629685157421</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76892.040000000008</v>
      </c>
      <c r="M672" s="290">
        <f t="shared" si="311"/>
        <v>115.28041979010496</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73958.460000000006</v>
      </c>
      <c r="O672" s="290">
        <f t="shared" si="335"/>
        <v>110.88224887556223</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78659.64</v>
      </c>
      <c r="Q672" s="290">
        <f t="shared" si="336"/>
        <v>117.93049475262369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68638.5</v>
      </c>
      <c r="S672" s="290">
        <f t="shared" si="312"/>
        <v>102.90629685157421</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76892.040000000008</v>
      </c>
      <c r="U672" s="290">
        <f t="shared" si="313"/>
        <v>115.28041979010496</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73958.460000000006</v>
      </c>
      <c r="W672" s="290">
        <f t="shared" si="337"/>
        <v>110.88224887556223</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78659.64</v>
      </c>
      <c r="Y672" s="290">
        <f t="shared" si="338"/>
        <v>117.93049475262369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68638.5</v>
      </c>
      <c r="AA672" s="290">
        <f t="shared" si="314"/>
        <v>102.90629685157421</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76892.040000000008</v>
      </c>
      <c r="AC672" s="290">
        <f t="shared" si="315"/>
        <v>115.28041979010496</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73958.460000000006</v>
      </c>
      <c r="AE672" s="290">
        <f t="shared" si="339"/>
        <v>110.88224887556223</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78659.64</v>
      </c>
      <c r="AG672" s="290">
        <f t="shared" si="340"/>
        <v>117.93049475262369</v>
      </c>
      <c r="AI672" s="428">
        <f t="shared" si="316"/>
        <v>112.5</v>
      </c>
      <c r="AJ672" s="428">
        <f t="shared" si="317"/>
        <v>124.6200000000099</v>
      </c>
      <c r="AK672" s="428">
        <f t="shared" si="318"/>
        <v>113.38000000000466</v>
      </c>
      <c r="AL672" s="428">
        <f t="shared" si="319"/>
        <v>123.91999999999825</v>
      </c>
      <c r="AM672" s="428">
        <f t="shared" si="320"/>
        <v>112.5</v>
      </c>
      <c r="AN672" s="428">
        <f t="shared" si="321"/>
        <v>124.6200000000099</v>
      </c>
      <c r="AO672" s="428">
        <f t="shared" si="322"/>
        <v>113.38000000000466</v>
      </c>
      <c r="AP672" s="428">
        <f t="shared" si="323"/>
        <v>123.91999999999825</v>
      </c>
      <c r="AQ672" s="428">
        <f t="shared" si="324"/>
        <v>112.5</v>
      </c>
      <c r="AR672" s="428">
        <f t="shared" si="325"/>
        <v>124.6200000000099</v>
      </c>
      <c r="AS672" s="428">
        <f t="shared" si="326"/>
        <v>113.38000000000466</v>
      </c>
      <c r="AT672" s="428">
        <f t="shared" si="327"/>
        <v>123.91999999999825</v>
      </c>
      <c r="AU672" s="428">
        <f t="shared" si="328"/>
        <v>112.5</v>
      </c>
      <c r="AV672" s="428">
        <f t="shared" si="329"/>
        <v>124.6200000000099</v>
      </c>
      <c r="AW672" s="428">
        <f t="shared" si="330"/>
        <v>113.38000000000466</v>
      </c>
      <c r="AX672" s="428">
        <f t="shared" si="331"/>
        <v>123.91999999999825</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68751</v>
      </c>
      <c r="K673" s="290">
        <f t="shared" si="310"/>
        <v>102.92065868263474</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77016.66</v>
      </c>
      <c r="M673" s="290">
        <f t="shared" si="311"/>
        <v>115.2944011976048</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74071.839999999997</v>
      </c>
      <c r="O673" s="290">
        <f t="shared" si="335"/>
        <v>110.88598802395209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78783.56</v>
      </c>
      <c r="Q673" s="290">
        <f t="shared" si="336"/>
        <v>117.93946107784431</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68751</v>
      </c>
      <c r="S673" s="290">
        <f t="shared" si="312"/>
        <v>102.92065868263474</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77016.66</v>
      </c>
      <c r="U673" s="290">
        <f t="shared" si="313"/>
        <v>115.2944011976048</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74071.839999999997</v>
      </c>
      <c r="W673" s="290">
        <f t="shared" si="337"/>
        <v>110.88598802395209</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78783.56</v>
      </c>
      <c r="Y673" s="290">
        <f t="shared" si="338"/>
        <v>117.93946107784431</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68751</v>
      </c>
      <c r="AA673" s="290">
        <f t="shared" si="314"/>
        <v>102.92065868263474</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77016.66</v>
      </c>
      <c r="AC673" s="290">
        <f t="shared" si="315"/>
        <v>115.2944011976048</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74071.839999999997</v>
      </c>
      <c r="AE673" s="290">
        <f t="shared" si="339"/>
        <v>110.88598802395209</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78783.56</v>
      </c>
      <c r="AG673" s="290">
        <f t="shared" si="340"/>
        <v>117.93946107784431</v>
      </c>
      <c r="AI673" s="428">
        <f t="shared" si="316"/>
        <v>112.5</v>
      </c>
      <c r="AJ673" s="428">
        <f t="shared" si="317"/>
        <v>124.61999999999534</v>
      </c>
      <c r="AK673" s="428">
        <f t="shared" si="318"/>
        <v>113.3799999999901</v>
      </c>
      <c r="AL673" s="428">
        <f t="shared" si="319"/>
        <v>123.91999999999825</v>
      </c>
      <c r="AM673" s="428">
        <f t="shared" si="320"/>
        <v>112.5</v>
      </c>
      <c r="AN673" s="428">
        <f t="shared" si="321"/>
        <v>124.61999999999534</v>
      </c>
      <c r="AO673" s="428">
        <f t="shared" si="322"/>
        <v>113.3799999999901</v>
      </c>
      <c r="AP673" s="428">
        <f t="shared" si="323"/>
        <v>123.91999999999825</v>
      </c>
      <c r="AQ673" s="428">
        <f t="shared" si="324"/>
        <v>112.5</v>
      </c>
      <c r="AR673" s="428">
        <f t="shared" si="325"/>
        <v>124.61999999999534</v>
      </c>
      <c r="AS673" s="428">
        <f t="shared" si="326"/>
        <v>113.3799999999901</v>
      </c>
      <c r="AT673" s="428">
        <f t="shared" si="327"/>
        <v>123.91999999999825</v>
      </c>
      <c r="AU673" s="428">
        <f t="shared" si="328"/>
        <v>112.5</v>
      </c>
      <c r="AV673" s="428">
        <f t="shared" si="329"/>
        <v>124.61999999999534</v>
      </c>
      <c r="AW673" s="428">
        <f t="shared" si="330"/>
        <v>113.3799999999901</v>
      </c>
      <c r="AX673" s="428">
        <f t="shared" si="331"/>
        <v>123.91999999999825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68863.5</v>
      </c>
      <c r="K674" s="290">
        <f t="shared" si="310"/>
        <v>102.93497757847534</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77141.279999999999</v>
      </c>
      <c r="M674" s="290">
        <f t="shared" si="311"/>
        <v>115.30834080717489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74185.22</v>
      </c>
      <c r="O674" s="290">
        <f t="shared" si="335"/>
        <v>110.88971599402093</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78907.48000000001</v>
      </c>
      <c r="Q674" s="290">
        <f t="shared" si="336"/>
        <v>117.94840059790734</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68863.5</v>
      </c>
      <c r="S674" s="290">
        <f t="shared" si="312"/>
        <v>102.93497757847534</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77141.279999999999</v>
      </c>
      <c r="U674" s="290">
        <f t="shared" si="313"/>
        <v>115.30834080717489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74185.22</v>
      </c>
      <c r="W674" s="290">
        <f t="shared" si="337"/>
        <v>110.88971599402093</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78907.48000000001</v>
      </c>
      <c r="Y674" s="290">
        <f t="shared" si="338"/>
        <v>117.94840059790734</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68863.5</v>
      </c>
      <c r="AA674" s="290">
        <f t="shared" si="314"/>
        <v>102.93497757847534</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77141.279999999999</v>
      </c>
      <c r="AC674" s="290">
        <f t="shared" si="315"/>
        <v>115.30834080717489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74185.22</v>
      </c>
      <c r="AE674" s="290">
        <f t="shared" si="339"/>
        <v>110.88971599402093</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78907.48000000001</v>
      </c>
      <c r="AG674" s="290">
        <f t="shared" si="340"/>
        <v>117.94840059790734</v>
      </c>
      <c r="AI674" s="428">
        <f t="shared" si="316"/>
        <v>112.5</v>
      </c>
      <c r="AJ674" s="428">
        <f t="shared" si="317"/>
        <v>124.61999999999534</v>
      </c>
      <c r="AK674" s="428">
        <f t="shared" si="318"/>
        <v>113.38000000000466</v>
      </c>
      <c r="AL674" s="428">
        <f t="shared" si="319"/>
        <v>123.92000000001281</v>
      </c>
      <c r="AM674" s="428">
        <f t="shared" si="320"/>
        <v>112.5</v>
      </c>
      <c r="AN674" s="428">
        <f t="shared" si="321"/>
        <v>124.61999999999534</v>
      </c>
      <c r="AO674" s="428">
        <f t="shared" si="322"/>
        <v>113.38000000000466</v>
      </c>
      <c r="AP674" s="428">
        <f t="shared" si="323"/>
        <v>123.92000000001281</v>
      </c>
      <c r="AQ674" s="428">
        <f t="shared" si="324"/>
        <v>112.5</v>
      </c>
      <c r="AR674" s="428">
        <f t="shared" si="325"/>
        <v>124.61999999999534</v>
      </c>
      <c r="AS674" s="428">
        <f t="shared" si="326"/>
        <v>113.38000000000466</v>
      </c>
      <c r="AT674" s="428">
        <f t="shared" si="327"/>
        <v>123.92000000001281</v>
      </c>
      <c r="AU674" s="428">
        <f t="shared" si="328"/>
        <v>112.5</v>
      </c>
      <c r="AV674" s="428">
        <f t="shared" si="329"/>
        <v>124.61999999999534</v>
      </c>
      <c r="AW674" s="428">
        <f t="shared" si="330"/>
        <v>113.38000000000466</v>
      </c>
      <c r="AX674" s="428">
        <f t="shared" si="331"/>
        <v>123.92000000001281</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68976</v>
      </c>
      <c r="K675" s="290">
        <f t="shared" si="310"/>
        <v>102.94925373134329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77265.899999999994</v>
      </c>
      <c r="M675" s="290">
        <f t="shared" si="311"/>
        <v>115.32223880597014</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74298.600000000006</v>
      </c>
      <c r="O675" s="290">
        <f t="shared" si="335"/>
        <v>110.8934328358209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79031.399999999994</v>
      </c>
      <c r="Q675" s="290">
        <f t="shared" si="336"/>
        <v>117.95731343283582</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68976</v>
      </c>
      <c r="S675" s="290">
        <f t="shared" si="312"/>
        <v>102.94925373134329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77265.899999999994</v>
      </c>
      <c r="U675" s="290">
        <f t="shared" si="313"/>
        <v>115.32223880597014</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74298.600000000006</v>
      </c>
      <c r="W675" s="290">
        <f t="shared" si="337"/>
        <v>110.8934328358209</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79031.399999999994</v>
      </c>
      <c r="Y675" s="290">
        <f t="shared" si="338"/>
        <v>117.95731343283582</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68976</v>
      </c>
      <c r="AA675" s="290">
        <f t="shared" si="314"/>
        <v>102.94925373134329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77265.899999999994</v>
      </c>
      <c r="AC675" s="290">
        <f t="shared" si="315"/>
        <v>115.32223880597014</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74298.600000000006</v>
      </c>
      <c r="AE675" s="290">
        <f t="shared" si="339"/>
        <v>110.8934328358209</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79031.399999999994</v>
      </c>
      <c r="AG675" s="290">
        <f t="shared" si="340"/>
        <v>117.95731343283582</v>
      </c>
      <c r="AI675" s="428">
        <f t="shared" si="316"/>
        <v>112.5</v>
      </c>
      <c r="AJ675" s="428">
        <f t="shared" si="317"/>
        <v>124.61999999999534</v>
      </c>
      <c r="AK675" s="428">
        <f t="shared" si="318"/>
        <v>113.38000000000466</v>
      </c>
      <c r="AL675" s="428">
        <f t="shared" si="319"/>
        <v>123.9199999999837</v>
      </c>
      <c r="AM675" s="428">
        <f t="shared" si="320"/>
        <v>112.5</v>
      </c>
      <c r="AN675" s="428">
        <f t="shared" si="321"/>
        <v>124.61999999999534</v>
      </c>
      <c r="AO675" s="428">
        <f t="shared" si="322"/>
        <v>113.38000000000466</v>
      </c>
      <c r="AP675" s="428">
        <f t="shared" si="323"/>
        <v>123.9199999999837</v>
      </c>
      <c r="AQ675" s="428">
        <f t="shared" si="324"/>
        <v>112.5</v>
      </c>
      <c r="AR675" s="428">
        <f t="shared" si="325"/>
        <v>124.61999999999534</v>
      </c>
      <c r="AS675" s="428">
        <f t="shared" si="326"/>
        <v>113.38000000000466</v>
      </c>
      <c r="AT675" s="428">
        <f t="shared" si="327"/>
        <v>123.9199999999837</v>
      </c>
      <c r="AU675" s="428">
        <f t="shared" si="328"/>
        <v>112.5</v>
      </c>
      <c r="AV675" s="428">
        <f t="shared" si="329"/>
        <v>124.61999999999534</v>
      </c>
      <c r="AW675" s="428">
        <f t="shared" si="330"/>
        <v>113.38000000000466</v>
      </c>
      <c r="AX675" s="428">
        <f t="shared" si="331"/>
        <v>123.9199999999837</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69088.5</v>
      </c>
      <c r="K676" s="290">
        <f t="shared" si="310"/>
        <v>102.9634873323398</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77390.52</v>
      </c>
      <c r="M676" s="290">
        <f t="shared" si="311"/>
        <v>115.33609538002982</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74411.98</v>
      </c>
      <c r="O676" s="290">
        <f t="shared" si="335"/>
        <v>110.8971385991058</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79155.320000000007</v>
      </c>
      <c r="Q676" s="290">
        <f t="shared" si="336"/>
        <v>117.96619970193741</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69088.5</v>
      </c>
      <c r="S676" s="290">
        <f t="shared" si="312"/>
        <v>102.9634873323398</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77390.52</v>
      </c>
      <c r="U676" s="290">
        <f t="shared" si="313"/>
        <v>115.33609538002982</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74411.98</v>
      </c>
      <c r="W676" s="290">
        <f t="shared" si="337"/>
        <v>110.8971385991058</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79155.320000000007</v>
      </c>
      <c r="Y676" s="290">
        <f t="shared" si="338"/>
        <v>117.96619970193741</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69088.5</v>
      </c>
      <c r="AA676" s="290">
        <f t="shared" si="314"/>
        <v>102.9634873323398</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77390.52</v>
      </c>
      <c r="AC676" s="290">
        <f t="shared" si="315"/>
        <v>115.33609538002982</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74411.98</v>
      </c>
      <c r="AE676" s="290">
        <f t="shared" si="339"/>
        <v>110.8971385991058</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79155.320000000007</v>
      </c>
      <c r="AG676" s="290">
        <f t="shared" si="340"/>
        <v>117.96619970193741</v>
      </c>
      <c r="AI676" s="428">
        <f t="shared" si="316"/>
        <v>112.5</v>
      </c>
      <c r="AJ676" s="428">
        <f t="shared" si="317"/>
        <v>124.6200000000099</v>
      </c>
      <c r="AK676" s="428">
        <f t="shared" si="318"/>
        <v>113.3799999999901</v>
      </c>
      <c r="AL676" s="428">
        <f t="shared" si="319"/>
        <v>123.92000000001281</v>
      </c>
      <c r="AM676" s="428">
        <f t="shared" si="320"/>
        <v>112.5</v>
      </c>
      <c r="AN676" s="428">
        <f t="shared" si="321"/>
        <v>124.6200000000099</v>
      </c>
      <c r="AO676" s="428">
        <f t="shared" si="322"/>
        <v>113.3799999999901</v>
      </c>
      <c r="AP676" s="428">
        <f t="shared" si="323"/>
        <v>123.92000000001281</v>
      </c>
      <c r="AQ676" s="428">
        <f t="shared" si="324"/>
        <v>112.5</v>
      </c>
      <c r="AR676" s="428">
        <f t="shared" si="325"/>
        <v>124.6200000000099</v>
      </c>
      <c r="AS676" s="428">
        <f t="shared" si="326"/>
        <v>113.3799999999901</v>
      </c>
      <c r="AT676" s="428">
        <f t="shared" si="327"/>
        <v>123.92000000001281</v>
      </c>
      <c r="AU676" s="428">
        <f t="shared" si="328"/>
        <v>112.5</v>
      </c>
      <c r="AV676" s="428">
        <f t="shared" si="329"/>
        <v>124.6200000000099</v>
      </c>
      <c r="AW676" s="428">
        <f t="shared" si="330"/>
        <v>113.3799999999901</v>
      </c>
      <c r="AX676" s="428">
        <f t="shared" si="331"/>
        <v>123.92000000001281</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69201</v>
      </c>
      <c r="K677" s="290">
        <f t="shared" si="310"/>
        <v>102.97767857142857</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77515.14</v>
      </c>
      <c r="M677" s="290">
        <f t="shared" si="311"/>
        <v>115.34991071428571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74525.36</v>
      </c>
      <c r="O677" s="290">
        <f t="shared" si="335"/>
        <v>110.90083333333334</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79279.239999999991</v>
      </c>
      <c r="Q677" s="290">
        <f t="shared" si="336"/>
        <v>117.97505952380951</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69201</v>
      </c>
      <c r="S677" s="290">
        <f t="shared" si="312"/>
        <v>102.97767857142857</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77515.14</v>
      </c>
      <c r="U677" s="290">
        <f t="shared" si="313"/>
        <v>115.34991071428571</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74525.36</v>
      </c>
      <c r="W677" s="290">
        <f t="shared" si="337"/>
        <v>110.90083333333334</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79279.239999999991</v>
      </c>
      <c r="Y677" s="290">
        <f t="shared" si="338"/>
        <v>117.97505952380951</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69201</v>
      </c>
      <c r="AA677" s="290">
        <f t="shared" si="314"/>
        <v>102.97767857142857</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77515.14</v>
      </c>
      <c r="AC677" s="290">
        <f t="shared" si="315"/>
        <v>115.34991071428571</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74525.36</v>
      </c>
      <c r="AE677" s="290">
        <f t="shared" si="339"/>
        <v>110.90083333333334</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79279.239999999991</v>
      </c>
      <c r="AG677" s="290">
        <f t="shared" si="340"/>
        <v>117.97505952380951</v>
      </c>
      <c r="AI677" s="428">
        <f t="shared" si="316"/>
        <v>112.5</v>
      </c>
      <c r="AJ677" s="428">
        <f t="shared" si="317"/>
        <v>124.61999999999534</v>
      </c>
      <c r="AK677" s="428">
        <f t="shared" si="318"/>
        <v>113.38000000000466</v>
      </c>
      <c r="AL677" s="428">
        <f t="shared" si="319"/>
        <v>123.9199999999837</v>
      </c>
      <c r="AM677" s="428">
        <f t="shared" si="320"/>
        <v>112.5</v>
      </c>
      <c r="AN677" s="428">
        <f t="shared" si="321"/>
        <v>124.61999999999534</v>
      </c>
      <c r="AO677" s="428">
        <f t="shared" si="322"/>
        <v>113.38000000000466</v>
      </c>
      <c r="AP677" s="428">
        <f t="shared" si="323"/>
        <v>123.9199999999837</v>
      </c>
      <c r="AQ677" s="428">
        <f t="shared" si="324"/>
        <v>112.5</v>
      </c>
      <c r="AR677" s="428">
        <f t="shared" si="325"/>
        <v>124.61999999999534</v>
      </c>
      <c r="AS677" s="428">
        <f t="shared" si="326"/>
        <v>113.38000000000466</v>
      </c>
      <c r="AT677" s="428">
        <f t="shared" si="327"/>
        <v>123.9199999999837</v>
      </c>
      <c r="AU677" s="428">
        <f t="shared" si="328"/>
        <v>112.5</v>
      </c>
      <c r="AV677" s="428">
        <f t="shared" si="329"/>
        <v>124.61999999999534</v>
      </c>
      <c r="AW677" s="428">
        <f t="shared" si="330"/>
        <v>113.38000000000466</v>
      </c>
      <c r="AX677" s="428">
        <f t="shared" si="331"/>
        <v>123.9199999999837</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69313.5</v>
      </c>
      <c r="K678" s="290">
        <f t="shared" si="310"/>
        <v>102.99182763744427</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77639.760000000009</v>
      </c>
      <c r="M678" s="290">
        <f t="shared" si="311"/>
        <v>115.3636849925706</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74638.740000000005</v>
      </c>
      <c r="O678" s="290">
        <f t="shared" si="335"/>
        <v>110.90451708766717</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79403.16</v>
      </c>
      <c r="Q678" s="290">
        <f t="shared" si="336"/>
        <v>117.98389301634474</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69313.5</v>
      </c>
      <c r="S678" s="290">
        <f t="shared" si="312"/>
        <v>102.99182763744427</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77639.760000000009</v>
      </c>
      <c r="U678" s="290">
        <f t="shared" si="313"/>
        <v>115.3636849925706</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74638.740000000005</v>
      </c>
      <c r="W678" s="290">
        <f t="shared" si="337"/>
        <v>110.90451708766717</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79403.16</v>
      </c>
      <c r="Y678" s="290">
        <f t="shared" si="338"/>
        <v>117.98389301634474</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69313.5</v>
      </c>
      <c r="AA678" s="290">
        <f t="shared" si="314"/>
        <v>102.99182763744427</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77639.760000000009</v>
      </c>
      <c r="AC678" s="290">
        <f t="shared" si="315"/>
        <v>115.3636849925706</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74638.740000000005</v>
      </c>
      <c r="AE678" s="290">
        <f t="shared" si="339"/>
        <v>110.90451708766717</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79403.16</v>
      </c>
      <c r="AG678" s="290">
        <f t="shared" si="340"/>
        <v>117.98389301634474</v>
      </c>
      <c r="AI678" s="428">
        <f t="shared" si="316"/>
        <v>112.5</v>
      </c>
      <c r="AJ678" s="428">
        <f t="shared" si="317"/>
        <v>124.6200000000099</v>
      </c>
      <c r="AK678" s="428">
        <f t="shared" si="318"/>
        <v>113.38000000000466</v>
      </c>
      <c r="AL678" s="428">
        <f t="shared" si="319"/>
        <v>123.92000000001281</v>
      </c>
      <c r="AM678" s="428">
        <f t="shared" si="320"/>
        <v>112.5</v>
      </c>
      <c r="AN678" s="428">
        <f t="shared" si="321"/>
        <v>124.6200000000099</v>
      </c>
      <c r="AO678" s="428">
        <f t="shared" si="322"/>
        <v>113.38000000000466</v>
      </c>
      <c r="AP678" s="428">
        <f t="shared" si="323"/>
        <v>123.92000000001281</v>
      </c>
      <c r="AQ678" s="428">
        <f t="shared" si="324"/>
        <v>112.5</v>
      </c>
      <c r="AR678" s="428">
        <f t="shared" si="325"/>
        <v>124.6200000000099</v>
      </c>
      <c r="AS678" s="428">
        <f t="shared" si="326"/>
        <v>113.38000000000466</v>
      </c>
      <c r="AT678" s="428">
        <f t="shared" si="327"/>
        <v>123.92000000001281</v>
      </c>
      <c r="AU678" s="428">
        <f t="shared" si="328"/>
        <v>112.5</v>
      </c>
      <c r="AV678" s="428">
        <f t="shared" si="329"/>
        <v>124.6200000000099</v>
      </c>
      <c r="AW678" s="428">
        <f t="shared" si="330"/>
        <v>113.38000000000466</v>
      </c>
      <c r="AX678" s="428">
        <f t="shared" si="331"/>
        <v>123.92000000001281</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69426</v>
      </c>
      <c r="K679" s="290">
        <f t="shared" si="310"/>
        <v>103.00593471810089</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77764.38</v>
      </c>
      <c r="M679" s="290">
        <f t="shared" si="311"/>
        <v>115.37741839762612</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74752.12</v>
      </c>
      <c r="O679" s="290">
        <f t="shared" si="335"/>
        <v>110.90818991097922</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79527.08</v>
      </c>
      <c r="Q679" s="290">
        <f t="shared" si="336"/>
        <v>117.9927002967359</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69426</v>
      </c>
      <c r="S679" s="290">
        <f t="shared" si="312"/>
        <v>103.00593471810089</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77764.38</v>
      </c>
      <c r="U679" s="290">
        <f t="shared" si="313"/>
        <v>115.37741839762612</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74752.12</v>
      </c>
      <c r="W679" s="290">
        <f t="shared" si="337"/>
        <v>110.90818991097922</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79527.08</v>
      </c>
      <c r="Y679" s="290">
        <f t="shared" si="338"/>
        <v>117.9927002967359</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69426</v>
      </c>
      <c r="AA679" s="290">
        <f t="shared" si="314"/>
        <v>103.00593471810089</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77764.38</v>
      </c>
      <c r="AC679" s="290">
        <f t="shared" si="315"/>
        <v>115.37741839762612</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74752.12</v>
      </c>
      <c r="AE679" s="290">
        <f t="shared" si="339"/>
        <v>110.90818991097922</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79527.08</v>
      </c>
      <c r="AG679" s="290">
        <f t="shared" si="340"/>
        <v>117.9927002967359</v>
      </c>
      <c r="AI679" s="428">
        <f t="shared" si="316"/>
        <v>112.5</v>
      </c>
      <c r="AJ679" s="428">
        <f t="shared" si="317"/>
        <v>124.61999999999534</v>
      </c>
      <c r="AK679" s="428">
        <f t="shared" si="318"/>
        <v>113.3799999999901</v>
      </c>
      <c r="AL679" s="428">
        <f t="shared" si="319"/>
        <v>123.91999999999825</v>
      </c>
      <c r="AM679" s="428">
        <f t="shared" si="320"/>
        <v>112.5</v>
      </c>
      <c r="AN679" s="428">
        <f t="shared" si="321"/>
        <v>124.61999999999534</v>
      </c>
      <c r="AO679" s="428">
        <f t="shared" si="322"/>
        <v>113.3799999999901</v>
      </c>
      <c r="AP679" s="428">
        <f t="shared" si="323"/>
        <v>123.91999999999825</v>
      </c>
      <c r="AQ679" s="428">
        <f t="shared" si="324"/>
        <v>112.5</v>
      </c>
      <c r="AR679" s="428">
        <f t="shared" si="325"/>
        <v>124.61999999999534</v>
      </c>
      <c r="AS679" s="428">
        <f t="shared" si="326"/>
        <v>113.3799999999901</v>
      </c>
      <c r="AT679" s="428">
        <f t="shared" si="327"/>
        <v>123.91999999999825</v>
      </c>
      <c r="AU679" s="428">
        <f t="shared" si="328"/>
        <v>112.5</v>
      </c>
      <c r="AV679" s="428">
        <f t="shared" si="329"/>
        <v>124.61999999999534</v>
      </c>
      <c r="AW679" s="428">
        <f t="shared" si="330"/>
        <v>113.3799999999901</v>
      </c>
      <c r="AX679" s="428">
        <f t="shared" si="331"/>
        <v>123.91999999999825</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69538.5</v>
      </c>
      <c r="K680" s="290">
        <f t="shared" si="310"/>
        <v>103.02</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77889</v>
      </c>
      <c r="M680" s="290">
        <f t="shared" si="311"/>
        <v>115.39111111111112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74865.5</v>
      </c>
      <c r="O680" s="290">
        <f t="shared" si="335"/>
        <v>110.91185185185185</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79651</v>
      </c>
      <c r="Q680" s="290">
        <f t="shared" si="336"/>
        <v>118.00148148148148</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69538.5</v>
      </c>
      <c r="S680" s="290">
        <f t="shared" si="312"/>
        <v>103.02</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77889</v>
      </c>
      <c r="U680" s="290">
        <f t="shared" si="313"/>
        <v>115.39111111111112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74865.5</v>
      </c>
      <c r="W680" s="290">
        <f t="shared" si="337"/>
        <v>110.91185185185185</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79651</v>
      </c>
      <c r="Y680" s="290">
        <f t="shared" si="338"/>
        <v>118.00148148148148</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69538.5</v>
      </c>
      <c r="AA680" s="290">
        <f t="shared" si="314"/>
        <v>103.02</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77889</v>
      </c>
      <c r="AC680" s="290">
        <f t="shared" si="315"/>
        <v>115.39111111111112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74865.5</v>
      </c>
      <c r="AE680" s="290">
        <f t="shared" si="339"/>
        <v>110.91185185185185</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79651</v>
      </c>
      <c r="AG680" s="290">
        <f t="shared" si="340"/>
        <v>118.00148148148148</v>
      </c>
      <c r="AI680" s="428">
        <f t="shared" si="316"/>
        <v>112.5</v>
      </c>
      <c r="AJ680" s="428">
        <f t="shared" si="317"/>
        <v>124.61999999999534</v>
      </c>
      <c r="AK680" s="428">
        <f t="shared" si="318"/>
        <v>113.38000000000466</v>
      </c>
      <c r="AL680" s="428">
        <f t="shared" si="319"/>
        <v>123.91999999999825</v>
      </c>
      <c r="AM680" s="428">
        <f t="shared" si="320"/>
        <v>112.5</v>
      </c>
      <c r="AN680" s="428">
        <f t="shared" si="321"/>
        <v>124.61999999999534</v>
      </c>
      <c r="AO680" s="428">
        <f t="shared" si="322"/>
        <v>113.38000000000466</v>
      </c>
      <c r="AP680" s="428">
        <f t="shared" si="323"/>
        <v>123.91999999999825</v>
      </c>
      <c r="AQ680" s="428">
        <f t="shared" si="324"/>
        <v>112.5</v>
      </c>
      <c r="AR680" s="428">
        <f t="shared" si="325"/>
        <v>124.61999999999534</v>
      </c>
      <c r="AS680" s="428">
        <f t="shared" si="326"/>
        <v>113.38000000000466</v>
      </c>
      <c r="AT680" s="428">
        <f t="shared" si="327"/>
        <v>123.91999999999825</v>
      </c>
      <c r="AU680" s="428">
        <f t="shared" si="328"/>
        <v>112.5</v>
      </c>
      <c r="AV680" s="428">
        <f t="shared" si="329"/>
        <v>124.61999999999534</v>
      </c>
      <c r="AW680" s="428">
        <f t="shared" si="330"/>
        <v>113.38000000000466</v>
      </c>
      <c r="AX680" s="428">
        <f t="shared" si="331"/>
        <v>123.91999999999825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69651</v>
      </c>
      <c r="K681" s="290">
        <f t="shared" si="310"/>
        <v>103.03402366863905</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78013.62</v>
      </c>
      <c r="M681" s="290">
        <f t="shared" si="311"/>
        <v>115.40476331360946</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74978.880000000005</v>
      </c>
      <c r="O681" s="290">
        <f t="shared" si="335"/>
        <v>110.91550295857989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79774.92</v>
      </c>
      <c r="Q681" s="290">
        <f t="shared" si="336"/>
        <v>118.01023668639053</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69651</v>
      </c>
      <c r="S681" s="290">
        <f t="shared" si="312"/>
        <v>103.03402366863905</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78013.62</v>
      </c>
      <c r="U681" s="290">
        <f t="shared" si="313"/>
        <v>115.40476331360946</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74978.880000000005</v>
      </c>
      <c r="W681" s="290">
        <f t="shared" si="337"/>
        <v>110.91550295857989</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79774.92</v>
      </c>
      <c r="Y681" s="290">
        <f t="shared" si="338"/>
        <v>118.01023668639053</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69651</v>
      </c>
      <c r="AA681" s="290">
        <f t="shared" si="314"/>
        <v>103.03402366863905</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78013.62</v>
      </c>
      <c r="AC681" s="290">
        <f t="shared" si="315"/>
        <v>115.40476331360946</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74978.880000000005</v>
      </c>
      <c r="AE681" s="290">
        <f t="shared" si="339"/>
        <v>110.91550295857989</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79774.92</v>
      </c>
      <c r="AG681" s="290">
        <f t="shared" si="340"/>
        <v>118.01023668639053</v>
      </c>
      <c r="AI681" s="428">
        <f t="shared" si="316"/>
        <v>112.5</v>
      </c>
      <c r="AJ681" s="428">
        <f t="shared" si="317"/>
        <v>124.61999999999534</v>
      </c>
      <c r="AK681" s="428">
        <f t="shared" si="318"/>
        <v>113.38000000000466</v>
      </c>
      <c r="AL681" s="428">
        <f t="shared" si="319"/>
        <v>123.91999999999825</v>
      </c>
      <c r="AM681" s="428">
        <f t="shared" si="320"/>
        <v>112.5</v>
      </c>
      <c r="AN681" s="428">
        <f t="shared" si="321"/>
        <v>124.61999999999534</v>
      </c>
      <c r="AO681" s="428">
        <f t="shared" si="322"/>
        <v>113.38000000000466</v>
      </c>
      <c r="AP681" s="428">
        <f t="shared" si="323"/>
        <v>123.91999999999825</v>
      </c>
      <c r="AQ681" s="428">
        <f t="shared" si="324"/>
        <v>112.5</v>
      </c>
      <c r="AR681" s="428">
        <f t="shared" si="325"/>
        <v>124.61999999999534</v>
      </c>
      <c r="AS681" s="428">
        <f t="shared" si="326"/>
        <v>113.38000000000466</v>
      </c>
      <c r="AT681" s="428">
        <f t="shared" si="327"/>
        <v>123.91999999999825</v>
      </c>
      <c r="AU681" s="428">
        <f t="shared" si="328"/>
        <v>112.5</v>
      </c>
      <c r="AV681" s="428">
        <f t="shared" si="329"/>
        <v>124.61999999999534</v>
      </c>
      <c r="AW681" s="428">
        <f t="shared" si="330"/>
        <v>113.38000000000466</v>
      </c>
      <c r="AX681" s="428">
        <f t="shared" si="331"/>
        <v>123.91999999999825</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69763.5</v>
      </c>
      <c r="K682" s="290">
        <f t="shared" si="310"/>
        <v>103.0480059084195</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78138.240000000005</v>
      </c>
      <c r="M682" s="290">
        <f t="shared" si="311"/>
        <v>115.41837518463812</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75092.259999999995</v>
      </c>
      <c r="O682" s="290">
        <f t="shared" si="335"/>
        <v>110.91914327917281</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79898.84</v>
      </c>
      <c r="Q682" s="290">
        <f t="shared" si="336"/>
        <v>118.01896602658788</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69763.5</v>
      </c>
      <c r="S682" s="290">
        <f t="shared" si="312"/>
        <v>103.0480059084195</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78138.240000000005</v>
      </c>
      <c r="U682" s="290">
        <f t="shared" si="313"/>
        <v>115.41837518463812</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75092.259999999995</v>
      </c>
      <c r="W682" s="290">
        <f t="shared" si="337"/>
        <v>110.91914327917281</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79898.84</v>
      </c>
      <c r="Y682" s="290">
        <f t="shared" si="338"/>
        <v>118.01896602658788</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69763.5</v>
      </c>
      <c r="AA682" s="290">
        <f t="shared" si="314"/>
        <v>103.0480059084195</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78138.240000000005</v>
      </c>
      <c r="AC682" s="290">
        <f t="shared" si="315"/>
        <v>115.41837518463812</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75092.259999999995</v>
      </c>
      <c r="AE682" s="290">
        <f t="shared" si="339"/>
        <v>110.91914327917281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79898.84</v>
      </c>
      <c r="AG682" s="290">
        <f t="shared" si="340"/>
        <v>118.01896602658788</v>
      </c>
      <c r="AI682" s="428">
        <f t="shared" si="316"/>
        <v>112.5</v>
      </c>
      <c r="AJ682" s="428">
        <f t="shared" si="317"/>
        <v>124.6200000000099</v>
      </c>
      <c r="AK682" s="428">
        <f t="shared" si="318"/>
        <v>113.3799999999901</v>
      </c>
      <c r="AL682" s="428">
        <f t="shared" si="319"/>
        <v>123.91999999999825</v>
      </c>
      <c r="AM682" s="428">
        <f t="shared" si="320"/>
        <v>112.5</v>
      </c>
      <c r="AN682" s="428">
        <f t="shared" si="321"/>
        <v>124.6200000000099</v>
      </c>
      <c r="AO682" s="428">
        <f t="shared" si="322"/>
        <v>113.3799999999901</v>
      </c>
      <c r="AP682" s="428">
        <f t="shared" si="323"/>
        <v>123.91999999999825</v>
      </c>
      <c r="AQ682" s="428">
        <f t="shared" si="324"/>
        <v>112.5</v>
      </c>
      <c r="AR682" s="428">
        <f t="shared" si="325"/>
        <v>124.6200000000099</v>
      </c>
      <c r="AS682" s="428">
        <f t="shared" si="326"/>
        <v>113.3799999999901</v>
      </c>
      <c r="AT682" s="428">
        <f t="shared" si="327"/>
        <v>123.91999999999825</v>
      </c>
      <c r="AU682" s="428">
        <f t="shared" si="328"/>
        <v>112.5</v>
      </c>
      <c r="AV682" s="428">
        <f t="shared" si="329"/>
        <v>124.6200000000099</v>
      </c>
      <c r="AW682" s="428">
        <f t="shared" si="330"/>
        <v>113.3799999999901</v>
      </c>
      <c r="AX682" s="428">
        <f t="shared" si="331"/>
        <v>123.91999999999825</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69876</v>
      </c>
      <c r="K683" s="290">
        <f t="shared" si="310"/>
        <v>103.06194690265487</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78262.86</v>
      </c>
      <c r="M683" s="290">
        <f t="shared" si="311"/>
        <v>115.43194690265487</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75205.64</v>
      </c>
      <c r="O683" s="290">
        <f t="shared" si="335"/>
        <v>110.92277286135693</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80022.760000000009</v>
      </c>
      <c r="Q683" s="290">
        <f t="shared" si="336"/>
        <v>118.02766961651919</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69876</v>
      </c>
      <c r="S683" s="290">
        <f t="shared" si="312"/>
        <v>103.06194690265487</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78262.86</v>
      </c>
      <c r="U683" s="290">
        <f t="shared" si="313"/>
        <v>115.43194690265487</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75205.64</v>
      </c>
      <c r="W683" s="290">
        <f t="shared" si="337"/>
        <v>110.92277286135693</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80022.760000000009</v>
      </c>
      <c r="Y683" s="290">
        <f t="shared" si="338"/>
        <v>118.02766961651919</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69876</v>
      </c>
      <c r="AA683" s="290">
        <f t="shared" si="314"/>
        <v>103.06194690265487</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78262.86</v>
      </c>
      <c r="AC683" s="290">
        <f t="shared" si="315"/>
        <v>115.43194690265487</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75205.64</v>
      </c>
      <c r="AE683" s="290">
        <f t="shared" si="339"/>
        <v>110.92277286135693</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80022.760000000009</v>
      </c>
      <c r="AG683" s="290">
        <f t="shared" si="340"/>
        <v>118.02766961651919</v>
      </c>
      <c r="AI683" s="428">
        <f t="shared" si="316"/>
        <v>112.5</v>
      </c>
      <c r="AJ683" s="428">
        <f t="shared" si="317"/>
        <v>124.61999999999534</v>
      </c>
      <c r="AK683" s="428">
        <f t="shared" si="318"/>
        <v>113.38000000000466</v>
      </c>
      <c r="AL683" s="428">
        <f t="shared" si="319"/>
        <v>123.92000000001281</v>
      </c>
      <c r="AM683" s="428">
        <f t="shared" si="320"/>
        <v>112.5</v>
      </c>
      <c r="AN683" s="428">
        <f t="shared" si="321"/>
        <v>124.61999999999534</v>
      </c>
      <c r="AO683" s="428">
        <f t="shared" si="322"/>
        <v>113.38000000000466</v>
      </c>
      <c r="AP683" s="428">
        <f t="shared" si="323"/>
        <v>123.92000000001281</v>
      </c>
      <c r="AQ683" s="428">
        <f t="shared" si="324"/>
        <v>112.5</v>
      </c>
      <c r="AR683" s="428">
        <f t="shared" si="325"/>
        <v>124.61999999999534</v>
      </c>
      <c r="AS683" s="428">
        <f t="shared" si="326"/>
        <v>113.38000000000466</v>
      </c>
      <c r="AT683" s="428">
        <f t="shared" si="327"/>
        <v>123.92000000001281</v>
      </c>
      <c r="AU683" s="428">
        <f t="shared" si="328"/>
        <v>112.5</v>
      </c>
      <c r="AV683" s="428">
        <f t="shared" si="329"/>
        <v>124.61999999999534</v>
      </c>
      <c r="AW683" s="428">
        <f t="shared" si="330"/>
        <v>113.38000000000466</v>
      </c>
      <c r="AX683" s="428">
        <f t="shared" si="331"/>
        <v>123.92000000001281</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69988.5</v>
      </c>
      <c r="K684" s="290">
        <f t="shared" si="310"/>
        <v>103.07584683357879</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78387.48000000001</v>
      </c>
      <c r="M684" s="290">
        <f t="shared" si="311"/>
        <v>115.44547864506629</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75319.02</v>
      </c>
      <c r="O684" s="290">
        <f t="shared" si="335"/>
        <v>110.92639175257733</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80146.679999999993</v>
      </c>
      <c r="Q684" s="290">
        <f t="shared" si="336"/>
        <v>118.03634756995581</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69988.5</v>
      </c>
      <c r="S684" s="290">
        <f t="shared" si="312"/>
        <v>103.07584683357879</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78387.48000000001</v>
      </c>
      <c r="U684" s="290">
        <f t="shared" si="313"/>
        <v>115.44547864506629</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75319.02</v>
      </c>
      <c r="W684" s="290">
        <f t="shared" si="337"/>
        <v>110.92639175257733</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80146.679999999993</v>
      </c>
      <c r="Y684" s="290">
        <f t="shared" si="338"/>
        <v>118.03634756995581</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69988.5</v>
      </c>
      <c r="AA684" s="290">
        <f t="shared" si="314"/>
        <v>103.07584683357879</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78387.48000000001</v>
      </c>
      <c r="AC684" s="290">
        <f t="shared" si="315"/>
        <v>115.44547864506629</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75319.02</v>
      </c>
      <c r="AE684" s="290">
        <f t="shared" si="339"/>
        <v>110.92639175257733</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80146.679999999993</v>
      </c>
      <c r="AG684" s="290">
        <f t="shared" si="340"/>
        <v>118.03634756995581</v>
      </c>
      <c r="AI684" s="428">
        <f t="shared" si="316"/>
        <v>112.5</v>
      </c>
      <c r="AJ684" s="428">
        <f t="shared" si="317"/>
        <v>124.6200000000099</v>
      </c>
      <c r="AK684" s="428">
        <f t="shared" si="318"/>
        <v>113.38000000000466</v>
      </c>
      <c r="AL684" s="428">
        <f t="shared" si="319"/>
        <v>123.9199999999837</v>
      </c>
      <c r="AM684" s="428">
        <f t="shared" si="320"/>
        <v>112.5</v>
      </c>
      <c r="AN684" s="428">
        <f t="shared" si="321"/>
        <v>124.6200000000099</v>
      </c>
      <c r="AO684" s="428">
        <f t="shared" si="322"/>
        <v>113.38000000000466</v>
      </c>
      <c r="AP684" s="428">
        <f t="shared" si="323"/>
        <v>123.9199999999837</v>
      </c>
      <c r="AQ684" s="428">
        <f t="shared" si="324"/>
        <v>112.5</v>
      </c>
      <c r="AR684" s="428">
        <f t="shared" si="325"/>
        <v>124.6200000000099</v>
      </c>
      <c r="AS684" s="428">
        <f t="shared" si="326"/>
        <v>113.38000000000466</v>
      </c>
      <c r="AT684" s="428">
        <f t="shared" si="327"/>
        <v>123.9199999999837</v>
      </c>
      <c r="AU684" s="428">
        <f t="shared" si="328"/>
        <v>112.5</v>
      </c>
      <c r="AV684" s="428">
        <f t="shared" si="329"/>
        <v>124.6200000000099</v>
      </c>
      <c r="AW684" s="428">
        <f t="shared" si="330"/>
        <v>113.38000000000466</v>
      </c>
      <c r="AX684" s="428">
        <f t="shared" si="331"/>
        <v>123.9199999999837</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70101</v>
      </c>
      <c r="K685" s="290">
        <f t="shared" si="310"/>
        <v>103.08970588235294</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78512.100000000006</v>
      </c>
      <c r="M685" s="290">
        <f t="shared" si="311"/>
        <v>115.4589705882353</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75432.399999999994</v>
      </c>
      <c r="O685" s="290">
        <f t="shared" si="335"/>
        <v>110.92999999999999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80270.600000000006</v>
      </c>
      <c r="Q685" s="290">
        <f t="shared" si="336"/>
        <v>118.045</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70101</v>
      </c>
      <c r="S685" s="290">
        <f t="shared" si="312"/>
        <v>103.08970588235294</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78512.100000000006</v>
      </c>
      <c r="U685" s="290">
        <f t="shared" si="313"/>
        <v>115.4589705882353</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75432.399999999994</v>
      </c>
      <c r="W685" s="290">
        <f t="shared" si="337"/>
        <v>110.92999999999999</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80270.600000000006</v>
      </c>
      <c r="Y685" s="290">
        <f t="shared" si="338"/>
        <v>118.045</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70101</v>
      </c>
      <c r="AA685" s="290">
        <f t="shared" si="314"/>
        <v>103.08970588235294</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78512.100000000006</v>
      </c>
      <c r="AC685" s="290">
        <f t="shared" si="315"/>
        <v>115.4589705882353</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75432.399999999994</v>
      </c>
      <c r="AE685" s="290">
        <f t="shared" si="339"/>
        <v>110.92999999999999</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80270.600000000006</v>
      </c>
      <c r="AG685" s="290">
        <f t="shared" si="340"/>
        <v>118.045</v>
      </c>
      <c r="AI685" s="428">
        <f t="shared" si="316"/>
        <v>112.5</v>
      </c>
      <c r="AJ685" s="428">
        <f t="shared" si="317"/>
        <v>124.61999999999534</v>
      </c>
      <c r="AK685" s="428">
        <f t="shared" si="318"/>
        <v>113.3799999999901</v>
      </c>
      <c r="AL685" s="428">
        <f t="shared" si="319"/>
        <v>123.92000000001281</v>
      </c>
      <c r="AM685" s="428">
        <f t="shared" si="320"/>
        <v>112.5</v>
      </c>
      <c r="AN685" s="428">
        <f t="shared" si="321"/>
        <v>124.61999999999534</v>
      </c>
      <c r="AO685" s="428">
        <f t="shared" si="322"/>
        <v>113.3799999999901</v>
      </c>
      <c r="AP685" s="428">
        <f t="shared" si="323"/>
        <v>123.92000000001281</v>
      </c>
      <c r="AQ685" s="428">
        <f t="shared" si="324"/>
        <v>112.5</v>
      </c>
      <c r="AR685" s="428">
        <f t="shared" si="325"/>
        <v>124.61999999999534</v>
      </c>
      <c r="AS685" s="428">
        <f t="shared" si="326"/>
        <v>113.3799999999901</v>
      </c>
      <c r="AT685" s="428">
        <f t="shared" si="327"/>
        <v>123.92000000001281</v>
      </c>
      <c r="AU685" s="428">
        <f t="shared" si="328"/>
        <v>112.5</v>
      </c>
      <c r="AV685" s="428">
        <f t="shared" si="329"/>
        <v>124.61999999999534</v>
      </c>
      <c r="AW685" s="428">
        <f t="shared" si="330"/>
        <v>113.3799999999901</v>
      </c>
      <c r="AX685" s="428">
        <f t="shared" si="331"/>
        <v>123.92000000001281</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70213.5</v>
      </c>
      <c r="K686" s="290">
        <f t="shared" si="310"/>
        <v>103.10352422907489</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78636.72</v>
      </c>
      <c r="M686" s="290">
        <f t="shared" si="311"/>
        <v>115.47242290748899</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75545.78</v>
      </c>
      <c r="O686" s="290">
        <f t="shared" si="335"/>
        <v>110.93359765051395</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80394.52</v>
      </c>
      <c r="Q686" s="290">
        <f t="shared" si="336"/>
        <v>118.05362701908957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70213.5</v>
      </c>
      <c r="S686" s="290">
        <f t="shared" si="312"/>
        <v>103.10352422907489</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78636.72</v>
      </c>
      <c r="U686" s="290">
        <f t="shared" si="313"/>
        <v>115.47242290748899</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75545.78</v>
      </c>
      <c r="W686" s="290">
        <f t="shared" si="337"/>
        <v>110.93359765051395</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80394.52</v>
      </c>
      <c r="Y686" s="290">
        <f t="shared" si="338"/>
        <v>118.05362701908957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70213.5</v>
      </c>
      <c r="AA686" s="290">
        <f t="shared" si="314"/>
        <v>103.10352422907489</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78636.72</v>
      </c>
      <c r="AC686" s="290">
        <f t="shared" si="315"/>
        <v>115.47242290748899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75545.78</v>
      </c>
      <c r="AE686" s="290">
        <f t="shared" si="339"/>
        <v>110.93359765051395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80394.52</v>
      </c>
      <c r="AG686" s="290">
        <f t="shared" si="340"/>
        <v>118.05362701908957</v>
      </c>
      <c r="AI686" s="428">
        <f t="shared" si="316"/>
        <v>112.5</v>
      </c>
      <c r="AJ686" s="428">
        <f t="shared" si="317"/>
        <v>124.61999999999534</v>
      </c>
      <c r="AK686" s="428">
        <f t="shared" si="318"/>
        <v>113.38000000000466</v>
      </c>
      <c r="AL686" s="428">
        <f t="shared" si="319"/>
        <v>123.91999999999825</v>
      </c>
      <c r="AM686" s="428">
        <f t="shared" si="320"/>
        <v>112.5</v>
      </c>
      <c r="AN686" s="428">
        <f t="shared" si="321"/>
        <v>124.61999999999534</v>
      </c>
      <c r="AO686" s="428">
        <f t="shared" si="322"/>
        <v>113.38000000000466</v>
      </c>
      <c r="AP686" s="428">
        <f t="shared" si="323"/>
        <v>123.91999999999825</v>
      </c>
      <c r="AQ686" s="428">
        <f t="shared" si="324"/>
        <v>112.5</v>
      </c>
      <c r="AR686" s="428">
        <f t="shared" si="325"/>
        <v>124.61999999999534</v>
      </c>
      <c r="AS686" s="428">
        <f t="shared" si="326"/>
        <v>113.38000000000466</v>
      </c>
      <c r="AT686" s="428">
        <f t="shared" si="327"/>
        <v>123.91999999999825</v>
      </c>
      <c r="AU686" s="428">
        <f t="shared" si="328"/>
        <v>112.5</v>
      </c>
      <c r="AV686" s="428">
        <f t="shared" si="329"/>
        <v>124.61999999999534</v>
      </c>
      <c r="AW686" s="428">
        <f t="shared" si="330"/>
        <v>113.38000000000466</v>
      </c>
      <c r="AX686" s="428">
        <f t="shared" si="331"/>
        <v>123.91999999999825</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70326</v>
      </c>
      <c r="K687" s="290">
        <f t="shared" si="310"/>
        <v>103.11730205278593</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78761.34</v>
      </c>
      <c r="M687" s="290">
        <f t="shared" si="311"/>
        <v>115.4858357771261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75659.16</v>
      </c>
      <c r="O687" s="290">
        <f t="shared" si="335"/>
        <v>110.93718475073314</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80518.44</v>
      </c>
      <c r="Q687" s="290">
        <f t="shared" si="336"/>
        <v>118.06222873900293</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70326</v>
      </c>
      <c r="S687" s="290">
        <f t="shared" si="312"/>
        <v>103.11730205278593</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78761.34</v>
      </c>
      <c r="U687" s="290">
        <f t="shared" si="313"/>
        <v>115.4858357771261</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75659.16</v>
      </c>
      <c r="W687" s="290">
        <f t="shared" si="337"/>
        <v>110.93718475073314</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80518.44</v>
      </c>
      <c r="Y687" s="290">
        <f t="shared" si="338"/>
        <v>118.06222873900293</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70326</v>
      </c>
      <c r="AA687" s="290">
        <f t="shared" si="314"/>
        <v>103.11730205278593</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78761.34</v>
      </c>
      <c r="AC687" s="290">
        <f t="shared" si="315"/>
        <v>115.4858357771261</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75659.16</v>
      </c>
      <c r="AE687" s="290">
        <f t="shared" si="339"/>
        <v>110.93718475073314</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80518.44</v>
      </c>
      <c r="AG687" s="290">
        <f t="shared" si="340"/>
        <v>118.06222873900293</v>
      </c>
      <c r="AI687" s="428">
        <f t="shared" si="316"/>
        <v>112.5</v>
      </c>
      <c r="AJ687" s="428">
        <f t="shared" si="317"/>
        <v>124.61999999999534</v>
      </c>
      <c r="AK687" s="428">
        <f t="shared" si="318"/>
        <v>113.38000000000466</v>
      </c>
      <c r="AL687" s="428">
        <f t="shared" si="319"/>
        <v>123.91999999999825</v>
      </c>
      <c r="AM687" s="428">
        <f t="shared" si="320"/>
        <v>112.5</v>
      </c>
      <c r="AN687" s="428">
        <f t="shared" si="321"/>
        <v>124.61999999999534</v>
      </c>
      <c r="AO687" s="428">
        <f t="shared" si="322"/>
        <v>113.38000000000466</v>
      </c>
      <c r="AP687" s="428">
        <f t="shared" si="323"/>
        <v>123.91999999999825</v>
      </c>
      <c r="AQ687" s="428">
        <f t="shared" si="324"/>
        <v>112.5</v>
      </c>
      <c r="AR687" s="428">
        <f t="shared" si="325"/>
        <v>124.61999999999534</v>
      </c>
      <c r="AS687" s="428">
        <f t="shared" si="326"/>
        <v>113.38000000000466</v>
      </c>
      <c r="AT687" s="428">
        <f t="shared" si="327"/>
        <v>123.91999999999825</v>
      </c>
      <c r="AU687" s="428">
        <f t="shared" si="328"/>
        <v>112.5</v>
      </c>
      <c r="AV687" s="428">
        <f t="shared" si="329"/>
        <v>124.61999999999534</v>
      </c>
      <c r="AW687" s="428">
        <f t="shared" si="330"/>
        <v>113.38000000000466</v>
      </c>
      <c r="AX687" s="428">
        <f t="shared" si="331"/>
        <v>123.91999999999825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70438.5</v>
      </c>
      <c r="K688" s="290">
        <f t="shared" si="310"/>
        <v>103.13103953147878</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78885.959999999992</v>
      </c>
      <c r="M688" s="290">
        <f t="shared" si="311"/>
        <v>115.49920937042458</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75772.539999999994</v>
      </c>
      <c r="O688" s="290">
        <f t="shared" si="335"/>
        <v>110.94076134699853</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80642.36</v>
      </c>
      <c r="Q688" s="290">
        <f t="shared" si="336"/>
        <v>118.07080527086384</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70438.5</v>
      </c>
      <c r="S688" s="290">
        <f t="shared" si="312"/>
        <v>103.13103953147878</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78885.959999999992</v>
      </c>
      <c r="U688" s="290">
        <f t="shared" si="313"/>
        <v>115.49920937042458</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75772.539999999994</v>
      </c>
      <c r="W688" s="290">
        <f t="shared" si="337"/>
        <v>110.94076134699853</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80642.36</v>
      </c>
      <c r="Y688" s="290">
        <f t="shared" si="338"/>
        <v>118.07080527086384</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70438.5</v>
      </c>
      <c r="AA688" s="290">
        <f t="shared" si="314"/>
        <v>103.13103953147878</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78885.959999999992</v>
      </c>
      <c r="AC688" s="290">
        <f t="shared" si="315"/>
        <v>115.49920937042458</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75772.539999999994</v>
      </c>
      <c r="AE688" s="290">
        <f t="shared" si="339"/>
        <v>110.94076134699853</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80642.36</v>
      </c>
      <c r="AG688" s="290">
        <f t="shared" si="340"/>
        <v>118.07080527086384</v>
      </c>
      <c r="AI688" s="428">
        <f t="shared" si="316"/>
        <v>112.5</v>
      </c>
      <c r="AJ688" s="428">
        <f t="shared" si="317"/>
        <v>124.61999999999534</v>
      </c>
      <c r="AK688" s="428">
        <f t="shared" si="318"/>
        <v>113.3799999999901</v>
      </c>
      <c r="AL688" s="428">
        <f t="shared" si="319"/>
        <v>123.91999999999825</v>
      </c>
      <c r="AM688" s="428">
        <f t="shared" si="320"/>
        <v>112.5</v>
      </c>
      <c r="AN688" s="428">
        <f t="shared" si="321"/>
        <v>124.61999999999534</v>
      </c>
      <c r="AO688" s="428">
        <f t="shared" si="322"/>
        <v>113.3799999999901</v>
      </c>
      <c r="AP688" s="428">
        <f t="shared" si="323"/>
        <v>123.91999999999825</v>
      </c>
      <c r="AQ688" s="428">
        <f t="shared" si="324"/>
        <v>112.5</v>
      </c>
      <c r="AR688" s="428">
        <f t="shared" si="325"/>
        <v>124.61999999999534</v>
      </c>
      <c r="AS688" s="428">
        <f t="shared" si="326"/>
        <v>113.3799999999901</v>
      </c>
      <c r="AT688" s="428">
        <f t="shared" si="327"/>
        <v>123.91999999999825</v>
      </c>
      <c r="AU688" s="428">
        <f t="shared" si="328"/>
        <v>112.5</v>
      </c>
      <c r="AV688" s="428">
        <f t="shared" si="329"/>
        <v>124.61999999999534</v>
      </c>
      <c r="AW688" s="428">
        <f t="shared" si="330"/>
        <v>113.3799999999901</v>
      </c>
      <c r="AX688" s="428">
        <f t="shared" si="331"/>
        <v>123.91999999999825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70551</v>
      </c>
      <c r="K689" s="290">
        <f t="shared" si="310"/>
        <v>103.14473684210526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79010.58</v>
      </c>
      <c r="M689" s="290">
        <f t="shared" si="311"/>
        <v>115.51254385964913</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75885.919999999998</v>
      </c>
      <c r="O689" s="290">
        <f t="shared" si="335"/>
        <v>110.94432748538011</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80766.28</v>
      </c>
      <c r="Q689" s="290">
        <f t="shared" si="336"/>
        <v>118.0793567251462</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70551</v>
      </c>
      <c r="S689" s="290">
        <f t="shared" si="312"/>
        <v>103.14473684210526</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79010.58</v>
      </c>
      <c r="U689" s="290">
        <f t="shared" si="313"/>
        <v>115.51254385964913</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75885.919999999998</v>
      </c>
      <c r="W689" s="290">
        <f t="shared" si="337"/>
        <v>110.94432748538011</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80766.28</v>
      </c>
      <c r="Y689" s="290">
        <f t="shared" si="338"/>
        <v>118.0793567251462</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70551</v>
      </c>
      <c r="AA689" s="290">
        <f t="shared" si="314"/>
        <v>103.14473684210526</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79010.58</v>
      </c>
      <c r="AC689" s="290">
        <f t="shared" si="315"/>
        <v>115.51254385964913</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75885.919999999998</v>
      </c>
      <c r="AE689" s="290">
        <f t="shared" si="339"/>
        <v>110.94432748538011</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80766.28</v>
      </c>
      <c r="AG689" s="290">
        <f t="shared" si="340"/>
        <v>118.0793567251462</v>
      </c>
      <c r="AI689" s="428">
        <f t="shared" si="316"/>
        <v>112.5</v>
      </c>
      <c r="AJ689" s="428">
        <f t="shared" si="317"/>
        <v>124.6200000000099</v>
      </c>
      <c r="AK689" s="428">
        <f t="shared" si="318"/>
        <v>113.38000000000466</v>
      </c>
      <c r="AL689" s="428">
        <f t="shared" si="319"/>
        <v>123.91999999999825</v>
      </c>
      <c r="AM689" s="428">
        <f t="shared" si="320"/>
        <v>112.5</v>
      </c>
      <c r="AN689" s="428">
        <f t="shared" si="321"/>
        <v>124.6200000000099</v>
      </c>
      <c r="AO689" s="428">
        <f t="shared" si="322"/>
        <v>113.38000000000466</v>
      </c>
      <c r="AP689" s="428">
        <f t="shared" si="323"/>
        <v>123.91999999999825</v>
      </c>
      <c r="AQ689" s="428">
        <f t="shared" si="324"/>
        <v>112.5</v>
      </c>
      <c r="AR689" s="428">
        <f t="shared" si="325"/>
        <v>124.6200000000099</v>
      </c>
      <c r="AS689" s="428">
        <f t="shared" si="326"/>
        <v>113.38000000000466</v>
      </c>
      <c r="AT689" s="428">
        <f t="shared" si="327"/>
        <v>123.91999999999825</v>
      </c>
      <c r="AU689" s="428">
        <f t="shared" si="328"/>
        <v>112.5</v>
      </c>
      <c r="AV689" s="428">
        <f t="shared" si="329"/>
        <v>124.6200000000099</v>
      </c>
      <c r="AW689" s="428">
        <f t="shared" si="330"/>
        <v>113.38000000000466</v>
      </c>
      <c r="AX689" s="428">
        <f t="shared" si="331"/>
        <v>123.91999999999825</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70663.5</v>
      </c>
      <c r="K690" s="290">
        <f t="shared" si="310"/>
        <v>103.15839416058394</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79135.200000000012</v>
      </c>
      <c r="M690" s="290">
        <f t="shared" si="311"/>
        <v>115.52583941605842</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75999.3</v>
      </c>
      <c r="O690" s="290">
        <f t="shared" si="335"/>
        <v>110.94788321167884</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80890.2</v>
      </c>
      <c r="Q690" s="290">
        <f t="shared" si="336"/>
        <v>118.08788321167883</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70663.5</v>
      </c>
      <c r="S690" s="290">
        <f t="shared" si="312"/>
        <v>103.15839416058394</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79135.200000000012</v>
      </c>
      <c r="U690" s="290">
        <f t="shared" si="313"/>
        <v>115.52583941605842</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75999.3</v>
      </c>
      <c r="W690" s="290">
        <f t="shared" si="337"/>
        <v>110.94788321167884</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80890.2</v>
      </c>
      <c r="Y690" s="290">
        <f t="shared" si="338"/>
        <v>118.08788321167883</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70663.5</v>
      </c>
      <c r="AA690" s="290">
        <f t="shared" si="314"/>
        <v>103.15839416058394</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79135.200000000012</v>
      </c>
      <c r="AC690" s="290">
        <f t="shared" si="315"/>
        <v>115.52583941605842</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75999.3</v>
      </c>
      <c r="AE690" s="290">
        <f t="shared" si="339"/>
        <v>110.94788321167884</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80890.2</v>
      </c>
      <c r="AG690" s="290">
        <f t="shared" si="340"/>
        <v>118.08788321167883</v>
      </c>
      <c r="AI690" s="428">
        <f t="shared" si="316"/>
        <v>112.5</v>
      </c>
      <c r="AJ690" s="428">
        <f t="shared" si="317"/>
        <v>124.6200000000099</v>
      </c>
      <c r="AK690" s="428">
        <f t="shared" si="318"/>
        <v>113.38000000000466</v>
      </c>
      <c r="AL690" s="428">
        <f t="shared" si="319"/>
        <v>123.91999999999825</v>
      </c>
      <c r="AM690" s="428">
        <f t="shared" si="320"/>
        <v>112.5</v>
      </c>
      <c r="AN690" s="428">
        <f t="shared" si="321"/>
        <v>124.6200000000099</v>
      </c>
      <c r="AO690" s="428">
        <f t="shared" si="322"/>
        <v>113.38000000000466</v>
      </c>
      <c r="AP690" s="428">
        <f t="shared" si="323"/>
        <v>123.91999999999825</v>
      </c>
      <c r="AQ690" s="428">
        <f t="shared" si="324"/>
        <v>112.5</v>
      </c>
      <c r="AR690" s="428">
        <f t="shared" si="325"/>
        <v>124.6200000000099</v>
      </c>
      <c r="AS690" s="428">
        <f t="shared" si="326"/>
        <v>113.38000000000466</v>
      </c>
      <c r="AT690" s="428">
        <f t="shared" si="327"/>
        <v>123.91999999999825</v>
      </c>
      <c r="AU690" s="428">
        <f t="shared" si="328"/>
        <v>112.5</v>
      </c>
      <c r="AV690" s="428">
        <f t="shared" si="329"/>
        <v>124.6200000000099</v>
      </c>
      <c r="AW690" s="428">
        <f t="shared" si="330"/>
        <v>113.38000000000466</v>
      </c>
      <c r="AX690" s="428">
        <f t="shared" si="331"/>
        <v>123.91999999999825</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70776</v>
      </c>
      <c r="K691" s="290">
        <f t="shared" si="310"/>
        <v>103.17201166180757</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79259.820000000007</v>
      </c>
      <c r="M691" s="290">
        <f t="shared" si="311"/>
        <v>115.53909620991254</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76112.679999999993</v>
      </c>
      <c r="O691" s="290">
        <f t="shared" si="335"/>
        <v>110.95142857142856</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81014.12</v>
      </c>
      <c r="Q691" s="290">
        <f t="shared" si="336"/>
        <v>118.09638483965014</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70776</v>
      </c>
      <c r="S691" s="290">
        <f t="shared" si="312"/>
        <v>103.17201166180757</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79259.820000000007</v>
      </c>
      <c r="U691" s="290">
        <f t="shared" si="313"/>
        <v>115.53909620991254</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76112.679999999993</v>
      </c>
      <c r="W691" s="290">
        <f t="shared" si="337"/>
        <v>110.95142857142856</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81014.12</v>
      </c>
      <c r="Y691" s="290">
        <f t="shared" si="338"/>
        <v>118.09638483965014</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70776</v>
      </c>
      <c r="AA691" s="290">
        <f t="shared" si="314"/>
        <v>103.17201166180757</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79259.820000000007</v>
      </c>
      <c r="AC691" s="290">
        <f t="shared" si="315"/>
        <v>115.53909620991254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76112.679999999993</v>
      </c>
      <c r="AE691" s="290">
        <f t="shared" si="339"/>
        <v>110.95142857142856</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81014.12</v>
      </c>
      <c r="AG691" s="290">
        <f t="shared" si="340"/>
        <v>118.09638483965014</v>
      </c>
      <c r="AI691" s="428">
        <f t="shared" si="316"/>
        <v>112.5</v>
      </c>
      <c r="AJ691" s="428">
        <f t="shared" si="317"/>
        <v>124.61999999999534</v>
      </c>
      <c r="AK691" s="428">
        <f t="shared" si="318"/>
        <v>113.3799999999901</v>
      </c>
      <c r="AL691" s="428">
        <f t="shared" si="319"/>
        <v>123.91999999999825</v>
      </c>
      <c r="AM691" s="428">
        <f t="shared" si="320"/>
        <v>112.5</v>
      </c>
      <c r="AN691" s="428">
        <f t="shared" si="321"/>
        <v>124.61999999999534</v>
      </c>
      <c r="AO691" s="428">
        <f t="shared" si="322"/>
        <v>113.3799999999901</v>
      </c>
      <c r="AP691" s="428">
        <f t="shared" si="323"/>
        <v>123.91999999999825</v>
      </c>
      <c r="AQ691" s="428">
        <f t="shared" si="324"/>
        <v>112.5</v>
      </c>
      <c r="AR691" s="428">
        <f t="shared" si="325"/>
        <v>124.61999999999534</v>
      </c>
      <c r="AS691" s="428">
        <f t="shared" si="326"/>
        <v>113.3799999999901</v>
      </c>
      <c r="AT691" s="428">
        <f t="shared" si="327"/>
        <v>123.91999999999825</v>
      </c>
      <c r="AU691" s="428">
        <f t="shared" si="328"/>
        <v>112.5</v>
      </c>
      <c r="AV691" s="428">
        <f t="shared" si="329"/>
        <v>124.61999999999534</v>
      </c>
      <c r="AW691" s="428">
        <f t="shared" si="330"/>
        <v>113.3799999999901</v>
      </c>
      <c r="AX691" s="428">
        <f t="shared" si="331"/>
        <v>123.91999999999825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70888.5</v>
      </c>
      <c r="K692" s="290">
        <f t="shared" si="310"/>
        <v>103.18558951965065</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79384.44</v>
      </c>
      <c r="M692" s="290">
        <f t="shared" si="311"/>
        <v>115.55231441048035</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76226.06</v>
      </c>
      <c r="O692" s="290">
        <f t="shared" si="335"/>
        <v>110.9549636098981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81138.040000000008</v>
      </c>
      <c r="Q692" s="290">
        <f t="shared" si="336"/>
        <v>118.10486171761282</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70888.5</v>
      </c>
      <c r="S692" s="290">
        <f t="shared" si="312"/>
        <v>103.18558951965065</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79384.44</v>
      </c>
      <c r="U692" s="290">
        <f t="shared" si="313"/>
        <v>115.55231441048035</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76226.06</v>
      </c>
      <c r="W692" s="290">
        <f t="shared" si="337"/>
        <v>110.9549636098981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81138.040000000008</v>
      </c>
      <c r="Y692" s="290">
        <f t="shared" si="338"/>
        <v>118.10486171761282</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70888.5</v>
      </c>
      <c r="AA692" s="290">
        <f t="shared" si="314"/>
        <v>103.18558951965065</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79384.44</v>
      </c>
      <c r="AC692" s="290">
        <f t="shared" si="315"/>
        <v>115.55231441048035</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76226.06</v>
      </c>
      <c r="AE692" s="290">
        <f t="shared" si="339"/>
        <v>110.9549636098981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81138.040000000008</v>
      </c>
      <c r="AG692" s="290">
        <f t="shared" si="340"/>
        <v>118.10486171761282</v>
      </c>
      <c r="AI692" s="428">
        <f t="shared" si="316"/>
        <v>112.5</v>
      </c>
      <c r="AJ692" s="428">
        <f t="shared" si="317"/>
        <v>124.61999999999534</v>
      </c>
      <c r="AK692" s="428">
        <f t="shared" si="318"/>
        <v>113.38000000000466</v>
      </c>
      <c r="AL692" s="428">
        <f t="shared" si="319"/>
        <v>123.92000000001281</v>
      </c>
      <c r="AM692" s="428">
        <f t="shared" si="320"/>
        <v>112.5</v>
      </c>
      <c r="AN692" s="428">
        <f t="shared" si="321"/>
        <v>124.61999999999534</v>
      </c>
      <c r="AO692" s="428">
        <f t="shared" si="322"/>
        <v>113.38000000000466</v>
      </c>
      <c r="AP692" s="428">
        <f t="shared" si="323"/>
        <v>123.92000000001281</v>
      </c>
      <c r="AQ692" s="428">
        <f t="shared" si="324"/>
        <v>112.5</v>
      </c>
      <c r="AR692" s="428">
        <f t="shared" si="325"/>
        <v>124.61999999999534</v>
      </c>
      <c r="AS692" s="428">
        <f t="shared" si="326"/>
        <v>113.38000000000466</v>
      </c>
      <c r="AT692" s="428">
        <f t="shared" si="327"/>
        <v>123.92000000001281</v>
      </c>
      <c r="AU692" s="428">
        <f t="shared" si="328"/>
        <v>112.5</v>
      </c>
      <c r="AV692" s="428">
        <f t="shared" si="329"/>
        <v>124.61999999999534</v>
      </c>
      <c r="AW692" s="428">
        <f t="shared" si="330"/>
        <v>113.38000000000466</v>
      </c>
      <c r="AX692" s="428">
        <f t="shared" si="331"/>
        <v>123.92000000001281</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71001</v>
      </c>
      <c r="K693" s="290">
        <f t="shared" si="310"/>
        <v>103.19912790697674</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79509.06</v>
      </c>
      <c r="M693" s="290">
        <f t="shared" si="311"/>
        <v>115.56549418604651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76339.44</v>
      </c>
      <c r="O693" s="290">
        <f t="shared" si="335"/>
        <v>110.95848837209303</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81261.959999999992</v>
      </c>
      <c r="Q693" s="290">
        <f t="shared" si="336"/>
        <v>118.11331395348836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71001</v>
      </c>
      <c r="S693" s="290">
        <f t="shared" si="312"/>
        <v>103.19912790697674</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79509.06</v>
      </c>
      <c r="U693" s="290">
        <f t="shared" si="313"/>
        <v>115.56549418604651</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76339.44</v>
      </c>
      <c r="W693" s="290">
        <f t="shared" si="337"/>
        <v>110.95848837209303</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81261.959999999992</v>
      </c>
      <c r="Y693" s="290">
        <f t="shared" si="338"/>
        <v>118.11331395348836</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71001</v>
      </c>
      <c r="AA693" s="290">
        <f t="shared" si="314"/>
        <v>103.19912790697674</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79509.06</v>
      </c>
      <c r="AC693" s="290">
        <f t="shared" si="315"/>
        <v>115.56549418604651</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76339.44</v>
      </c>
      <c r="AE693" s="290">
        <f t="shared" si="339"/>
        <v>110.95848837209303</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81261.959999999992</v>
      </c>
      <c r="AG693" s="290">
        <f t="shared" si="340"/>
        <v>118.11331395348836</v>
      </c>
      <c r="AI693" s="428">
        <f t="shared" si="316"/>
        <v>112.5</v>
      </c>
      <c r="AJ693" s="428">
        <f t="shared" si="317"/>
        <v>124.61999999999534</v>
      </c>
      <c r="AK693" s="428">
        <f t="shared" si="318"/>
        <v>113.38000000000466</v>
      </c>
      <c r="AL693" s="428">
        <f t="shared" si="319"/>
        <v>123.9199999999837</v>
      </c>
      <c r="AM693" s="428">
        <f t="shared" si="320"/>
        <v>112.5</v>
      </c>
      <c r="AN693" s="428">
        <f t="shared" si="321"/>
        <v>124.61999999999534</v>
      </c>
      <c r="AO693" s="428">
        <f t="shared" si="322"/>
        <v>113.38000000000466</v>
      </c>
      <c r="AP693" s="428">
        <f t="shared" si="323"/>
        <v>123.9199999999837</v>
      </c>
      <c r="AQ693" s="428">
        <f t="shared" si="324"/>
        <v>112.5</v>
      </c>
      <c r="AR693" s="428">
        <f t="shared" si="325"/>
        <v>124.61999999999534</v>
      </c>
      <c r="AS693" s="428">
        <f t="shared" si="326"/>
        <v>113.38000000000466</v>
      </c>
      <c r="AT693" s="428">
        <f t="shared" si="327"/>
        <v>123.9199999999837</v>
      </c>
      <c r="AU693" s="428">
        <f t="shared" si="328"/>
        <v>112.5</v>
      </c>
      <c r="AV693" s="428">
        <f t="shared" si="329"/>
        <v>124.61999999999534</v>
      </c>
      <c r="AW693" s="428">
        <f t="shared" si="330"/>
        <v>113.38000000000466</v>
      </c>
      <c r="AX693" s="428">
        <f t="shared" si="331"/>
        <v>123.9199999999837</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71113.5</v>
      </c>
      <c r="K694" s="290">
        <f t="shared" si="310"/>
        <v>103.21262699564586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79633.679999999993</v>
      </c>
      <c r="M694" s="290">
        <f t="shared" si="311"/>
        <v>115.57863570391871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76452.820000000007</v>
      </c>
      <c r="O694" s="290">
        <f t="shared" si="335"/>
        <v>110.96200290275763</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81385.88</v>
      </c>
      <c r="Q694" s="290">
        <f t="shared" si="336"/>
        <v>118.12174165457185</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71113.5</v>
      </c>
      <c r="S694" s="290">
        <f t="shared" si="312"/>
        <v>103.21262699564586</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79633.679999999993</v>
      </c>
      <c r="U694" s="290">
        <f t="shared" si="313"/>
        <v>115.57863570391871</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76452.820000000007</v>
      </c>
      <c r="W694" s="290">
        <f t="shared" si="337"/>
        <v>110.96200290275763</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81385.88</v>
      </c>
      <c r="Y694" s="290">
        <f t="shared" si="338"/>
        <v>118.12174165457185</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71113.5</v>
      </c>
      <c r="AA694" s="290">
        <f t="shared" si="314"/>
        <v>103.21262699564586</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79633.679999999993</v>
      </c>
      <c r="AC694" s="290">
        <f t="shared" si="315"/>
        <v>115.57863570391871</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76452.820000000007</v>
      </c>
      <c r="AE694" s="290">
        <f t="shared" si="339"/>
        <v>110.96200290275763</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81385.88</v>
      </c>
      <c r="AG694" s="290">
        <f t="shared" si="340"/>
        <v>118.12174165457185</v>
      </c>
      <c r="AI694" s="428">
        <f t="shared" si="316"/>
        <v>112.5</v>
      </c>
      <c r="AJ694" s="428">
        <f t="shared" si="317"/>
        <v>124.61999999999534</v>
      </c>
      <c r="AK694" s="428">
        <f t="shared" si="318"/>
        <v>113.38000000000466</v>
      </c>
      <c r="AL694" s="428">
        <f t="shared" si="319"/>
        <v>123.92000000001281</v>
      </c>
      <c r="AM694" s="428">
        <f t="shared" si="320"/>
        <v>112.5</v>
      </c>
      <c r="AN694" s="428">
        <f t="shared" si="321"/>
        <v>124.61999999999534</v>
      </c>
      <c r="AO694" s="428">
        <f t="shared" si="322"/>
        <v>113.38000000000466</v>
      </c>
      <c r="AP694" s="428">
        <f t="shared" si="323"/>
        <v>123.92000000001281</v>
      </c>
      <c r="AQ694" s="428">
        <f t="shared" si="324"/>
        <v>112.5</v>
      </c>
      <c r="AR694" s="428">
        <f t="shared" si="325"/>
        <v>124.61999999999534</v>
      </c>
      <c r="AS694" s="428">
        <f t="shared" si="326"/>
        <v>113.38000000000466</v>
      </c>
      <c r="AT694" s="428">
        <f t="shared" si="327"/>
        <v>123.92000000001281</v>
      </c>
      <c r="AU694" s="428">
        <f t="shared" si="328"/>
        <v>112.5</v>
      </c>
      <c r="AV694" s="428">
        <f t="shared" si="329"/>
        <v>124.61999999999534</v>
      </c>
      <c r="AW694" s="428">
        <f t="shared" si="330"/>
        <v>113.38000000000466</v>
      </c>
      <c r="AX694" s="428">
        <f t="shared" si="331"/>
        <v>123.92000000001281</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71226</v>
      </c>
      <c r="K695" s="290">
        <f t="shared" si="310"/>
        <v>103.22608695652174</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79758.3</v>
      </c>
      <c r="M695" s="290">
        <f t="shared" si="311"/>
        <v>115.59173913043479</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76566.2</v>
      </c>
      <c r="O695" s="290">
        <f t="shared" si="335"/>
        <v>110.9655072463768</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81509.8</v>
      </c>
      <c r="Q695" s="290">
        <f t="shared" si="336"/>
        <v>118.13014492753624</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71226</v>
      </c>
      <c r="S695" s="290">
        <f t="shared" si="312"/>
        <v>103.22608695652174</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79758.3</v>
      </c>
      <c r="U695" s="290">
        <f t="shared" si="313"/>
        <v>115.59173913043479</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76566.2</v>
      </c>
      <c r="W695" s="290">
        <f t="shared" si="337"/>
        <v>110.9655072463768</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81509.8</v>
      </c>
      <c r="Y695" s="290">
        <f t="shared" si="338"/>
        <v>118.13014492753624</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71226</v>
      </c>
      <c r="AA695" s="290">
        <f t="shared" si="314"/>
        <v>103.22608695652174</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79758.3</v>
      </c>
      <c r="AC695" s="290">
        <f t="shared" si="315"/>
        <v>115.59173913043479</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76566.2</v>
      </c>
      <c r="AE695" s="290">
        <f t="shared" si="339"/>
        <v>110.9655072463768</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81509.8</v>
      </c>
      <c r="AG695" s="290">
        <f t="shared" si="340"/>
        <v>118.13014492753624</v>
      </c>
      <c r="AI695" s="428">
        <f t="shared" si="316"/>
        <v>112.5</v>
      </c>
      <c r="AJ695" s="428">
        <f t="shared" si="317"/>
        <v>124.6200000000099</v>
      </c>
      <c r="AK695" s="428">
        <f t="shared" si="318"/>
        <v>113.3799999999901</v>
      </c>
      <c r="AL695" s="428">
        <f t="shared" si="319"/>
        <v>123.91999999999825</v>
      </c>
      <c r="AM695" s="428">
        <f t="shared" si="320"/>
        <v>112.5</v>
      </c>
      <c r="AN695" s="428">
        <f t="shared" si="321"/>
        <v>124.6200000000099</v>
      </c>
      <c r="AO695" s="428">
        <f t="shared" si="322"/>
        <v>113.3799999999901</v>
      </c>
      <c r="AP695" s="428">
        <f t="shared" si="323"/>
        <v>123.91999999999825</v>
      </c>
      <c r="AQ695" s="428">
        <f t="shared" si="324"/>
        <v>112.5</v>
      </c>
      <c r="AR695" s="428">
        <f t="shared" si="325"/>
        <v>124.6200000000099</v>
      </c>
      <c r="AS695" s="428">
        <f t="shared" si="326"/>
        <v>113.3799999999901</v>
      </c>
      <c r="AT695" s="428">
        <f t="shared" si="327"/>
        <v>123.91999999999825</v>
      </c>
      <c r="AU695" s="428">
        <f t="shared" si="328"/>
        <v>112.5</v>
      </c>
      <c r="AV695" s="428">
        <f t="shared" si="329"/>
        <v>124.6200000000099</v>
      </c>
      <c r="AW695" s="428">
        <f t="shared" si="330"/>
        <v>113.3799999999901</v>
      </c>
      <c r="AX695" s="428">
        <f t="shared" si="331"/>
        <v>123.91999999999825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71338.5</v>
      </c>
      <c r="K696" s="290">
        <f t="shared" si="310"/>
        <v>103.23950795947901</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79882.920000000013</v>
      </c>
      <c r="M696" s="290">
        <f t="shared" si="311"/>
        <v>115.60480463096962</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76679.58</v>
      </c>
      <c r="O696" s="290">
        <f t="shared" si="335"/>
        <v>110.969001447178</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81633.72</v>
      </c>
      <c r="Q696" s="290">
        <f t="shared" si="336"/>
        <v>118.13852387843706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71338.5</v>
      </c>
      <c r="S696" s="290">
        <f t="shared" si="312"/>
        <v>103.23950795947901</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79882.920000000013</v>
      </c>
      <c r="U696" s="290">
        <f t="shared" si="313"/>
        <v>115.60480463096962</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76679.58</v>
      </c>
      <c r="W696" s="290">
        <f t="shared" si="337"/>
        <v>110.969001447178</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81633.72</v>
      </c>
      <c r="Y696" s="290">
        <f t="shared" si="338"/>
        <v>118.13852387843706</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71338.5</v>
      </c>
      <c r="AA696" s="290">
        <f t="shared" si="314"/>
        <v>103.23950795947901</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79882.920000000013</v>
      </c>
      <c r="AC696" s="290">
        <f t="shared" si="315"/>
        <v>115.60480463096962</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76679.58</v>
      </c>
      <c r="AE696" s="290">
        <f t="shared" si="339"/>
        <v>110.969001447178</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81633.72</v>
      </c>
      <c r="AG696" s="290">
        <f t="shared" si="340"/>
        <v>118.13852387843706</v>
      </c>
      <c r="AI696" s="428">
        <f t="shared" si="316"/>
        <v>112.5</v>
      </c>
      <c r="AJ696" s="428">
        <f t="shared" si="317"/>
        <v>124.6200000000099</v>
      </c>
      <c r="AK696" s="428">
        <f t="shared" si="318"/>
        <v>113.38000000000466</v>
      </c>
      <c r="AL696" s="428">
        <f t="shared" si="319"/>
        <v>123.91999999999825</v>
      </c>
      <c r="AM696" s="428">
        <f t="shared" si="320"/>
        <v>112.5</v>
      </c>
      <c r="AN696" s="428">
        <f t="shared" si="321"/>
        <v>124.6200000000099</v>
      </c>
      <c r="AO696" s="428">
        <f t="shared" si="322"/>
        <v>113.38000000000466</v>
      </c>
      <c r="AP696" s="428">
        <f t="shared" si="323"/>
        <v>123.91999999999825</v>
      </c>
      <c r="AQ696" s="428">
        <f t="shared" si="324"/>
        <v>112.5</v>
      </c>
      <c r="AR696" s="428">
        <f t="shared" si="325"/>
        <v>124.6200000000099</v>
      </c>
      <c r="AS696" s="428">
        <f t="shared" si="326"/>
        <v>113.38000000000466</v>
      </c>
      <c r="AT696" s="428">
        <f t="shared" si="327"/>
        <v>123.91999999999825</v>
      </c>
      <c r="AU696" s="428">
        <f t="shared" si="328"/>
        <v>112.5</v>
      </c>
      <c r="AV696" s="428">
        <f t="shared" si="329"/>
        <v>124.6200000000099</v>
      </c>
      <c r="AW696" s="428">
        <f t="shared" si="330"/>
        <v>113.38000000000466</v>
      </c>
      <c r="AX696" s="428">
        <f t="shared" si="331"/>
        <v>123.91999999999825</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71451</v>
      </c>
      <c r="K697" s="290">
        <f t="shared" si="310"/>
        <v>103.25289017341041</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80007.540000000008</v>
      </c>
      <c r="M697" s="290">
        <f t="shared" si="311"/>
        <v>115.61783236994221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76792.959999999992</v>
      </c>
      <c r="O697" s="290">
        <f t="shared" si="335"/>
        <v>110.97248554913294</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81757.64</v>
      </c>
      <c r="Q697" s="290">
        <f t="shared" si="336"/>
        <v>118.14687861271676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71451</v>
      </c>
      <c r="S697" s="290">
        <f t="shared" si="312"/>
        <v>103.25289017341041</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80007.540000000008</v>
      </c>
      <c r="U697" s="290">
        <f t="shared" si="313"/>
        <v>115.61783236994221</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76792.959999999992</v>
      </c>
      <c r="W697" s="290">
        <f t="shared" si="337"/>
        <v>110.97248554913294</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81757.64</v>
      </c>
      <c r="Y697" s="290">
        <f t="shared" si="338"/>
        <v>118.14687861271676</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71451</v>
      </c>
      <c r="AA697" s="290">
        <f t="shared" si="314"/>
        <v>103.25289017341041</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80007.540000000008</v>
      </c>
      <c r="AC697" s="290">
        <f t="shared" si="315"/>
        <v>115.61783236994221</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76792.959999999992</v>
      </c>
      <c r="AE697" s="290">
        <f t="shared" si="339"/>
        <v>110.97248554913294</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81757.64</v>
      </c>
      <c r="AG697" s="290">
        <f t="shared" si="340"/>
        <v>118.14687861271676</v>
      </c>
      <c r="AI697" s="428">
        <f t="shared" si="316"/>
        <v>112.5</v>
      </c>
      <c r="AJ697" s="428">
        <f t="shared" si="317"/>
        <v>124.61999999999534</v>
      </c>
      <c r="AK697" s="428">
        <f t="shared" si="318"/>
        <v>113.3799999999901</v>
      </c>
      <c r="AL697" s="428">
        <f t="shared" si="319"/>
        <v>123.91999999999825</v>
      </c>
      <c r="AM697" s="428">
        <f t="shared" si="320"/>
        <v>112.5</v>
      </c>
      <c r="AN697" s="428">
        <f t="shared" si="321"/>
        <v>124.61999999999534</v>
      </c>
      <c r="AO697" s="428">
        <f t="shared" si="322"/>
        <v>113.3799999999901</v>
      </c>
      <c r="AP697" s="428">
        <f t="shared" si="323"/>
        <v>123.91999999999825</v>
      </c>
      <c r="AQ697" s="428">
        <f t="shared" si="324"/>
        <v>112.5</v>
      </c>
      <c r="AR697" s="428">
        <f t="shared" si="325"/>
        <v>124.61999999999534</v>
      </c>
      <c r="AS697" s="428">
        <f t="shared" si="326"/>
        <v>113.3799999999901</v>
      </c>
      <c r="AT697" s="428">
        <f t="shared" si="327"/>
        <v>123.91999999999825</v>
      </c>
      <c r="AU697" s="428">
        <f t="shared" si="328"/>
        <v>112.5</v>
      </c>
      <c r="AV697" s="428">
        <f t="shared" si="329"/>
        <v>124.61999999999534</v>
      </c>
      <c r="AW697" s="428">
        <f t="shared" si="330"/>
        <v>113.3799999999901</v>
      </c>
      <c r="AX697" s="428">
        <f t="shared" si="331"/>
        <v>123.91999999999825</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71563.5</v>
      </c>
      <c r="K698" s="290">
        <f t="shared" si="310"/>
        <v>103.26623376623377</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80132.160000000003</v>
      </c>
      <c r="M698" s="290">
        <f t="shared" si="311"/>
        <v>115.63082251082251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76906.34</v>
      </c>
      <c r="O698" s="290">
        <f t="shared" si="335"/>
        <v>110.97595959595959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81881.56</v>
      </c>
      <c r="Q698" s="290">
        <f t="shared" si="336"/>
        <v>118.15520923520923</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71563.5</v>
      </c>
      <c r="S698" s="290">
        <f t="shared" si="312"/>
        <v>103.26623376623377</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80132.160000000003</v>
      </c>
      <c r="U698" s="290">
        <f t="shared" si="313"/>
        <v>115.63082251082251</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76906.34</v>
      </c>
      <c r="W698" s="290">
        <f t="shared" si="337"/>
        <v>110.97595959595959</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81881.56</v>
      </c>
      <c r="Y698" s="290">
        <f t="shared" si="338"/>
        <v>118.15520923520923</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71563.5</v>
      </c>
      <c r="AA698" s="290">
        <f t="shared" si="314"/>
        <v>103.26623376623377</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80132.160000000003</v>
      </c>
      <c r="AC698" s="290">
        <f t="shared" si="315"/>
        <v>115.63082251082251</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76906.34</v>
      </c>
      <c r="AE698" s="290">
        <f t="shared" si="339"/>
        <v>110.97595959595959</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81881.56</v>
      </c>
      <c r="AG698" s="290">
        <f t="shared" si="340"/>
        <v>118.15520923520923</v>
      </c>
      <c r="AI698" s="428">
        <f t="shared" si="316"/>
        <v>112.5</v>
      </c>
      <c r="AJ698" s="428">
        <f t="shared" si="317"/>
        <v>124.61999999999534</v>
      </c>
      <c r="AK698" s="428">
        <f t="shared" si="318"/>
        <v>113.38000000000466</v>
      </c>
      <c r="AL698" s="428">
        <f t="shared" si="319"/>
        <v>123.91999999999825</v>
      </c>
      <c r="AM698" s="428">
        <f t="shared" si="320"/>
        <v>112.5</v>
      </c>
      <c r="AN698" s="428">
        <f t="shared" si="321"/>
        <v>124.61999999999534</v>
      </c>
      <c r="AO698" s="428">
        <f t="shared" si="322"/>
        <v>113.38000000000466</v>
      </c>
      <c r="AP698" s="428">
        <f t="shared" si="323"/>
        <v>123.91999999999825</v>
      </c>
      <c r="AQ698" s="428">
        <f t="shared" si="324"/>
        <v>112.5</v>
      </c>
      <c r="AR698" s="428">
        <f t="shared" si="325"/>
        <v>124.61999999999534</v>
      </c>
      <c r="AS698" s="428">
        <f t="shared" si="326"/>
        <v>113.38000000000466</v>
      </c>
      <c r="AT698" s="428">
        <f t="shared" si="327"/>
        <v>123.91999999999825</v>
      </c>
      <c r="AU698" s="428">
        <f t="shared" si="328"/>
        <v>112.5</v>
      </c>
      <c r="AV698" s="428">
        <f t="shared" si="329"/>
        <v>124.61999999999534</v>
      </c>
      <c r="AW698" s="428">
        <f t="shared" si="330"/>
        <v>113.38000000000466</v>
      </c>
      <c r="AX698" s="428">
        <f t="shared" si="331"/>
        <v>123.91999999999825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71676</v>
      </c>
      <c r="K699" s="290">
        <f t="shared" si="310"/>
        <v>103.27953890489914</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80256.78</v>
      </c>
      <c r="M699" s="290">
        <f t="shared" si="311"/>
        <v>115.64377521613832</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77019.72</v>
      </c>
      <c r="O699" s="290">
        <f t="shared" si="335"/>
        <v>110.97942363112392</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82005.48000000001</v>
      </c>
      <c r="Q699" s="290">
        <f t="shared" si="336"/>
        <v>118.16351585014411</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71676</v>
      </c>
      <c r="S699" s="290">
        <f t="shared" si="312"/>
        <v>103.27953890489914</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80256.78</v>
      </c>
      <c r="U699" s="290">
        <f t="shared" si="313"/>
        <v>115.64377521613832</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77019.72</v>
      </c>
      <c r="W699" s="290">
        <f t="shared" si="337"/>
        <v>110.97942363112392</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82005.48000000001</v>
      </c>
      <c r="Y699" s="290">
        <f t="shared" si="338"/>
        <v>118.16351585014411</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71676</v>
      </c>
      <c r="AA699" s="290">
        <f t="shared" si="314"/>
        <v>103.27953890489914</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80256.78</v>
      </c>
      <c r="AC699" s="290">
        <f t="shared" si="315"/>
        <v>115.64377521613832</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77019.72</v>
      </c>
      <c r="AE699" s="290">
        <f t="shared" si="339"/>
        <v>110.97942363112392</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82005.48000000001</v>
      </c>
      <c r="AG699" s="290">
        <f t="shared" si="340"/>
        <v>118.16351585014411</v>
      </c>
      <c r="AI699" s="428">
        <f t="shared" si="316"/>
        <v>112.5</v>
      </c>
      <c r="AJ699" s="428">
        <f t="shared" si="317"/>
        <v>124.61999999999534</v>
      </c>
      <c r="AK699" s="428">
        <f t="shared" si="318"/>
        <v>113.38000000000466</v>
      </c>
      <c r="AL699" s="428">
        <f t="shared" si="319"/>
        <v>123.92000000001281</v>
      </c>
      <c r="AM699" s="428">
        <f t="shared" si="320"/>
        <v>112.5</v>
      </c>
      <c r="AN699" s="428">
        <f t="shared" si="321"/>
        <v>124.61999999999534</v>
      </c>
      <c r="AO699" s="428">
        <f t="shared" si="322"/>
        <v>113.38000000000466</v>
      </c>
      <c r="AP699" s="428">
        <f t="shared" si="323"/>
        <v>123.92000000001281</v>
      </c>
      <c r="AQ699" s="428">
        <f t="shared" si="324"/>
        <v>112.5</v>
      </c>
      <c r="AR699" s="428">
        <f t="shared" si="325"/>
        <v>124.61999999999534</v>
      </c>
      <c r="AS699" s="428">
        <f t="shared" si="326"/>
        <v>113.38000000000466</v>
      </c>
      <c r="AT699" s="428">
        <f t="shared" si="327"/>
        <v>123.92000000001281</v>
      </c>
      <c r="AU699" s="428">
        <f t="shared" si="328"/>
        <v>112.5</v>
      </c>
      <c r="AV699" s="428">
        <f t="shared" si="329"/>
        <v>124.61999999999534</v>
      </c>
      <c r="AW699" s="428">
        <f t="shared" si="330"/>
        <v>113.38000000000466</v>
      </c>
      <c r="AX699" s="428">
        <f t="shared" si="331"/>
        <v>123.92000000001281</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71788.5</v>
      </c>
      <c r="K700" s="290">
        <f t="shared" si="310"/>
        <v>103.29280575539569</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80381.399999999994</v>
      </c>
      <c r="M700" s="290">
        <f t="shared" si="311"/>
        <v>115.65669064748201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77133.100000000006</v>
      </c>
      <c r="O700" s="290">
        <f t="shared" si="335"/>
        <v>110.98287769784173</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82129.399999999994</v>
      </c>
      <c r="Q700" s="290">
        <f t="shared" si="336"/>
        <v>118.17179856115106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71788.5</v>
      </c>
      <c r="S700" s="290">
        <f t="shared" si="312"/>
        <v>103.29280575539569</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80381.399999999994</v>
      </c>
      <c r="U700" s="290">
        <f t="shared" si="313"/>
        <v>115.65669064748201</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77133.100000000006</v>
      </c>
      <c r="W700" s="290">
        <f t="shared" si="337"/>
        <v>110.98287769784173</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82129.399999999994</v>
      </c>
      <c r="Y700" s="290">
        <f t="shared" si="338"/>
        <v>118.17179856115106</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71788.5</v>
      </c>
      <c r="AA700" s="290">
        <f t="shared" si="314"/>
        <v>103.29280575539569</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80381.399999999994</v>
      </c>
      <c r="AC700" s="290">
        <f t="shared" si="315"/>
        <v>115.65669064748201</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77133.100000000006</v>
      </c>
      <c r="AE700" s="290">
        <f t="shared" si="339"/>
        <v>110.98287769784173</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82129.399999999994</v>
      </c>
      <c r="AG700" s="290">
        <f t="shared" si="340"/>
        <v>118.17179856115106</v>
      </c>
      <c r="AI700" s="428">
        <f t="shared" si="316"/>
        <v>112.5</v>
      </c>
      <c r="AJ700" s="428">
        <f t="shared" si="317"/>
        <v>124.61999999999534</v>
      </c>
      <c r="AK700" s="428">
        <f t="shared" si="318"/>
        <v>113.38000000000466</v>
      </c>
      <c r="AL700" s="428">
        <f t="shared" si="319"/>
        <v>123.9199999999837</v>
      </c>
      <c r="AM700" s="428">
        <f t="shared" si="320"/>
        <v>112.5</v>
      </c>
      <c r="AN700" s="428">
        <f t="shared" si="321"/>
        <v>124.61999999999534</v>
      </c>
      <c r="AO700" s="428">
        <f t="shared" si="322"/>
        <v>113.38000000000466</v>
      </c>
      <c r="AP700" s="428">
        <f t="shared" si="323"/>
        <v>123.9199999999837</v>
      </c>
      <c r="AQ700" s="428">
        <f t="shared" si="324"/>
        <v>112.5</v>
      </c>
      <c r="AR700" s="428">
        <f t="shared" si="325"/>
        <v>124.61999999999534</v>
      </c>
      <c r="AS700" s="428">
        <f t="shared" si="326"/>
        <v>113.38000000000466</v>
      </c>
      <c r="AT700" s="428">
        <f t="shared" si="327"/>
        <v>123.9199999999837</v>
      </c>
      <c r="AU700" s="428">
        <f t="shared" si="328"/>
        <v>112.5</v>
      </c>
      <c r="AV700" s="428">
        <f t="shared" si="329"/>
        <v>124.61999999999534</v>
      </c>
      <c r="AW700" s="428">
        <f t="shared" si="330"/>
        <v>113.38000000000466</v>
      </c>
      <c r="AX700" s="428">
        <f t="shared" si="331"/>
        <v>123.9199999999837</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71901</v>
      </c>
      <c r="K701" s="290">
        <f t="shared" si="310"/>
        <v>103.30603448275862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80506.02</v>
      </c>
      <c r="M701" s="290">
        <f t="shared" si="311"/>
        <v>115.66956896551724</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77246.48</v>
      </c>
      <c r="O701" s="290">
        <f t="shared" si="335"/>
        <v>110.98632183908046</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82253.320000000007</v>
      </c>
      <c r="Q701" s="290">
        <f t="shared" si="336"/>
        <v>118.18005747126438</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71901</v>
      </c>
      <c r="S701" s="290">
        <f t="shared" si="312"/>
        <v>103.30603448275862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80506.02</v>
      </c>
      <c r="U701" s="290">
        <f t="shared" si="313"/>
        <v>115.66956896551724</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77246.48</v>
      </c>
      <c r="W701" s="290">
        <f t="shared" si="337"/>
        <v>110.98632183908046</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82253.320000000007</v>
      </c>
      <c r="Y701" s="290">
        <f t="shared" si="338"/>
        <v>118.18005747126438</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71901</v>
      </c>
      <c r="AA701" s="290">
        <f t="shared" si="314"/>
        <v>103.30603448275862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80506.02</v>
      </c>
      <c r="AC701" s="290">
        <f t="shared" si="315"/>
        <v>115.66956896551724</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77246.48</v>
      </c>
      <c r="AE701" s="290">
        <f t="shared" si="339"/>
        <v>110.98632183908046</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82253.320000000007</v>
      </c>
      <c r="AG701" s="290">
        <f t="shared" si="340"/>
        <v>118.18005747126438</v>
      </c>
      <c r="AI701" s="428">
        <f t="shared" si="316"/>
        <v>112.5</v>
      </c>
      <c r="AJ701" s="428">
        <f t="shared" si="317"/>
        <v>124.6200000000099</v>
      </c>
      <c r="AK701" s="428">
        <f t="shared" si="318"/>
        <v>113.3799999999901</v>
      </c>
      <c r="AL701" s="428">
        <f t="shared" si="319"/>
        <v>123.92000000001281</v>
      </c>
      <c r="AM701" s="428">
        <f t="shared" si="320"/>
        <v>112.5</v>
      </c>
      <c r="AN701" s="428">
        <f t="shared" si="321"/>
        <v>124.6200000000099</v>
      </c>
      <c r="AO701" s="428">
        <f t="shared" si="322"/>
        <v>113.3799999999901</v>
      </c>
      <c r="AP701" s="428">
        <f t="shared" si="323"/>
        <v>123.92000000001281</v>
      </c>
      <c r="AQ701" s="428">
        <f t="shared" si="324"/>
        <v>112.5</v>
      </c>
      <c r="AR701" s="428">
        <f t="shared" si="325"/>
        <v>124.6200000000099</v>
      </c>
      <c r="AS701" s="428">
        <f t="shared" si="326"/>
        <v>113.3799999999901</v>
      </c>
      <c r="AT701" s="428">
        <f t="shared" si="327"/>
        <v>123.92000000001281</v>
      </c>
      <c r="AU701" s="428">
        <f t="shared" si="328"/>
        <v>112.5</v>
      </c>
      <c r="AV701" s="428">
        <f t="shared" si="329"/>
        <v>124.6200000000099</v>
      </c>
      <c r="AW701" s="428">
        <f t="shared" si="330"/>
        <v>113.3799999999901</v>
      </c>
      <c r="AX701" s="428">
        <f t="shared" si="331"/>
        <v>123.92000000001281</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72013.5</v>
      </c>
      <c r="K702" s="290">
        <f t="shared" si="310"/>
        <v>103.31922525107603</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80630.64</v>
      </c>
      <c r="M702" s="290">
        <f t="shared" si="311"/>
        <v>115.68241032998566</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77359.86</v>
      </c>
      <c r="O702" s="290">
        <f t="shared" si="335"/>
        <v>110.98975609756097</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82377.239999999991</v>
      </c>
      <c r="Q702" s="290">
        <f t="shared" si="336"/>
        <v>118.18829268292681</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72013.5</v>
      </c>
      <c r="S702" s="290">
        <f t="shared" si="312"/>
        <v>103.31922525107603</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80630.64</v>
      </c>
      <c r="U702" s="290">
        <f t="shared" si="313"/>
        <v>115.68241032998566</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77359.86</v>
      </c>
      <c r="W702" s="290">
        <f t="shared" si="337"/>
        <v>110.98975609756097</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82377.239999999991</v>
      </c>
      <c r="Y702" s="290">
        <f t="shared" si="338"/>
        <v>118.18829268292681</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72013.5</v>
      </c>
      <c r="AA702" s="290">
        <f t="shared" si="314"/>
        <v>103.31922525107603</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80630.64</v>
      </c>
      <c r="AC702" s="290">
        <f t="shared" si="315"/>
        <v>115.68241032998566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77359.86</v>
      </c>
      <c r="AE702" s="290">
        <f t="shared" si="339"/>
        <v>110.98975609756097</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82377.239999999991</v>
      </c>
      <c r="AG702" s="290">
        <f t="shared" si="340"/>
        <v>118.18829268292681</v>
      </c>
      <c r="AI702" s="428">
        <f t="shared" si="316"/>
        <v>112.5</v>
      </c>
      <c r="AJ702" s="428">
        <f t="shared" si="317"/>
        <v>124.61999999999534</v>
      </c>
      <c r="AK702" s="428">
        <f t="shared" si="318"/>
        <v>113.38000000000466</v>
      </c>
      <c r="AL702" s="428">
        <f t="shared" si="319"/>
        <v>123.9199999999837</v>
      </c>
      <c r="AM702" s="428">
        <f t="shared" si="320"/>
        <v>112.5</v>
      </c>
      <c r="AN702" s="428">
        <f t="shared" si="321"/>
        <v>124.61999999999534</v>
      </c>
      <c r="AO702" s="428">
        <f t="shared" si="322"/>
        <v>113.38000000000466</v>
      </c>
      <c r="AP702" s="428">
        <f t="shared" si="323"/>
        <v>123.9199999999837</v>
      </c>
      <c r="AQ702" s="428">
        <f t="shared" si="324"/>
        <v>112.5</v>
      </c>
      <c r="AR702" s="428">
        <f t="shared" si="325"/>
        <v>124.61999999999534</v>
      </c>
      <c r="AS702" s="428">
        <f t="shared" si="326"/>
        <v>113.38000000000466</v>
      </c>
      <c r="AT702" s="428">
        <f t="shared" si="327"/>
        <v>123.9199999999837</v>
      </c>
      <c r="AU702" s="428">
        <f t="shared" si="328"/>
        <v>112.5</v>
      </c>
      <c r="AV702" s="428">
        <f t="shared" si="329"/>
        <v>124.61999999999534</v>
      </c>
      <c r="AW702" s="428">
        <f t="shared" si="330"/>
        <v>113.38000000000466</v>
      </c>
      <c r="AX702" s="428">
        <f t="shared" si="331"/>
        <v>123.9199999999837</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72126</v>
      </c>
      <c r="K703" s="290">
        <f t="shared" si="310"/>
        <v>103.3323782234957</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80755.260000000009</v>
      </c>
      <c r="M703" s="290">
        <f t="shared" si="311"/>
        <v>115.69521489971348</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77473.240000000005</v>
      </c>
      <c r="O703" s="290">
        <f t="shared" si="335"/>
        <v>110.99318051575932</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82501.16</v>
      </c>
      <c r="Q703" s="290">
        <f t="shared" si="336"/>
        <v>118.19650429799428</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72126</v>
      </c>
      <c r="S703" s="290">
        <f t="shared" si="312"/>
        <v>103.3323782234957</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80755.260000000009</v>
      </c>
      <c r="U703" s="290">
        <f t="shared" si="313"/>
        <v>115.69521489971348</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77473.240000000005</v>
      </c>
      <c r="W703" s="290">
        <f t="shared" si="337"/>
        <v>110.99318051575932</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82501.16</v>
      </c>
      <c r="Y703" s="290">
        <f t="shared" si="338"/>
        <v>118.19650429799428</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72126</v>
      </c>
      <c r="AA703" s="290">
        <f t="shared" si="314"/>
        <v>103.3323782234957</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80755.260000000009</v>
      </c>
      <c r="AC703" s="290">
        <f t="shared" si="315"/>
        <v>115.69521489971348</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77473.240000000005</v>
      </c>
      <c r="AE703" s="290">
        <f t="shared" si="339"/>
        <v>110.99318051575932</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82501.16</v>
      </c>
      <c r="AG703" s="290">
        <f t="shared" si="340"/>
        <v>118.19650429799428</v>
      </c>
      <c r="AI703" s="428">
        <f t="shared" si="316"/>
        <v>112.5</v>
      </c>
      <c r="AJ703" s="428">
        <f t="shared" si="317"/>
        <v>124.6200000000099</v>
      </c>
      <c r="AK703" s="428">
        <f t="shared" si="318"/>
        <v>113.38000000000466</v>
      </c>
      <c r="AL703" s="428">
        <f t="shared" si="319"/>
        <v>123.92000000001281</v>
      </c>
      <c r="AM703" s="428">
        <f t="shared" si="320"/>
        <v>112.5</v>
      </c>
      <c r="AN703" s="428">
        <f t="shared" si="321"/>
        <v>124.6200000000099</v>
      </c>
      <c r="AO703" s="428">
        <f t="shared" si="322"/>
        <v>113.38000000000466</v>
      </c>
      <c r="AP703" s="428">
        <f t="shared" si="323"/>
        <v>123.92000000001281</v>
      </c>
      <c r="AQ703" s="428">
        <f t="shared" si="324"/>
        <v>112.5</v>
      </c>
      <c r="AR703" s="428">
        <f t="shared" si="325"/>
        <v>124.6200000000099</v>
      </c>
      <c r="AS703" s="428">
        <f t="shared" si="326"/>
        <v>113.38000000000466</v>
      </c>
      <c r="AT703" s="428">
        <f t="shared" si="327"/>
        <v>123.92000000001281</v>
      </c>
      <c r="AU703" s="428">
        <f t="shared" si="328"/>
        <v>112.5</v>
      </c>
      <c r="AV703" s="428">
        <f t="shared" si="329"/>
        <v>124.6200000000099</v>
      </c>
      <c r="AW703" s="428">
        <f t="shared" si="330"/>
        <v>113.38000000000466</v>
      </c>
      <c r="AX703" s="428">
        <f t="shared" si="331"/>
        <v>123.92000000001281</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72238.5</v>
      </c>
      <c r="K704" s="290">
        <f t="shared" si="310"/>
        <v>103.34549356223177</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80879.88</v>
      </c>
      <c r="M704" s="290">
        <f t="shared" si="311"/>
        <v>115.70798283261803</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77586.62</v>
      </c>
      <c r="O704" s="290">
        <f t="shared" si="335"/>
        <v>110.99659513590844</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82625.08</v>
      </c>
      <c r="Q704" s="290">
        <f t="shared" si="336"/>
        <v>118.20469241773964</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72238.5</v>
      </c>
      <c r="S704" s="290">
        <f t="shared" si="312"/>
        <v>103.34549356223177</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80879.88</v>
      </c>
      <c r="U704" s="290">
        <f t="shared" si="313"/>
        <v>115.70798283261803</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77586.62</v>
      </c>
      <c r="W704" s="290">
        <f t="shared" si="337"/>
        <v>110.99659513590844</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82625.08</v>
      </c>
      <c r="Y704" s="290">
        <f t="shared" si="338"/>
        <v>118.20469241773964</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72238.5</v>
      </c>
      <c r="AA704" s="290">
        <f t="shared" si="314"/>
        <v>103.34549356223177</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80879.88</v>
      </c>
      <c r="AC704" s="290">
        <f t="shared" si="315"/>
        <v>115.70798283261803</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77586.62</v>
      </c>
      <c r="AE704" s="290">
        <f t="shared" si="339"/>
        <v>110.99659513590844</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82625.08</v>
      </c>
      <c r="AG704" s="290">
        <f t="shared" si="340"/>
        <v>118.20469241773964</v>
      </c>
      <c r="AI704" s="428">
        <f t="shared" si="316"/>
        <v>112.5</v>
      </c>
      <c r="AJ704" s="428">
        <f t="shared" si="317"/>
        <v>124.61999999999534</v>
      </c>
      <c r="AK704" s="428">
        <f t="shared" si="318"/>
        <v>113.3799999999901</v>
      </c>
      <c r="AL704" s="428">
        <f t="shared" si="319"/>
        <v>123.91999999999825</v>
      </c>
      <c r="AM704" s="428">
        <f t="shared" si="320"/>
        <v>112.5</v>
      </c>
      <c r="AN704" s="428">
        <f t="shared" si="321"/>
        <v>124.61999999999534</v>
      </c>
      <c r="AO704" s="428">
        <f t="shared" si="322"/>
        <v>113.3799999999901</v>
      </c>
      <c r="AP704" s="428">
        <f t="shared" si="323"/>
        <v>123.91999999999825</v>
      </c>
      <c r="AQ704" s="428">
        <f t="shared" si="324"/>
        <v>112.5</v>
      </c>
      <c r="AR704" s="428">
        <f t="shared" si="325"/>
        <v>124.61999999999534</v>
      </c>
      <c r="AS704" s="428">
        <f t="shared" si="326"/>
        <v>113.3799999999901</v>
      </c>
      <c r="AT704" s="428">
        <f t="shared" si="327"/>
        <v>123.91999999999825</v>
      </c>
      <c r="AU704" s="428">
        <f t="shared" si="328"/>
        <v>112.5</v>
      </c>
      <c r="AV704" s="428">
        <f t="shared" si="329"/>
        <v>124.61999999999534</v>
      </c>
      <c r="AW704" s="428">
        <f t="shared" si="330"/>
        <v>113.3799999999901</v>
      </c>
      <c r="AX704" s="428">
        <f t="shared" si="331"/>
        <v>123.91999999999825</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72351</v>
      </c>
      <c r="K705" s="290">
        <f t="shared" si="310"/>
        <v>103.35857142857142</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81004.5</v>
      </c>
      <c r="M705" s="290">
        <f t="shared" si="311"/>
        <v>115.72071428571428</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77700</v>
      </c>
      <c r="O705" s="290">
        <f t="shared" si="335"/>
        <v>111</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82749</v>
      </c>
      <c r="Q705" s="290">
        <f t="shared" si="336"/>
        <v>118.21285714285715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72351</v>
      </c>
      <c r="S705" s="290">
        <f t="shared" si="312"/>
        <v>103.35857142857142</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81004.5</v>
      </c>
      <c r="U705" s="290">
        <f t="shared" si="313"/>
        <v>115.72071428571428</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77700</v>
      </c>
      <c r="W705" s="290">
        <f t="shared" si="337"/>
        <v>111</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82749</v>
      </c>
      <c r="Y705" s="290">
        <f t="shared" si="338"/>
        <v>118.21285714285715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72351</v>
      </c>
      <c r="AA705" s="290">
        <f t="shared" si="314"/>
        <v>103.35857142857142</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81004.5</v>
      </c>
      <c r="AC705" s="290">
        <f t="shared" si="315"/>
        <v>115.72071428571428</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77700</v>
      </c>
      <c r="AE705" s="290">
        <f t="shared" si="339"/>
        <v>111</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82749</v>
      </c>
      <c r="AG705" s="290">
        <f t="shared" si="340"/>
        <v>118.21285714285715</v>
      </c>
      <c r="AI705" s="428">
        <f t="shared" si="316"/>
        <v>112.5</v>
      </c>
      <c r="AJ705" s="428">
        <f t="shared" si="317"/>
        <v>124.61999999999534</v>
      </c>
      <c r="AK705" s="428">
        <f t="shared" si="318"/>
        <v>113.38000000000466</v>
      </c>
      <c r="AL705" s="428">
        <f t="shared" si="319"/>
        <v>123.91999999999825</v>
      </c>
      <c r="AM705" s="428">
        <f t="shared" si="320"/>
        <v>112.5</v>
      </c>
      <c r="AN705" s="428">
        <f t="shared" si="321"/>
        <v>124.61999999999534</v>
      </c>
      <c r="AO705" s="428">
        <f t="shared" si="322"/>
        <v>113.38000000000466</v>
      </c>
      <c r="AP705" s="428">
        <f t="shared" si="323"/>
        <v>123.91999999999825</v>
      </c>
      <c r="AQ705" s="428">
        <f t="shared" si="324"/>
        <v>112.5</v>
      </c>
      <c r="AR705" s="428">
        <f t="shared" si="325"/>
        <v>124.61999999999534</v>
      </c>
      <c r="AS705" s="428">
        <f t="shared" si="326"/>
        <v>113.38000000000466</v>
      </c>
      <c r="AT705" s="428">
        <f t="shared" si="327"/>
        <v>123.91999999999825</v>
      </c>
      <c r="AU705" s="428">
        <f t="shared" si="328"/>
        <v>112.5</v>
      </c>
      <c r="AV705" s="428">
        <f t="shared" si="329"/>
        <v>124.61999999999534</v>
      </c>
      <c r="AW705" s="428">
        <f t="shared" si="330"/>
        <v>113.38000000000466</v>
      </c>
      <c r="AX705" s="428">
        <f t="shared" si="331"/>
        <v>123.91999999999825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13699.263753742611</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143267.84128865934</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41556.454853303381</v>
      </c>
      <c r="F20" s="9">
        <v>0</v>
      </c>
      <c r="G20" s="9">
        <v>0</v>
      </c>
      <c r="H20" s="9">
        <v>0</v>
      </c>
    </row>
    <row r="21">
      <c r="A21" s="9">
        <v>1</v>
      </c>
      <c r="B21" s="9">
        <v>19</v>
      </c>
      <c r="C21" s="9">
        <v>856</v>
      </c>
      <c r="D21" s="9">
        <v>0</v>
      </c>
      <c r="E21" s="9">
        <v>69700.659614216842</v>
      </c>
      <c r="F21" s="9">
        <v>0</v>
      </c>
      <c r="G21" s="9">
        <v>0</v>
      </c>
      <c r="H21" s="9">
        <v>0</v>
      </c>
    </row>
    <row r="22">
      <c r="A22" s="9">
        <v>1</v>
      </c>
      <c r="B22" s="9">
        <v>20</v>
      </c>
      <c r="C22" s="9">
        <v>980</v>
      </c>
      <c r="D22" s="9">
        <v>0</v>
      </c>
      <c r="E22" s="9">
        <v>103988.74539193879</v>
      </c>
      <c r="F22" s="9">
        <v>0</v>
      </c>
      <c r="G22" s="9">
        <v>0</v>
      </c>
      <c r="H22" s="9">
        <v>0</v>
      </c>
    </row>
    <row r="23">
      <c r="A23" s="9">
        <v>1</v>
      </c>
      <c r="B23" s="9">
        <v>21</v>
      </c>
      <c r="C23" s="9">
        <v>1120</v>
      </c>
      <c r="D23" s="9">
        <v>0</v>
      </c>
      <c r="E23" s="9">
        <v>13475.941392383147</v>
      </c>
      <c r="F23" s="9">
        <v>0</v>
      </c>
      <c r="G23" s="9">
        <v>0</v>
      </c>
      <c r="H23" s="9">
        <v>0</v>
      </c>
    </row>
    <row r="24">
      <c r="A24" s="9">
        <v>1</v>
      </c>
      <c r="B24" s="9">
        <v>22</v>
      </c>
      <c r="C24" s="9">
        <v>1281</v>
      </c>
      <c r="D24" s="9">
        <v>0</v>
      </c>
      <c r="E24" s="9">
        <v>70839.409726443555</v>
      </c>
      <c r="F24" s="9">
        <v>0</v>
      </c>
      <c r="G24" s="9">
        <v>0</v>
      </c>
      <c r="H24" s="9">
        <v>0</v>
      </c>
    </row>
    <row r="25">
      <c r="A25" s="9">
        <v>1</v>
      </c>
      <c r="B25" s="9">
        <v>23</v>
      </c>
      <c r="C25" s="9">
        <v>1465</v>
      </c>
      <c r="D25" s="9">
        <v>0</v>
      </c>
      <c r="E25" s="9">
        <v>284049.3789521259</v>
      </c>
      <c r="F25" s="9">
        <v>0</v>
      </c>
      <c r="G25" s="9">
        <v>0</v>
      </c>
      <c r="H25" s="9">
        <v>0</v>
      </c>
    </row>
    <row r="26">
      <c r="A26" s="9">
        <v>1</v>
      </c>
      <c r="B26" s="9">
        <v>24</v>
      </c>
      <c r="C26" s="9">
        <v>1676</v>
      </c>
      <c r="D26" s="9">
        <v>0</v>
      </c>
      <c r="E26" s="9">
        <v>46707.490460130939</v>
      </c>
      <c r="F26" s="9">
        <v>0</v>
      </c>
      <c r="G26" s="9">
        <v>0</v>
      </c>
      <c r="H26" s="9">
        <v>0</v>
      </c>
    </row>
    <row r="27">
      <c r="A27" s="9">
        <v>1</v>
      </c>
      <c r="B27" s="9">
        <v>25</v>
      </c>
      <c r="C27" s="9">
        <v>1917</v>
      </c>
      <c r="D27" s="9">
        <v>0</v>
      </c>
      <c r="E27" s="9">
        <v>423769.42368925601</v>
      </c>
      <c r="F27" s="9">
        <v>0</v>
      </c>
      <c r="G27" s="9">
        <v>0</v>
      </c>
      <c r="H27" s="9">
        <v>0</v>
      </c>
    </row>
    <row r="28">
      <c r="A28" s="9">
        <v>1</v>
      </c>
      <c r="B28" s="9">
        <v>26</v>
      </c>
      <c r="C28" s="9">
        <v>2193</v>
      </c>
      <c r="D28" s="9">
        <v>0</v>
      </c>
      <c r="E28" s="9">
        <v>48221.335267340954</v>
      </c>
      <c r="F28" s="9">
        <v>0</v>
      </c>
      <c r="G28" s="9">
        <v>0</v>
      </c>
      <c r="H28" s="9">
        <v>0</v>
      </c>
    </row>
    <row r="29">
      <c r="A29" s="9">
        <v>1</v>
      </c>
      <c r="B29" s="9">
        <v>27</v>
      </c>
      <c r="C29" s="9">
        <v>2508</v>
      </c>
      <c r="D29" s="9">
        <v>0</v>
      </c>
      <c r="E29" s="9">
        <v>407741.01381692168</v>
      </c>
      <c r="F29" s="9">
        <v>0</v>
      </c>
      <c r="G29" s="9">
        <v>0</v>
      </c>
      <c r="H29" s="9">
        <v>0</v>
      </c>
    </row>
    <row r="30">
      <c r="A30" s="9">
        <v>1</v>
      </c>
      <c r="B30" s="9">
        <v>28</v>
      </c>
      <c r="C30" s="9">
        <v>2868</v>
      </c>
      <c r="D30" s="9">
        <v>0</v>
      </c>
      <c r="E30" s="9">
        <v>202007.49633931575</v>
      </c>
      <c r="F30" s="9">
        <v>0</v>
      </c>
      <c r="G30" s="9">
        <v>0</v>
      </c>
      <c r="H30" s="9">
        <v>0</v>
      </c>
    </row>
    <row r="31">
      <c r="A31" s="9">
        <v>1</v>
      </c>
      <c r="B31" s="9">
        <v>29</v>
      </c>
      <c r="C31" s="9">
        <v>3280</v>
      </c>
      <c r="D31" s="9">
        <v>0</v>
      </c>
      <c r="E31" s="9">
        <v>268923.00642855867</v>
      </c>
      <c r="F31" s="9">
        <v>0</v>
      </c>
      <c r="G31" s="9">
        <v>0</v>
      </c>
      <c r="H31" s="9">
        <v>0</v>
      </c>
    </row>
    <row r="32">
      <c r="A32" s="9">
        <v>1</v>
      </c>
      <c r="B32" s="9">
        <v>30</v>
      </c>
      <c r="C32" s="9">
        <v>3752</v>
      </c>
      <c r="D32" s="9">
        <v>0</v>
      </c>
      <c r="E32" s="9">
        <v>157352.41733500638</v>
      </c>
      <c r="F32" s="9">
        <v>0</v>
      </c>
      <c r="G32" s="9">
        <v>0</v>
      </c>
      <c r="H32" s="9">
        <v>0</v>
      </c>
    </row>
    <row r="33">
      <c r="A33" s="9">
        <v>1</v>
      </c>
      <c r="B33" s="9">
        <v>31</v>
      </c>
      <c r="C33" s="9">
        <v>4291</v>
      </c>
      <c r="D33" s="9">
        <v>0</v>
      </c>
      <c r="E33" s="9">
        <v>1272152.9315701379</v>
      </c>
      <c r="F33" s="9">
        <v>0</v>
      </c>
      <c r="G33" s="9">
        <v>0</v>
      </c>
      <c r="H33" s="9">
        <v>0</v>
      </c>
    </row>
    <row r="34">
      <c r="A34" s="9">
        <v>1</v>
      </c>
      <c r="B34" s="9">
        <v>32</v>
      </c>
      <c r="C34" s="9">
        <v>4908</v>
      </c>
      <c r="D34" s="9">
        <v>0</v>
      </c>
      <c r="E34" s="9">
        <v>187283.49587230658</v>
      </c>
      <c r="F34" s="9">
        <v>0</v>
      </c>
      <c r="G34" s="9">
        <v>0</v>
      </c>
      <c r="H34" s="9">
        <v>0</v>
      </c>
    </row>
    <row r="35">
      <c r="A35" s="9">
        <v>1</v>
      </c>
      <c r="B35" s="9">
        <v>33</v>
      </c>
      <c r="C35" s="9">
        <v>5613</v>
      </c>
      <c r="D35" s="9">
        <v>0</v>
      </c>
      <c r="E35" s="9">
        <v>513582.94626505388</v>
      </c>
      <c r="F35" s="9">
        <v>10619.816119941308</v>
      </c>
      <c r="G35" s="9">
        <v>0</v>
      </c>
      <c r="H35" s="9">
        <v>0</v>
      </c>
    </row>
    <row r="36">
      <c r="A36" s="9">
        <v>1</v>
      </c>
      <c r="B36" s="9">
        <v>34</v>
      </c>
      <c r="C36" s="9">
        <v>6420</v>
      </c>
      <c r="D36" s="9">
        <v>0</v>
      </c>
      <c r="E36" s="9">
        <v>266454.69503322552</v>
      </c>
      <c r="F36" s="9">
        <v>2476.2456400314159</v>
      </c>
      <c r="G36" s="9">
        <v>0</v>
      </c>
      <c r="H36" s="9">
        <v>0</v>
      </c>
    </row>
    <row r="37">
      <c r="A37" s="9">
        <v>1</v>
      </c>
      <c r="B37" s="9">
        <v>35</v>
      </c>
      <c r="C37" s="9">
        <v>7342</v>
      </c>
      <c r="D37" s="9">
        <v>0</v>
      </c>
      <c r="E37" s="9">
        <v>120750.30919856901</v>
      </c>
      <c r="F37" s="9">
        <v>512364.18507077743</v>
      </c>
      <c r="G37" s="9">
        <v>0</v>
      </c>
      <c r="H37" s="9">
        <v>0</v>
      </c>
    </row>
    <row r="38">
      <c r="A38" s="9">
        <v>1</v>
      </c>
      <c r="B38" s="9">
        <v>36</v>
      </c>
      <c r="C38" s="9">
        <v>8397</v>
      </c>
      <c r="D38" s="9">
        <v>0</v>
      </c>
      <c r="E38" s="9">
        <v>118069.26500913018</v>
      </c>
      <c r="F38" s="9">
        <v>652740.47856912413</v>
      </c>
      <c r="G38" s="9">
        <v>0</v>
      </c>
      <c r="H38" s="9">
        <v>0</v>
      </c>
    </row>
    <row r="39">
      <c r="A39" s="9">
        <v>1</v>
      </c>
      <c r="B39" s="9">
        <v>37</v>
      </c>
      <c r="C39" s="9">
        <v>9604</v>
      </c>
      <c r="D39" s="9">
        <v>0</v>
      </c>
      <c r="E39" s="9">
        <v>611452.42830509925</v>
      </c>
      <c r="F39" s="9">
        <v>345450.60970324994</v>
      </c>
      <c r="G39" s="9">
        <v>0</v>
      </c>
      <c r="H39" s="9">
        <v>0</v>
      </c>
    </row>
    <row r="40">
      <c r="A40" s="9">
        <v>1</v>
      </c>
      <c r="B40" s="9">
        <v>38</v>
      </c>
      <c r="C40" s="9">
        <v>10985</v>
      </c>
      <c r="D40" s="9">
        <v>0</v>
      </c>
      <c r="E40" s="9">
        <v>106302.60871234539</v>
      </c>
      <c r="F40" s="9">
        <v>592242.64354952925</v>
      </c>
      <c r="G40" s="9">
        <v>0</v>
      </c>
      <c r="H40" s="9">
        <v>0</v>
      </c>
    </row>
    <row r="41">
      <c r="A41" s="9">
        <v>1</v>
      </c>
      <c r="B41" s="9">
        <v>39</v>
      </c>
      <c r="C41" s="9">
        <v>12563</v>
      </c>
      <c r="D41" s="9">
        <v>0</v>
      </c>
      <c r="E41" s="9">
        <v>113155.75378275913</v>
      </c>
      <c r="F41" s="9">
        <v>127101.30199450694</v>
      </c>
      <c r="G41" s="9">
        <v>365530.38190365187</v>
      </c>
      <c r="H41" s="9">
        <v>0</v>
      </c>
    </row>
    <row r="42">
      <c r="A42" s="9">
        <v>1</v>
      </c>
      <c r="B42" s="9">
        <v>40</v>
      </c>
      <c r="C42" s="9">
        <v>14369</v>
      </c>
      <c r="D42" s="9">
        <v>0</v>
      </c>
      <c r="E42" s="9">
        <v>0</v>
      </c>
      <c r="F42" s="9">
        <v>205506.84483571289</v>
      </c>
      <c r="G42" s="9">
        <v>495237.3309887881</v>
      </c>
      <c r="H42" s="9">
        <v>3902.8550634187463</v>
      </c>
    </row>
    <row r="43">
      <c r="A43" s="9">
        <v>1</v>
      </c>
      <c r="B43" s="9">
        <v>41</v>
      </c>
      <c r="C43" s="9">
        <v>16434</v>
      </c>
      <c r="D43" s="9">
        <v>0</v>
      </c>
      <c r="E43" s="9">
        <v>0</v>
      </c>
      <c r="F43" s="9">
        <v>34928.540315035607</v>
      </c>
      <c r="G43" s="9">
        <v>443451.16819180851</v>
      </c>
      <c r="H43" s="9">
        <v>3069.8618007930836</v>
      </c>
    </row>
    <row r="44">
      <c r="A44" s="9">
        <v>1</v>
      </c>
      <c r="B44" s="9">
        <v>42</v>
      </c>
      <c r="C44" s="9">
        <v>18796</v>
      </c>
      <c r="D44" s="9">
        <v>0</v>
      </c>
      <c r="E44" s="9">
        <v>0</v>
      </c>
      <c r="F44" s="9">
        <v>251847.22830042292</v>
      </c>
      <c r="G44" s="9">
        <v>580696.8954868702</v>
      </c>
      <c r="H44" s="9">
        <v>5372.2581513878959</v>
      </c>
    </row>
    <row r="45">
      <c r="A45" s="9">
        <v>1</v>
      </c>
      <c r="B45" s="9">
        <v>43</v>
      </c>
      <c r="C45" s="9">
        <v>21497</v>
      </c>
      <c r="D45" s="9">
        <v>0</v>
      </c>
      <c r="E45" s="9">
        <v>0</v>
      </c>
      <c r="F45" s="9">
        <v>111119.0408137757</v>
      </c>
      <c r="G45" s="9">
        <v>346451.97891120054</v>
      </c>
      <c r="H45" s="9">
        <v>0</v>
      </c>
    </row>
    <row r="46">
      <c r="A46" s="9">
        <v>1</v>
      </c>
      <c r="B46" s="9">
        <v>44</v>
      </c>
      <c r="C46" s="9">
        <v>24587</v>
      </c>
      <c r="D46" s="9">
        <v>0</v>
      </c>
      <c r="E46" s="9">
        <v>0</v>
      </c>
      <c r="F46" s="9">
        <v>19519.535484773292</v>
      </c>
      <c r="G46" s="9">
        <v>340940.3424952288</v>
      </c>
      <c r="H46" s="9">
        <v>0</v>
      </c>
    </row>
    <row r="47">
      <c r="A47" s="9">
        <v>1</v>
      </c>
      <c r="B47" s="9">
        <v>45</v>
      </c>
      <c r="C47" s="9">
        <v>28121</v>
      </c>
      <c r="D47" s="9">
        <v>0</v>
      </c>
      <c r="E47" s="9">
        <v>0</v>
      </c>
      <c r="F47" s="9">
        <v>0</v>
      </c>
      <c r="G47" s="9">
        <v>172783.25092931063</v>
      </c>
      <c r="H47" s="9">
        <v>0</v>
      </c>
    </row>
    <row r="48">
      <c r="A48" s="9">
        <v>1</v>
      </c>
      <c r="B48" s="9">
        <v>46</v>
      </c>
      <c r="C48" s="9">
        <v>32162</v>
      </c>
      <c r="D48" s="9">
        <v>0</v>
      </c>
      <c r="E48" s="9">
        <v>0</v>
      </c>
      <c r="F48" s="9">
        <v>0</v>
      </c>
      <c r="G48" s="9">
        <v>211217.98828594317</v>
      </c>
      <c r="H48" s="9">
        <v>0</v>
      </c>
    </row>
    <row r="49">
      <c r="A49" s="9">
        <v>1</v>
      </c>
      <c r="B49" s="9">
        <v>47</v>
      </c>
      <c r="C49" s="9">
        <v>36785</v>
      </c>
      <c r="D49" s="9">
        <v>0</v>
      </c>
      <c r="E49" s="9">
        <v>0</v>
      </c>
      <c r="F49" s="9">
        <v>0</v>
      </c>
      <c r="G49" s="9">
        <v>162056.65040600396</v>
      </c>
      <c r="H49" s="9">
        <v>0</v>
      </c>
    </row>
    <row r="50">
      <c r="A50" s="9">
        <v>1</v>
      </c>
      <c r="B50" s="9">
        <v>48</v>
      </c>
      <c r="C50" s="9">
        <v>42071</v>
      </c>
      <c r="D50" s="9">
        <v>0</v>
      </c>
      <c r="E50" s="9">
        <v>0</v>
      </c>
      <c r="F50" s="9">
        <v>0</v>
      </c>
      <c r="G50" s="9">
        <v>53481.69420250204</v>
      </c>
      <c r="H50" s="9">
        <v>0</v>
      </c>
    </row>
    <row r="51">
      <c r="A51" s="9">
        <v>1</v>
      </c>
      <c r="B51" s="9">
        <v>49</v>
      </c>
      <c r="C51" s="9">
        <v>48118</v>
      </c>
      <c r="D51" s="9">
        <v>0</v>
      </c>
      <c r="E51" s="9">
        <v>0</v>
      </c>
      <c r="F51" s="9">
        <v>0</v>
      </c>
      <c r="G51" s="9">
        <v>48810.429253726317</v>
      </c>
      <c r="H51" s="9">
        <v>0</v>
      </c>
    </row>
    <row r="52">
      <c r="A52" s="9">
        <v>1</v>
      </c>
      <c r="B52" s="9">
        <v>50</v>
      </c>
      <c r="C52" s="9">
        <v>55033</v>
      </c>
      <c r="D52" s="9">
        <v>0</v>
      </c>
      <c r="E52" s="9">
        <v>0</v>
      </c>
      <c r="F52" s="9">
        <v>0</v>
      </c>
      <c r="G52" s="9">
        <v>53364.235329288298</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16341.313014397178</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76</v>
      </c>
      <c r="D63" s="9">
        <v>0</v>
      </c>
      <c r="E63" s="9">
        <v>0</v>
      </c>
      <c r="F63" s="9">
        <v>0</v>
      </c>
      <c r="G63" s="9">
        <v>0</v>
      </c>
      <c r="H63" s="9">
        <v>0</v>
      </c>
    </row>
    <row r="64">
      <c r="A64" s="9">
        <v>2</v>
      </c>
      <c r="B64" s="9">
        <v>2</v>
      </c>
      <c r="C64" s="9">
        <v>87</v>
      </c>
      <c r="D64" s="9">
        <v>0</v>
      </c>
      <c r="E64" s="9">
        <v>0</v>
      </c>
      <c r="F64" s="9">
        <v>0</v>
      </c>
      <c r="G64" s="9">
        <v>0</v>
      </c>
      <c r="H64" s="9">
        <v>0</v>
      </c>
    </row>
    <row r="65">
      <c r="A65" s="9">
        <v>2</v>
      </c>
      <c r="B65" s="9">
        <v>3</v>
      </c>
      <c r="C65" s="9">
        <v>100</v>
      </c>
      <c r="D65" s="9">
        <v>0</v>
      </c>
      <c r="E65" s="9">
        <v>2447.4224667593598</v>
      </c>
      <c r="F65" s="9">
        <v>0</v>
      </c>
      <c r="G65" s="9">
        <v>0</v>
      </c>
      <c r="H65" s="9">
        <v>0</v>
      </c>
    </row>
    <row r="66">
      <c r="A66" s="9">
        <v>2</v>
      </c>
      <c r="B66" s="9">
        <v>4</v>
      </c>
      <c r="C66" s="9">
        <v>114</v>
      </c>
      <c r="D66" s="9">
        <v>0</v>
      </c>
      <c r="E66" s="9">
        <v>0</v>
      </c>
      <c r="F66" s="9">
        <v>0</v>
      </c>
      <c r="G66" s="9">
        <v>0</v>
      </c>
      <c r="H66" s="9">
        <v>0</v>
      </c>
    </row>
    <row r="67">
      <c r="A67" s="9">
        <v>2</v>
      </c>
      <c r="B67" s="9">
        <v>5</v>
      </c>
      <c r="C67" s="9">
        <v>131</v>
      </c>
      <c r="D67" s="9">
        <v>0</v>
      </c>
      <c r="E67" s="9">
        <v>0</v>
      </c>
      <c r="F67" s="9">
        <v>0</v>
      </c>
      <c r="G67" s="9">
        <v>0</v>
      </c>
      <c r="H67" s="9">
        <v>0</v>
      </c>
    </row>
    <row r="68">
      <c r="A68" s="9">
        <v>2</v>
      </c>
      <c r="B68" s="9">
        <v>6</v>
      </c>
      <c r="C68" s="9">
        <v>149</v>
      </c>
      <c r="D68" s="9">
        <v>0</v>
      </c>
      <c r="E68" s="9">
        <v>0</v>
      </c>
      <c r="F68" s="9">
        <v>0</v>
      </c>
      <c r="G68" s="9">
        <v>0</v>
      </c>
      <c r="H68" s="9">
        <v>0</v>
      </c>
    </row>
    <row r="69">
      <c r="A69" s="9">
        <v>2</v>
      </c>
      <c r="B69" s="9">
        <v>7</v>
      </c>
      <c r="C69" s="9">
        <v>171</v>
      </c>
      <c r="D69" s="9">
        <v>0</v>
      </c>
      <c r="E69" s="9">
        <v>0</v>
      </c>
      <c r="F69" s="9">
        <v>0</v>
      </c>
      <c r="G69" s="9">
        <v>0</v>
      </c>
      <c r="H69" s="9">
        <v>0</v>
      </c>
    </row>
    <row r="70">
      <c r="A70" s="9">
        <v>2</v>
      </c>
      <c r="B70" s="9">
        <v>8</v>
      </c>
      <c r="C70" s="9">
        <v>196</v>
      </c>
      <c r="D70" s="9">
        <v>0</v>
      </c>
      <c r="E70" s="9">
        <v>6436.1327175990245</v>
      </c>
      <c r="F70" s="9">
        <v>0</v>
      </c>
      <c r="G70" s="9">
        <v>0</v>
      </c>
      <c r="H70" s="9">
        <v>0</v>
      </c>
    </row>
    <row r="71">
      <c r="A71" s="9">
        <v>2</v>
      </c>
      <c r="B71" s="9">
        <v>9</v>
      </c>
      <c r="C71" s="9">
        <v>224</v>
      </c>
      <c r="D71" s="9">
        <v>0</v>
      </c>
      <c r="E71" s="9">
        <v>0</v>
      </c>
      <c r="F71" s="9">
        <v>0</v>
      </c>
      <c r="G71" s="9">
        <v>0</v>
      </c>
      <c r="H71" s="9">
        <v>0</v>
      </c>
    </row>
    <row r="72">
      <c r="A72" s="9">
        <v>2</v>
      </c>
      <c r="B72" s="9">
        <v>10</v>
      </c>
      <c r="C72" s="9">
        <v>256</v>
      </c>
      <c r="D72" s="9">
        <v>0</v>
      </c>
      <c r="E72" s="9">
        <v>0</v>
      </c>
      <c r="F72" s="9">
        <v>0</v>
      </c>
      <c r="G72" s="9">
        <v>0</v>
      </c>
      <c r="H72" s="9">
        <v>0</v>
      </c>
    </row>
    <row r="73">
      <c r="A73" s="9">
        <v>2</v>
      </c>
      <c r="B73" s="9">
        <v>11</v>
      </c>
      <c r="C73" s="9">
        <v>293</v>
      </c>
      <c r="D73" s="9">
        <v>0</v>
      </c>
      <c r="E73" s="9">
        <v>13699.263753742609</v>
      </c>
      <c r="F73" s="9">
        <v>0</v>
      </c>
      <c r="G73" s="9">
        <v>0</v>
      </c>
      <c r="H73" s="9">
        <v>0</v>
      </c>
    </row>
    <row r="74">
      <c r="A74" s="9">
        <v>2</v>
      </c>
      <c r="B74" s="9">
        <v>12</v>
      </c>
      <c r="C74" s="9">
        <v>335</v>
      </c>
      <c r="D74" s="9">
        <v>0</v>
      </c>
      <c r="E74" s="9">
        <v>4655.5333973240322</v>
      </c>
      <c r="F74" s="9">
        <v>0</v>
      </c>
      <c r="G74" s="9">
        <v>0</v>
      </c>
      <c r="H74" s="9">
        <v>0</v>
      </c>
    </row>
    <row r="75">
      <c r="A75" s="9">
        <v>2</v>
      </c>
      <c r="B75" s="9">
        <v>13</v>
      </c>
      <c r="C75" s="9">
        <v>383</v>
      </c>
      <c r="D75" s="9">
        <v>0</v>
      </c>
      <c r="E75" s="9">
        <v>0</v>
      </c>
      <c r="F75" s="9">
        <v>0</v>
      </c>
      <c r="G75" s="9">
        <v>0</v>
      </c>
      <c r="H75" s="9">
        <v>0</v>
      </c>
    </row>
    <row r="76">
      <c r="A76" s="9">
        <v>2</v>
      </c>
      <c r="B76" s="9">
        <v>14</v>
      </c>
      <c r="C76" s="9">
        <v>438</v>
      </c>
      <c r="D76" s="9">
        <v>0</v>
      </c>
      <c r="E76" s="9">
        <v>1822.6407078422972</v>
      </c>
      <c r="F76" s="9">
        <v>0</v>
      </c>
      <c r="G76" s="9">
        <v>0</v>
      </c>
      <c r="H76" s="9">
        <v>0</v>
      </c>
    </row>
    <row r="77">
      <c r="A77" s="9">
        <v>2</v>
      </c>
      <c r="B77" s="9">
        <v>15</v>
      </c>
      <c r="C77" s="9">
        <v>501</v>
      </c>
      <c r="D77" s="9">
        <v>0</v>
      </c>
      <c r="E77" s="9">
        <v>1167.2332668453953</v>
      </c>
      <c r="F77" s="9">
        <v>0</v>
      </c>
      <c r="G77" s="9">
        <v>0</v>
      </c>
      <c r="H77" s="9">
        <v>0</v>
      </c>
    </row>
    <row r="78">
      <c r="A78" s="9">
        <v>2</v>
      </c>
      <c r="B78" s="9">
        <v>16</v>
      </c>
      <c r="C78" s="9">
        <v>572</v>
      </c>
      <c r="D78" s="9">
        <v>0</v>
      </c>
      <c r="E78" s="9">
        <v>143267.84128865934</v>
      </c>
      <c r="F78" s="9">
        <v>0</v>
      </c>
      <c r="G78" s="9">
        <v>0</v>
      </c>
      <c r="H78" s="9">
        <v>0</v>
      </c>
    </row>
    <row r="79">
      <c r="A79" s="9">
        <v>2</v>
      </c>
      <c r="B79" s="9">
        <v>17</v>
      </c>
      <c r="C79" s="9">
        <v>655</v>
      </c>
      <c r="D79" s="9">
        <v>0</v>
      </c>
      <c r="E79" s="9">
        <v>8357.5872196170712</v>
      </c>
      <c r="F79" s="9">
        <v>0</v>
      </c>
      <c r="G79" s="9">
        <v>0</v>
      </c>
      <c r="H79" s="9">
        <v>0</v>
      </c>
    </row>
    <row r="80">
      <c r="A80" s="9">
        <v>2</v>
      </c>
      <c r="B80" s="9">
        <v>18</v>
      </c>
      <c r="C80" s="9">
        <v>749</v>
      </c>
      <c r="D80" s="9">
        <v>0</v>
      </c>
      <c r="E80" s="9">
        <v>41556.454853303374</v>
      </c>
      <c r="F80" s="9">
        <v>0</v>
      </c>
      <c r="G80" s="9">
        <v>0</v>
      </c>
      <c r="H80" s="9">
        <v>0</v>
      </c>
    </row>
    <row r="81">
      <c r="A81" s="9">
        <v>2</v>
      </c>
      <c r="B81" s="9">
        <v>19</v>
      </c>
      <c r="C81" s="9">
        <v>856</v>
      </c>
      <c r="D81" s="9">
        <v>0</v>
      </c>
      <c r="E81" s="9">
        <v>69700.659614216856</v>
      </c>
      <c r="F81" s="9">
        <v>0</v>
      </c>
      <c r="G81" s="9">
        <v>0</v>
      </c>
      <c r="H81" s="9">
        <v>0</v>
      </c>
    </row>
    <row r="82">
      <c r="A82" s="9">
        <v>2</v>
      </c>
      <c r="B82" s="9">
        <v>20</v>
      </c>
      <c r="C82" s="9">
        <v>980</v>
      </c>
      <c r="D82" s="9">
        <v>0</v>
      </c>
      <c r="E82" s="9">
        <v>103988.74539193884</v>
      </c>
      <c r="F82" s="9">
        <v>0</v>
      </c>
      <c r="G82" s="9">
        <v>0</v>
      </c>
      <c r="H82" s="9">
        <v>0</v>
      </c>
    </row>
    <row r="83">
      <c r="A83" s="9">
        <v>2</v>
      </c>
      <c r="B83" s="9">
        <v>21</v>
      </c>
      <c r="C83" s="9">
        <v>1120</v>
      </c>
      <c r="D83" s="9">
        <v>0</v>
      </c>
      <c r="E83" s="9">
        <v>13475.941392383149</v>
      </c>
      <c r="F83" s="9">
        <v>0</v>
      </c>
      <c r="G83" s="9">
        <v>0</v>
      </c>
      <c r="H83" s="9">
        <v>0</v>
      </c>
    </row>
    <row r="84">
      <c r="A84" s="9">
        <v>2</v>
      </c>
      <c r="B84" s="9">
        <v>22</v>
      </c>
      <c r="C84" s="9">
        <v>1281</v>
      </c>
      <c r="D84" s="9">
        <v>0</v>
      </c>
      <c r="E84" s="9">
        <v>70839.409726443555</v>
      </c>
      <c r="F84" s="9">
        <v>0</v>
      </c>
      <c r="G84" s="9">
        <v>0</v>
      </c>
      <c r="H84" s="9">
        <v>0</v>
      </c>
    </row>
    <row r="85">
      <c r="A85" s="9">
        <v>2</v>
      </c>
      <c r="B85" s="9">
        <v>23</v>
      </c>
      <c r="C85" s="9">
        <v>1465</v>
      </c>
      <c r="D85" s="9">
        <v>0</v>
      </c>
      <c r="E85" s="9">
        <v>284049.37895212608</v>
      </c>
      <c r="F85" s="9">
        <v>0</v>
      </c>
      <c r="G85" s="9">
        <v>0</v>
      </c>
      <c r="H85" s="9">
        <v>0</v>
      </c>
    </row>
    <row r="86">
      <c r="A86" s="9">
        <v>2</v>
      </c>
      <c r="B86" s="9">
        <v>24</v>
      </c>
      <c r="C86" s="9">
        <v>1676</v>
      </c>
      <c r="D86" s="9">
        <v>0</v>
      </c>
      <c r="E86" s="9">
        <v>46707.490460130939</v>
      </c>
      <c r="F86" s="9">
        <v>0</v>
      </c>
      <c r="G86" s="9">
        <v>0</v>
      </c>
      <c r="H86" s="9">
        <v>0</v>
      </c>
    </row>
    <row r="87">
      <c r="A87" s="9">
        <v>2</v>
      </c>
      <c r="B87" s="9">
        <v>25</v>
      </c>
      <c r="C87" s="9">
        <v>1917</v>
      </c>
      <c r="D87" s="9">
        <v>0</v>
      </c>
      <c r="E87" s="9">
        <v>423769.42368925596</v>
      </c>
      <c r="F87" s="9">
        <v>0</v>
      </c>
      <c r="G87" s="9">
        <v>0</v>
      </c>
      <c r="H87" s="9">
        <v>0</v>
      </c>
    </row>
    <row r="88">
      <c r="A88" s="9">
        <v>2</v>
      </c>
      <c r="B88" s="9">
        <v>26</v>
      </c>
      <c r="C88" s="9">
        <v>2193</v>
      </c>
      <c r="D88" s="9">
        <v>0</v>
      </c>
      <c r="E88" s="9">
        <v>48221.335267340954</v>
      </c>
      <c r="F88" s="9">
        <v>0</v>
      </c>
      <c r="G88" s="9">
        <v>0</v>
      </c>
      <c r="H88" s="9">
        <v>0</v>
      </c>
    </row>
    <row r="89">
      <c r="A89" s="9">
        <v>2</v>
      </c>
      <c r="B89" s="9">
        <v>27</v>
      </c>
      <c r="C89" s="9">
        <v>2508</v>
      </c>
      <c r="D89" s="9">
        <v>0</v>
      </c>
      <c r="E89" s="9">
        <v>407741.01381692174</v>
      </c>
      <c r="F89" s="9">
        <v>0</v>
      </c>
      <c r="G89" s="9">
        <v>0</v>
      </c>
      <c r="H89" s="9">
        <v>0</v>
      </c>
    </row>
    <row r="90">
      <c r="A90" s="9">
        <v>2</v>
      </c>
      <c r="B90" s="9">
        <v>28</v>
      </c>
      <c r="C90" s="9">
        <v>2868</v>
      </c>
      <c r="D90" s="9">
        <v>0</v>
      </c>
      <c r="E90" s="9">
        <v>202007.49633931578</v>
      </c>
      <c r="F90" s="9">
        <v>0</v>
      </c>
      <c r="G90" s="9">
        <v>0</v>
      </c>
      <c r="H90" s="9">
        <v>0</v>
      </c>
    </row>
    <row r="91">
      <c r="A91" s="9">
        <v>2</v>
      </c>
      <c r="B91" s="9">
        <v>29</v>
      </c>
      <c r="C91" s="9">
        <v>3280</v>
      </c>
      <c r="D91" s="9">
        <v>0</v>
      </c>
      <c r="E91" s="9">
        <v>268923.00642855861</v>
      </c>
      <c r="F91" s="9">
        <v>0</v>
      </c>
      <c r="G91" s="9">
        <v>0</v>
      </c>
      <c r="H91" s="9">
        <v>0</v>
      </c>
    </row>
    <row r="92">
      <c r="A92" s="9">
        <v>2</v>
      </c>
      <c r="B92" s="9">
        <v>30</v>
      </c>
      <c r="C92" s="9">
        <v>3752</v>
      </c>
      <c r="D92" s="9">
        <v>0</v>
      </c>
      <c r="E92" s="9">
        <v>157352.41733500647</v>
      </c>
      <c r="F92" s="9">
        <v>0</v>
      </c>
      <c r="G92" s="9">
        <v>0</v>
      </c>
      <c r="H92" s="9">
        <v>0</v>
      </c>
    </row>
    <row r="93">
      <c r="A93" s="9">
        <v>2</v>
      </c>
      <c r="B93" s="9">
        <v>31</v>
      </c>
      <c r="C93" s="9">
        <v>4291</v>
      </c>
      <c r="D93" s="9">
        <v>0</v>
      </c>
      <c r="E93" s="9">
        <v>1272152.931570136</v>
      </c>
      <c r="F93" s="9">
        <v>0</v>
      </c>
      <c r="G93" s="9">
        <v>0</v>
      </c>
      <c r="H93" s="9">
        <v>0</v>
      </c>
    </row>
    <row r="94">
      <c r="A94" s="9">
        <v>2</v>
      </c>
      <c r="B94" s="9">
        <v>32</v>
      </c>
      <c r="C94" s="9">
        <v>4908</v>
      </c>
      <c r="D94" s="9">
        <v>0</v>
      </c>
      <c r="E94" s="9">
        <v>187283.49587230667</v>
      </c>
      <c r="F94" s="9">
        <v>0</v>
      </c>
      <c r="G94" s="9">
        <v>0</v>
      </c>
      <c r="H94" s="9">
        <v>0</v>
      </c>
    </row>
    <row r="95">
      <c r="A95" s="9">
        <v>2</v>
      </c>
      <c r="B95" s="9">
        <v>33</v>
      </c>
      <c r="C95" s="9">
        <v>5613</v>
      </c>
      <c r="D95" s="9">
        <v>0</v>
      </c>
      <c r="E95" s="9">
        <v>513582.94626505382</v>
      </c>
      <c r="F95" s="9">
        <v>10619.816119941308</v>
      </c>
      <c r="G95" s="9">
        <v>0</v>
      </c>
      <c r="H95" s="9">
        <v>0</v>
      </c>
    </row>
    <row r="96">
      <c r="A96" s="9">
        <v>2</v>
      </c>
      <c r="B96" s="9">
        <v>34</v>
      </c>
      <c r="C96" s="9">
        <v>6420</v>
      </c>
      <c r="D96" s="9">
        <v>0</v>
      </c>
      <c r="E96" s="9">
        <v>266454.69503322558</v>
      </c>
      <c r="F96" s="9">
        <v>2476.2456400314159</v>
      </c>
      <c r="G96" s="9">
        <v>0</v>
      </c>
      <c r="H96" s="9">
        <v>0</v>
      </c>
    </row>
    <row r="97">
      <c r="A97" s="9">
        <v>2</v>
      </c>
      <c r="B97" s="9">
        <v>35</v>
      </c>
      <c r="C97" s="9">
        <v>7342</v>
      </c>
      <c r="D97" s="9">
        <v>0</v>
      </c>
      <c r="E97" s="9">
        <v>120750.309198569</v>
      </c>
      <c r="F97" s="9">
        <v>512364.18507077749</v>
      </c>
      <c r="G97" s="9">
        <v>0</v>
      </c>
      <c r="H97" s="9">
        <v>0</v>
      </c>
    </row>
    <row r="98">
      <c r="A98" s="9">
        <v>2</v>
      </c>
      <c r="B98" s="9">
        <v>36</v>
      </c>
      <c r="C98" s="9">
        <v>8397</v>
      </c>
      <c r="D98" s="9">
        <v>0</v>
      </c>
      <c r="E98" s="9">
        <v>118069.26500913019</v>
      </c>
      <c r="F98" s="9">
        <v>652740.47856912308</v>
      </c>
      <c r="G98" s="9">
        <v>0</v>
      </c>
      <c r="H98" s="9">
        <v>0</v>
      </c>
    </row>
    <row r="99">
      <c r="A99" s="9">
        <v>2</v>
      </c>
      <c r="B99" s="9">
        <v>37</v>
      </c>
      <c r="C99" s="9">
        <v>9604</v>
      </c>
      <c r="D99" s="9">
        <v>0</v>
      </c>
      <c r="E99" s="9">
        <v>611452.42830509925</v>
      </c>
      <c r="F99" s="9">
        <v>345450.60970324994</v>
      </c>
      <c r="G99" s="9">
        <v>0</v>
      </c>
      <c r="H99" s="9">
        <v>0</v>
      </c>
    </row>
    <row r="100">
      <c r="A100" s="9">
        <v>2</v>
      </c>
      <c r="B100" s="9">
        <v>38</v>
      </c>
      <c r="C100" s="9">
        <v>10985</v>
      </c>
      <c r="D100" s="9">
        <v>0</v>
      </c>
      <c r="E100" s="9">
        <v>106302.60871234539</v>
      </c>
      <c r="F100" s="9">
        <v>592242.64354952925</v>
      </c>
      <c r="G100" s="9">
        <v>0</v>
      </c>
      <c r="H100" s="9">
        <v>0</v>
      </c>
    </row>
    <row r="101">
      <c r="A101" s="9">
        <v>2</v>
      </c>
      <c r="B101" s="9">
        <v>39</v>
      </c>
      <c r="C101" s="9">
        <v>12563</v>
      </c>
      <c r="D101" s="9">
        <v>0</v>
      </c>
      <c r="E101" s="9">
        <v>113155.75378275913</v>
      </c>
      <c r="F101" s="9">
        <v>127101.3019945069</v>
      </c>
      <c r="G101" s="9">
        <v>365530.38190365199</v>
      </c>
      <c r="H101" s="9">
        <v>0</v>
      </c>
    </row>
    <row r="102">
      <c r="A102" s="9">
        <v>2</v>
      </c>
      <c r="B102" s="9">
        <v>40</v>
      </c>
      <c r="C102" s="9">
        <v>14369</v>
      </c>
      <c r="D102" s="9">
        <v>0</v>
      </c>
      <c r="E102" s="9">
        <v>0</v>
      </c>
      <c r="F102" s="9">
        <v>205506.84483571298</v>
      </c>
      <c r="G102" s="9">
        <v>495237.33098878781</v>
      </c>
      <c r="H102" s="9">
        <v>3902.8550634187463</v>
      </c>
    </row>
    <row r="103">
      <c r="A103" s="9">
        <v>2</v>
      </c>
      <c r="B103" s="9">
        <v>41</v>
      </c>
      <c r="C103" s="9">
        <v>16434</v>
      </c>
      <c r="D103" s="9">
        <v>0</v>
      </c>
      <c r="E103" s="9">
        <v>0</v>
      </c>
      <c r="F103" s="9">
        <v>34928.540315035607</v>
      </c>
      <c r="G103" s="9">
        <v>443451.16819180868</v>
      </c>
      <c r="H103" s="9">
        <v>3069.8618007930836</v>
      </c>
    </row>
    <row r="104">
      <c r="A104" s="9">
        <v>2</v>
      </c>
      <c r="B104" s="9">
        <v>42</v>
      </c>
      <c r="C104" s="9">
        <v>18796</v>
      </c>
      <c r="D104" s="9">
        <v>0</v>
      </c>
      <c r="E104" s="9">
        <v>0</v>
      </c>
      <c r="F104" s="9">
        <v>251847.22830042292</v>
      </c>
      <c r="G104" s="9">
        <v>580696.89548687031</v>
      </c>
      <c r="H104" s="9">
        <v>5372.2581513878959</v>
      </c>
    </row>
    <row r="105">
      <c r="A105" s="9">
        <v>2</v>
      </c>
      <c r="B105" s="9">
        <v>43</v>
      </c>
      <c r="C105" s="9">
        <v>21497</v>
      </c>
      <c r="D105" s="9">
        <v>0</v>
      </c>
      <c r="E105" s="9">
        <v>0</v>
      </c>
      <c r="F105" s="9">
        <v>111119.04081377569</v>
      </c>
      <c r="G105" s="9">
        <v>346451.97891120077</v>
      </c>
      <c r="H105" s="9">
        <v>0</v>
      </c>
    </row>
    <row r="106">
      <c r="A106" s="9">
        <v>2</v>
      </c>
      <c r="B106" s="9">
        <v>44</v>
      </c>
      <c r="C106" s="9">
        <v>24587</v>
      </c>
      <c r="D106" s="9">
        <v>0</v>
      </c>
      <c r="E106" s="9">
        <v>0</v>
      </c>
      <c r="F106" s="9">
        <v>19519.535484773292</v>
      </c>
      <c r="G106" s="9">
        <v>340940.34249522875</v>
      </c>
      <c r="H106" s="9">
        <v>0</v>
      </c>
    </row>
    <row r="107">
      <c r="A107" s="9">
        <v>2</v>
      </c>
      <c r="B107" s="9">
        <v>45</v>
      </c>
      <c r="C107" s="9">
        <v>28121</v>
      </c>
      <c r="D107" s="9">
        <v>0</v>
      </c>
      <c r="E107" s="9">
        <v>0</v>
      </c>
      <c r="F107" s="9">
        <v>0</v>
      </c>
      <c r="G107" s="9">
        <v>172783.25092931066</v>
      </c>
      <c r="H107" s="9">
        <v>0</v>
      </c>
    </row>
    <row r="108">
      <c r="A108" s="9">
        <v>2</v>
      </c>
      <c r="B108" s="9">
        <v>46</v>
      </c>
      <c r="C108" s="9">
        <v>32162</v>
      </c>
      <c r="D108" s="9">
        <v>0</v>
      </c>
      <c r="E108" s="9">
        <v>0</v>
      </c>
      <c r="F108" s="9">
        <v>0</v>
      </c>
      <c r="G108" s="9">
        <v>211217.98828594305</v>
      </c>
      <c r="H108" s="9">
        <v>0</v>
      </c>
    </row>
    <row r="109">
      <c r="A109" s="9">
        <v>2</v>
      </c>
      <c r="B109" s="9">
        <v>47</v>
      </c>
      <c r="C109" s="9">
        <v>36785</v>
      </c>
      <c r="D109" s="9">
        <v>0</v>
      </c>
      <c r="E109" s="9">
        <v>0</v>
      </c>
      <c r="F109" s="9">
        <v>0</v>
      </c>
      <c r="G109" s="9">
        <v>162056.65040600393</v>
      </c>
      <c r="H109" s="9">
        <v>0</v>
      </c>
    </row>
    <row r="110">
      <c r="A110" s="9">
        <v>2</v>
      </c>
      <c r="B110" s="9">
        <v>48</v>
      </c>
      <c r="C110" s="9">
        <v>42071</v>
      </c>
      <c r="D110" s="9">
        <v>0</v>
      </c>
      <c r="E110" s="9">
        <v>0</v>
      </c>
      <c r="F110" s="9">
        <v>0</v>
      </c>
      <c r="G110" s="9">
        <v>53481.69420250204</v>
      </c>
      <c r="H110" s="9">
        <v>0</v>
      </c>
    </row>
    <row r="111">
      <c r="A111" s="9">
        <v>2</v>
      </c>
      <c r="B111" s="9">
        <v>49</v>
      </c>
      <c r="C111" s="9">
        <v>48118</v>
      </c>
      <c r="D111" s="9">
        <v>0</v>
      </c>
      <c r="E111" s="9">
        <v>0</v>
      </c>
      <c r="F111" s="9">
        <v>0</v>
      </c>
      <c r="G111" s="9">
        <v>48810.429253726325</v>
      </c>
      <c r="H111" s="9">
        <v>0</v>
      </c>
    </row>
    <row r="112">
      <c r="A112" s="9">
        <v>2</v>
      </c>
      <c r="B112" s="9">
        <v>50</v>
      </c>
      <c r="C112" s="9">
        <v>55033</v>
      </c>
      <c r="D112" s="9">
        <v>0</v>
      </c>
      <c r="E112" s="9">
        <v>0</v>
      </c>
      <c r="F112" s="9">
        <v>0</v>
      </c>
      <c r="G112" s="9">
        <v>53364.235329288298</v>
      </c>
      <c r="H112" s="9">
        <v>0</v>
      </c>
    </row>
    <row r="113">
      <c r="A113" s="9">
        <v>2</v>
      </c>
      <c r="B113" s="9">
        <v>51</v>
      </c>
      <c r="C113" s="9">
        <v>62943</v>
      </c>
      <c r="D113" s="9">
        <v>0</v>
      </c>
      <c r="E113" s="9">
        <v>0</v>
      </c>
      <c r="F113" s="9">
        <v>0</v>
      </c>
      <c r="G113" s="9">
        <v>36833.847804925077</v>
      </c>
      <c r="H113" s="9">
        <v>0</v>
      </c>
    </row>
    <row r="114">
      <c r="A114" s="9">
        <v>2</v>
      </c>
      <c r="B114" s="9">
        <v>52</v>
      </c>
      <c r="C114" s="9">
        <v>71989</v>
      </c>
      <c r="D114" s="9">
        <v>0</v>
      </c>
      <c r="E114" s="9">
        <v>0</v>
      </c>
      <c r="F114" s="9">
        <v>0</v>
      </c>
      <c r="G114" s="9">
        <v>16341.313014397178</v>
      </c>
      <c r="H114" s="9">
        <v>0</v>
      </c>
    </row>
    <row r="115">
      <c r="A115" s="9">
        <v>2</v>
      </c>
      <c r="B115" s="9">
        <v>53</v>
      </c>
      <c r="C115" s="9">
        <v>82336</v>
      </c>
      <c r="D115" s="9">
        <v>0</v>
      </c>
      <c r="E115" s="9">
        <v>0</v>
      </c>
      <c r="F115" s="9">
        <v>0</v>
      </c>
      <c r="G115" s="9">
        <v>0</v>
      </c>
      <c r="H115" s="9">
        <v>0</v>
      </c>
    </row>
    <row r="116">
      <c r="A116" s="9">
        <v>2</v>
      </c>
      <c r="B116" s="9">
        <v>54</v>
      </c>
      <c r="C116" s="9">
        <v>94169</v>
      </c>
      <c r="D116" s="9">
        <v>0</v>
      </c>
      <c r="E116" s="9">
        <v>0</v>
      </c>
      <c r="F116" s="9">
        <v>0</v>
      </c>
      <c r="G116" s="9">
        <v>8339.0319970237051</v>
      </c>
      <c r="H116" s="9">
        <v>0</v>
      </c>
    </row>
    <row r="117">
      <c r="A117" s="9">
        <v>2</v>
      </c>
      <c r="B117" s="9">
        <v>55</v>
      </c>
      <c r="C117" s="9">
        <v>107703</v>
      </c>
      <c r="D117" s="9">
        <v>0</v>
      </c>
      <c r="E117" s="9">
        <v>0</v>
      </c>
      <c r="F117" s="9">
        <v>0</v>
      </c>
      <c r="G117" s="9">
        <v>11416.745417274944</v>
      </c>
      <c r="H117" s="9">
        <v>0</v>
      </c>
    </row>
    <row r="118">
      <c r="A118" s="9">
        <v>2</v>
      </c>
      <c r="B118" s="9">
        <v>56</v>
      </c>
      <c r="C118" s="9">
        <v>123182</v>
      </c>
      <c r="D118" s="9">
        <v>0</v>
      </c>
      <c r="E118" s="9">
        <v>0</v>
      </c>
      <c r="F118" s="9">
        <v>0</v>
      </c>
      <c r="G118" s="9">
        <v>27454.534572429082</v>
      </c>
      <c r="H118" s="9">
        <v>0</v>
      </c>
    </row>
    <row r="119">
      <c r="A119" s="9">
        <v>2</v>
      </c>
      <c r="B119" s="9">
        <v>57</v>
      </c>
      <c r="C119" s="9">
        <v>140886</v>
      </c>
      <c r="D119" s="9">
        <v>0</v>
      </c>
      <c r="E119" s="9">
        <v>0</v>
      </c>
      <c r="F119" s="9">
        <v>0</v>
      </c>
      <c r="G119" s="9">
        <v>0</v>
      </c>
      <c r="H119" s="9">
        <v>0</v>
      </c>
    </row>
    <row r="120">
      <c r="A120" s="9">
        <v>2</v>
      </c>
      <c r="B120" s="9">
        <v>58</v>
      </c>
      <c r="C120" s="9">
        <v>161134</v>
      </c>
      <c r="D120" s="9">
        <v>0</v>
      </c>
      <c r="E120" s="9">
        <v>0</v>
      </c>
      <c r="F120" s="9">
        <v>0</v>
      </c>
      <c r="G120" s="9">
        <v>0</v>
      </c>
      <c r="H120" s="9">
        <v>0</v>
      </c>
    </row>
    <row r="121">
      <c r="A121" s="9">
        <v>2</v>
      </c>
      <c r="B121" s="9">
        <v>59</v>
      </c>
      <c r="C121" s="9">
        <v>184293</v>
      </c>
      <c r="D121" s="9">
        <v>0</v>
      </c>
      <c r="E121" s="9">
        <v>0</v>
      </c>
      <c r="F121" s="9">
        <v>0</v>
      </c>
      <c r="G121" s="9">
        <v>2888.0537586037058</v>
      </c>
      <c r="H121" s="9">
        <v>0</v>
      </c>
    </row>
    <row r="122">
      <c r="A122" s="9">
        <v>3</v>
      </c>
      <c r="B122" s="9">
        <v>0</v>
      </c>
      <c r="C122" s="9">
        <v>67</v>
      </c>
      <c r="D122" s="9">
        <v>0</v>
      </c>
      <c r="E122" s="9">
        <v>29270.249435661586</v>
      </c>
      <c r="F122" s="9">
        <v>0</v>
      </c>
      <c r="G122" s="9">
        <v>0</v>
      </c>
      <c r="H122" s="9">
        <v>0</v>
      </c>
    </row>
    <row r="123">
      <c r="A123" s="9">
        <v>3</v>
      </c>
      <c r="B123" s="9">
        <v>1</v>
      </c>
      <c r="C123" s="9">
        <v>76</v>
      </c>
      <c r="D123" s="9">
        <v>0</v>
      </c>
      <c r="E123" s="9">
        <v>0</v>
      </c>
      <c r="F123" s="9">
        <v>0</v>
      </c>
      <c r="G123" s="9">
        <v>0</v>
      </c>
      <c r="H123" s="9">
        <v>0</v>
      </c>
    </row>
    <row r="124">
      <c r="A124" s="9">
        <v>3</v>
      </c>
      <c r="B124" s="9">
        <v>2</v>
      </c>
      <c r="C124" s="9">
        <v>87</v>
      </c>
      <c r="D124" s="9">
        <v>0</v>
      </c>
      <c r="E124" s="9">
        <v>0</v>
      </c>
      <c r="F124" s="9">
        <v>0</v>
      </c>
      <c r="G124" s="9">
        <v>0</v>
      </c>
      <c r="H124" s="9">
        <v>0</v>
      </c>
    </row>
    <row r="125">
      <c r="A125" s="9">
        <v>3</v>
      </c>
      <c r="B125" s="9">
        <v>3</v>
      </c>
      <c r="C125" s="9">
        <v>100</v>
      </c>
      <c r="D125" s="9">
        <v>0</v>
      </c>
      <c r="E125" s="9">
        <v>2447.4224667593598</v>
      </c>
      <c r="F125" s="9">
        <v>0</v>
      </c>
      <c r="G125" s="9">
        <v>0</v>
      </c>
      <c r="H125" s="9">
        <v>0</v>
      </c>
    </row>
    <row r="126">
      <c r="A126" s="9">
        <v>3</v>
      </c>
      <c r="B126" s="9">
        <v>4</v>
      </c>
      <c r="C126" s="9">
        <v>114</v>
      </c>
      <c r="D126" s="9">
        <v>0</v>
      </c>
      <c r="E126" s="9">
        <v>0</v>
      </c>
      <c r="F126" s="9">
        <v>0</v>
      </c>
      <c r="G126" s="9">
        <v>0</v>
      </c>
      <c r="H126" s="9">
        <v>0</v>
      </c>
    </row>
    <row r="127">
      <c r="A127" s="9">
        <v>3</v>
      </c>
      <c r="B127" s="9">
        <v>5</v>
      </c>
      <c r="C127" s="9">
        <v>131</v>
      </c>
      <c r="D127" s="9">
        <v>0</v>
      </c>
      <c r="E127" s="9">
        <v>0</v>
      </c>
      <c r="F127" s="9">
        <v>0</v>
      </c>
      <c r="G127" s="9">
        <v>0</v>
      </c>
      <c r="H127" s="9">
        <v>0</v>
      </c>
    </row>
    <row r="128">
      <c r="A128" s="9">
        <v>3</v>
      </c>
      <c r="B128" s="9">
        <v>6</v>
      </c>
      <c r="C128" s="9">
        <v>149</v>
      </c>
      <c r="D128" s="9">
        <v>0</v>
      </c>
      <c r="E128" s="9">
        <v>0</v>
      </c>
      <c r="F128" s="9">
        <v>0</v>
      </c>
      <c r="G128" s="9">
        <v>0</v>
      </c>
      <c r="H128" s="9">
        <v>0</v>
      </c>
    </row>
    <row r="129">
      <c r="A129" s="9">
        <v>3</v>
      </c>
      <c r="B129" s="9">
        <v>7</v>
      </c>
      <c r="C129" s="9">
        <v>171</v>
      </c>
      <c r="D129" s="9">
        <v>0</v>
      </c>
      <c r="E129" s="9">
        <v>0</v>
      </c>
      <c r="F129" s="9">
        <v>0</v>
      </c>
      <c r="G129" s="9">
        <v>0</v>
      </c>
      <c r="H129" s="9">
        <v>0</v>
      </c>
    </row>
    <row r="130">
      <c r="A130" s="9">
        <v>3</v>
      </c>
      <c r="B130" s="9">
        <v>8</v>
      </c>
      <c r="C130" s="9">
        <v>196</v>
      </c>
      <c r="D130" s="9">
        <v>0</v>
      </c>
      <c r="E130" s="9">
        <v>6436.1327175990255</v>
      </c>
      <c r="F130" s="9">
        <v>0</v>
      </c>
      <c r="G130" s="9">
        <v>0</v>
      </c>
      <c r="H130" s="9">
        <v>0</v>
      </c>
    </row>
    <row r="131">
      <c r="A131" s="9">
        <v>3</v>
      </c>
      <c r="B131" s="9">
        <v>9</v>
      </c>
      <c r="C131" s="9">
        <v>224</v>
      </c>
      <c r="D131" s="9">
        <v>0</v>
      </c>
      <c r="E131" s="9">
        <v>0</v>
      </c>
      <c r="F131" s="9">
        <v>0</v>
      </c>
      <c r="G131" s="9">
        <v>0</v>
      </c>
      <c r="H131" s="9">
        <v>0</v>
      </c>
    </row>
    <row r="132">
      <c r="A132" s="9">
        <v>3</v>
      </c>
      <c r="B132" s="9">
        <v>10</v>
      </c>
      <c r="C132" s="9">
        <v>256</v>
      </c>
      <c r="D132" s="9">
        <v>0</v>
      </c>
      <c r="E132" s="9">
        <v>0</v>
      </c>
      <c r="F132" s="9">
        <v>0</v>
      </c>
      <c r="G132" s="9">
        <v>0</v>
      </c>
      <c r="H132" s="9">
        <v>0</v>
      </c>
    </row>
    <row r="133">
      <c r="A133" s="9">
        <v>3</v>
      </c>
      <c r="B133" s="9">
        <v>11</v>
      </c>
      <c r="C133" s="9">
        <v>293</v>
      </c>
      <c r="D133" s="9">
        <v>0</v>
      </c>
      <c r="E133" s="9">
        <v>13699.263753742611</v>
      </c>
      <c r="F133" s="9">
        <v>0</v>
      </c>
      <c r="G133" s="9">
        <v>0</v>
      </c>
      <c r="H133" s="9">
        <v>0</v>
      </c>
    </row>
    <row r="134">
      <c r="A134" s="9">
        <v>3</v>
      </c>
      <c r="B134" s="9">
        <v>12</v>
      </c>
      <c r="C134" s="9">
        <v>335</v>
      </c>
      <c r="D134" s="9">
        <v>0</v>
      </c>
      <c r="E134" s="9">
        <v>4655.5333973240322</v>
      </c>
      <c r="F134" s="9">
        <v>0</v>
      </c>
      <c r="G134" s="9">
        <v>0</v>
      </c>
      <c r="H134" s="9">
        <v>0</v>
      </c>
    </row>
    <row r="135">
      <c r="A135" s="9">
        <v>3</v>
      </c>
      <c r="B135" s="9">
        <v>13</v>
      </c>
      <c r="C135" s="9">
        <v>383</v>
      </c>
      <c r="D135" s="9">
        <v>0</v>
      </c>
      <c r="E135" s="9">
        <v>0</v>
      </c>
      <c r="F135" s="9">
        <v>0</v>
      </c>
      <c r="G135" s="9">
        <v>0</v>
      </c>
      <c r="H135" s="9">
        <v>0</v>
      </c>
    </row>
    <row r="136">
      <c r="A136" s="9">
        <v>3</v>
      </c>
      <c r="B136" s="9">
        <v>14</v>
      </c>
      <c r="C136" s="9">
        <v>438</v>
      </c>
      <c r="D136" s="9">
        <v>0</v>
      </c>
      <c r="E136" s="9">
        <v>1822.6407078422972</v>
      </c>
      <c r="F136" s="9">
        <v>0</v>
      </c>
      <c r="G136" s="9">
        <v>0</v>
      </c>
      <c r="H136" s="9">
        <v>0</v>
      </c>
    </row>
    <row r="137">
      <c r="A137" s="9">
        <v>3</v>
      </c>
      <c r="B137" s="9">
        <v>15</v>
      </c>
      <c r="C137" s="9">
        <v>501</v>
      </c>
      <c r="D137" s="9">
        <v>0</v>
      </c>
      <c r="E137" s="9">
        <v>1167.2332668453953</v>
      </c>
      <c r="F137" s="9">
        <v>0</v>
      </c>
      <c r="G137" s="9">
        <v>0</v>
      </c>
      <c r="H137" s="9">
        <v>0</v>
      </c>
    </row>
    <row r="138">
      <c r="A138" s="9">
        <v>3</v>
      </c>
      <c r="B138" s="9">
        <v>16</v>
      </c>
      <c r="C138" s="9">
        <v>572</v>
      </c>
      <c r="D138" s="9">
        <v>0</v>
      </c>
      <c r="E138" s="9">
        <v>143267.84128865937</v>
      </c>
      <c r="F138" s="9">
        <v>0</v>
      </c>
      <c r="G138" s="9">
        <v>0</v>
      </c>
      <c r="H138" s="9">
        <v>0</v>
      </c>
    </row>
    <row r="139">
      <c r="A139" s="9">
        <v>3</v>
      </c>
      <c r="B139" s="9">
        <v>17</v>
      </c>
      <c r="C139" s="9">
        <v>655</v>
      </c>
      <c r="D139" s="9">
        <v>0</v>
      </c>
      <c r="E139" s="9">
        <v>8357.5872196170712</v>
      </c>
      <c r="F139" s="9">
        <v>0</v>
      </c>
      <c r="G139" s="9">
        <v>0</v>
      </c>
      <c r="H139" s="9">
        <v>0</v>
      </c>
    </row>
    <row r="140">
      <c r="A140" s="9">
        <v>3</v>
      </c>
      <c r="B140" s="9">
        <v>18</v>
      </c>
      <c r="C140" s="9">
        <v>749</v>
      </c>
      <c r="D140" s="9">
        <v>0</v>
      </c>
      <c r="E140" s="9">
        <v>41556.454853303381</v>
      </c>
      <c r="F140" s="9">
        <v>0</v>
      </c>
      <c r="G140" s="9">
        <v>0</v>
      </c>
      <c r="H140" s="9">
        <v>0</v>
      </c>
    </row>
    <row r="141">
      <c r="A141" s="9">
        <v>3</v>
      </c>
      <c r="B141" s="9">
        <v>19</v>
      </c>
      <c r="C141" s="9">
        <v>856</v>
      </c>
      <c r="D141" s="9">
        <v>0</v>
      </c>
      <c r="E141" s="9">
        <v>69700.659614216842</v>
      </c>
      <c r="F141" s="9">
        <v>0</v>
      </c>
      <c r="G141" s="9">
        <v>0</v>
      </c>
      <c r="H141" s="9">
        <v>0</v>
      </c>
    </row>
    <row r="142">
      <c r="A142" s="9">
        <v>3</v>
      </c>
      <c r="B142" s="9">
        <v>20</v>
      </c>
      <c r="C142" s="9">
        <v>980</v>
      </c>
      <c r="D142" s="9">
        <v>0</v>
      </c>
      <c r="E142" s="9">
        <v>103988.74539193882</v>
      </c>
      <c r="F142" s="9">
        <v>0</v>
      </c>
      <c r="G142" s="9">
        <v>0</v>
      </c>
      <c r="H142" s="9">
        <v>0</v>
      </c>
    </row>
    <row r="143">
      <c r="A143" s="9">
        <v>3</v>
      </c>
      <c r="B143" s="9">
        <v>21</v>
      </c>
      <c r="C143" s="9">
        <v>1120</v>
      </c>
      <c r="D143" s="9">
        <v>0</v>
      </c>
      <c r="E143" s="9">
        <v>13475.941392383145</v>
      </c>
      <c r="F143" s="9">
        <v>0</v>
      </c>
      <c r="G143" s="9">
        <v>0</v>
      </c>
      <c r="H143" s="9">
        <v>0</v>
      </c>
    </row>
    <row r="144">
      <c r="A144" s="9">
        <v>3</v>
      </c>
      <c r="B144" s="9">
        <v>22</v>
      </c>
      <c r="C144" s="9">
        <v>1281</v>
      </c>
      <c r="D144" s="9">
        <v>0</v>
      </c>
      <c r="E144" s="9">
        <v>70839.40972644357</v>
      </c>
      <c r="F144" s="9">
        <v>0</v>
      </c>
      <c r="G144" s="9">
        <v>0</v>
      </c>
      <c r="H144" s="9">
        <v>0</v>
      </c>
    </row>
    <row r="145">
      <c r="A145" s="9">
        <v>3</v>
      </c>
      <c r="B145" s="9">
        <v>23</v>
      </c>
      <c r="C145" s="9">
        <v>1465</v>
      </c>
      <c r="D145" s="9">
        <v>0</v>
      </c>
      <c r="E145" s="9">
        <v>284049.37895212602</v>
      </c>
      <c r="F145" s="9">
        <v>0</v>
      </c>
      <c r="G145" s="9">
        <v>0</v>
      </c>
      <c r="H145" s="9">
        <v>0</v>
      </c>
    </row>
    <row r="146">
      <c r="A146" s="9">
        <v>3</v>
      </c>
      <c r="B146" s="9">
        <v>24</v>
      </c>
      <c r="C146" s="9">
        <v>1676</v>
      </c>
      <c r="D146" s="9">
        <v>0</v>
      </c>
      <c r="E146" s="9">
        <v>46707.490460130954</v>
      </c>
      <c r="F146" s="9">
        <v>0</v>
      </c>
      <c r="G146" s="9">
        <v>0</v>
      </c>
      <c r="H146" s="9">
        <v>0</v>
      </c>
    </row>
    <row r="147">
      <c r="A147" s="9">
        <v>3</v>
      </c>
      <c r="B147" s="9">
        <v>25</v>
      </c>
      <c r="C147" s="9">
        <v>1917</v>
      </c>
      <c r="D147" s="9">
        <v>0</v>
      </c>
      <c r="E147" s="9">
        <v>423769.42368925601</v>
      </c>
      <c r="F147" s="9">
        <v>0</v>
      </c>
      <c r="G147" s="9">
        <v>0</v>
      </c>
      <c r="H147" s="9">
        <v>0</v>
      </c>
    </row>
    <row r="148">
      <c r="A148" s="9">
        <v>3</v>
      </c>
      <c r="B148" s="9">
        <v>26</v>
      </c>
      <c r="C148" s="9">
        <v>2193</v>
      </c>
      <c r="D148" s="9">
        <v>0</v>
      </c>
      <c r="E148" s="9">
        <v>48221.335267340954</v>
      </c>
      <c r="F148" s="9">
        <v>0</v>
      </c>
      <c r="G148" s="9">
        <v>0</v>
      </c>
      <c r="H148" s="9">
        <v>0</v>
      </c>
    </row>
    <row r="149">
      <c r="A149" s="9">
        <v>3</v>
      </c>
      <c r="B149" s="9">
        <v>27</v>
      </c>
      <c r="C149" s="9">
        <v>2508</v>
      </c>
      <c r="D149" s="9">
        <v>0</v>
      </c>
      <c r="E149" s="9">
        <v>407741.01381692168</v>
      </c>
      <c r="F149" s="9">
        <v>0</v>
      </c>
      <c r="G149" s="9">
        <v>0</v>
      </c>
      <c r="H149" s="9">
        <v>0</v>
      </c>
    </row>
    <row r="150">
      <c r="A150" s="9">
        <v>3</v>
      </c>
      <c r="B150" s="9">
        <v>28</v>
      </c>
      <c r="C150" s="9">
        <v>2868</v>
      </c>
      <c r="D150" s="9">
        <v>0</v>
      </c>
      <c r="E150" s="9">
        <v>202007.49633931584</v>
      </c>
      <c r="F150" s="9">
        <v>0</v>
      </c>
      <c r="G150" s="9">
        <v>0</v>
      </c>
      <c r="H150" s="9">
        <v>0</v>
      </c>
    </row>
    <row r="151">
      <c r="A151" s="9">
        <v>3</v>
      </c>
      <c r="B151" s="9">
        <v>29</v>
      </c>
      <c r="C151" s="9">
        <v>3280</v>
      </c>
      <c r="D151" s="9">
        <v>0</v>
      </c>
      <c r="E151" s="9">
        <v>268923.0064285585</v>
      </c>
      <c r="F151" s="9">
        <v>0</v>
      </c>
      <c r="G151" s="9">
        <v>0</v>
      </c>
      <c r="H151" s="9">
        <v>0</v>
      </c>
    </row>
    <row r="152">
      <c r="A152" s="9">
        <v>3</v>
      </c>
      <c r="B152" s="9">
        <v>30</v>
      </c>
      <c r="C152" s="9">
        <v>3752</v>
      </c>
      <c r="D152" s="9">
        <v>0</v>
      </c>
      <c r="E152" s="9">
        <v>157352.41733500644</v>
      </c>
      <c r="F152" s="9">
        <v>0</v>
      </c>
      <c r="G152" s="9">
        <v>0</v>
      </c>
      <c r="H152" s="9">
        <v>0</v>
      </c>
    </row>
    <row r="153">
      <c r="A153" s="9">
        <v>3</v>
      </c>
      <c r="B153" s="9">
        <v>31</v>
      </c>
      <c r="C153" s="9">
        <v>4291</v>
      </c>
      <c r="D153" s="9">
        <v>0</v>
      </c>
      <c r="E153" s="9">
        <v>1272152.9315701358</v>
      </c>
      <c r="F153" s="9">
        <v>0</v>
      </c>
      <c r="G153" s="9">
        <v>0</v>
      </c>
      <c r="H153" s="9">
        <v>0</v>
      </c>
    </row>
    <row r="154">
      <c r="A154" s="9">
        <v>3</v>
      </c>
      <c r="B154" s="9">
        <v>32</v>
      </c>
      <c r="C154" s="9">
        <v>4908</v>
      </c>
      <c r="D154" s="9">
        <v>0</v>
      </c>
      <c r="E154" s="9">
        <v>187283.49587230667</v>
      </c>
      <c r="F154" s="9">
        <v>0</v>
      </c>
      <c r="G154" s="9">
        <v>0</v>
      </c>
      <c r="H154" s="9">
        <v>0</v>
      </c>
    </row>
    <row r="155">
      <c r="A155" s="9">
        <v>3</v>
      </c>
      <c r="B155" s="9">
        <v>33</v>
      </c>
      <c r="C155" s="9">
        <v>5613</v>
      </c>
      <c r="D155" s="9">
        <v>0</v>
      </c>
      <c r="E155" s="9">
        <v>513582.94626505388</v>
      </c>
      <c r="F155" s="9">
        <v>10619.816119941308</v>
      </c>
      <c r="G155" s="9">
        <v>0</v>
      </c>
      <c r="H155" s="9">
        <v>0</v>
      </c>
    </row>
    <row r="156">
      <c r="A156" s="9">
        <v>3</v>
      </c>
      <c r="B156" s="9">
        <v>34</v>
      </c>
      <c r="C156" s="9">
        <v>6420</v>
      </c>
      <c r="D156" s="9">
        <v>0</v>
      </c>
      <c r="E156" s="9">
        <v>266454.69503322558</v>
      </c>
      <c r="F156" s="9">
        <v>2476.2456400314159</v>
      </c>
      <c r="G156" s="9">
        <v>0</v>
      </c>
      <c r="H156" s="9">
        <v>0</v>
      </c>
    </row>
    <row r="157">
      <c r="A157" s="9">
        <v>3</v>
      </c>
      <c r="B157" s="9">
        <v>35</v>
      </c>
      <c r="C157" s="9">
        <v>7342</v>
      </c>
      <c r="D157" s="9">
        <v>0</v>
      </c>
      <c r="E157" s="9">
        <v>120750.309198569</v>
      </c>
      <c r="F157" s="9">
        <v>512364.18507077778</v>
      </c>
      <c r="G157" s="9">
        <v>0</v>
      </c>
      <c r="H157" s="9">
        <v>0</v>
      </c>
    </row>
    <row r="158">
      <c r="A158" s="9">
        <v>3</v>
      </c>
      <c r="B158" s="9">
        <v>36</v>
      </c>
      <c r="C158" s="9">
        <v>8397</v>
      </c>
      <c r="D158" s="9">
        <v>0</v>
      </c>
      <c r="E158" s="9">
        <v>118069.26500913019</v>
      </c>
      <c r="F158" s="9">
        <v>652740.47856912343</v>
      </c>
      <c r="G158" s="9">
        <v>0</v>
      </c>
      <c r="H158" s="9">
        <v>0</v>
      </c>
    </row>
    <row r="159">
      <c r="A159" s="9">
        <v>3</v>
      </c>
      <c r="B159" s="9">
        <v>37</v>
      </c>
      <c r="C159" s="9">
        <v>9604</v>
      </c>
      <c r="D159" s="9">
        <v>0</v>
      </c>
      <c r="E159" s="9">
        <v>611452.4283050996</v>
      </c>
      <c r="F159" s="9">
        <v>345450.60970325</v>
      </c>
      <c r="G159" s="9">
        <v>0</v>
      </c>
      <c r="H159" s="9">
        <v>0</v>
      </c>
    </row>
    <row r="160">
      <c r="A160" s="9">
        <v>3</v>
      </c>
      <c r="B160" s="9">
        <v>38</v>
      </c>
      <c r="C160" s="9">
        <v>10985</v>
      </c>
      <c r="D160" s="9">
        <v>0</v>
      </c>
      <c r="E160" s="9">
        <v>106302.60871234541</v>
      </c>
      <c r="F160" s="9">
        <v>592242.64354952949</v>
      </c>
      <c r="G160" s="9">
        <v>0</v>
      </c>
      <c r="H160" s="9">
        <v>0</v>
      </c>
    </row>
    <row r="161">
      <c r="A161" s="9">
        <v>3</v>
      </c>
      <c r="B161" s="9">
        <v>39</v>
      </c>
      <c r="C161" s="9">
        <v>12563</v>
      </c>
      <c r="D161" s="9">
        <v>0</v>
      </c>
      <c r="E161" s="9">
        <v>113155.75378275911</v>
      </c>
      <c r="F161" s="9">
        <v>127101.30199450694</v>
      </c>
      <c r="G161" s="9">
        <v>365530.38190365181</v>
      </c>
      <c r="H161" s="9">
        <v>0</v>
      </c>
    </row>
    <row r="162">
      <c r="A162" s="9">
        <v>3</v>
      </c>
      <c r="B162" s="9">
        <v>40</v>
      </c>
      <c r="C162" s="9">
        <v>14369</v>
      </c>
      <c r="D162" s="9">
        <v>0</v>
      </c>
      <c r="E162" s="9">
        <v>0</v>
      </c>
      <c r="F162" s="9">
        <v>205506.84483571301</v>
      </c>
      <c r="G162" s="9">
        <v>495237.33098878793</v>
      </c>
      <c r="H162" s="9">
        <v>3902.8550634187463</v>
      </c>
    </row>
    <row r="163">
      <c r="A163" s="9">
        <v>3</v>
      </c>
      <c r="B163" s="9">
        <v>41</v>
      </c>
      <c r="C163" s="9">
        <v>16434</v>
      </c>
      <c r="D163" s="9">
        <v>0</v>
      </c>
      <c r="E163" s="9">
        <v>0</v>
      </c>
      <c r="F163" s="9">
        <v>34928.540315035607</v>
      </c>
      <c r="G163" s="9">
        <v>443451.16819180845</v>
      </c>
      <c r="H163" s="9">
        <v>3069.8618007930836</v>
      </c>
    </row>
    <row r="164">
      <c r="A164" s="9">
        <v>3</v>
      </c>
      <c r="B164" s="9">
        <v>42</v>
      </c>
      <c r="C164" s="9">
        <v>18796</v>
      </c>
      <c r="D164" s="9">
        <v>0</v>
      </c>
      <c r="E164" s="9">
        <v>0</v>
      </c>
      <c r="F164" s="9">
        <v>251847.2283004229</v>
      </c>
      <c r="G164" s="9">
        <v>580696.8954868702</v>
      </c>
      <c r="H164" s="9">
        <v>5372.2581513878959</v>
      </c>
    </row>
    <row r="165">
      <c r="A165" s="9">
        <v>3</v>
      </c>
      <c r="B165" s="9">
        <v>43</v>
      </c>
      <c r="C165" s="9">
        <v>21497</v>
      </c>
      <c r="D165" s="9">
        <v>0</v>
      </c>
      <c r="E165" s="9">
        <v>0</v>
      </c>
      <c r="F165" s="9">
        <v>111119.04081377569</v>
      </c>
      <c r="G165" s="9">
        <v>346451.97891120065</v>
      </c>
      <c r="H165" s="9">
        <v>0</v>
      </c>
    </row>
    <row r="166">
      <c r="A166" s="9">
        <v>3</v>
      </c>
      <c r="B166" s="9">
        <v>44</v>
      </c>
      <c r="C166" s="9">
        <v>24587</v>
      </c>
      <c r="D166" s="9">
        <v>0</v>
      </c>
      <c r="E166" s="9">
        <v>0</v>
      </c>
      <c r="F166" s="9">
        <v>19519.535484773292</v>
      </c>
      <c r="G166" s="9">
        <v>340940.34249522875</v>
      </c>
      <c r="H166" s="9">
        <v>0</v>
      </c>
    </row>
    <row r="167">
      <c r="A167" s="9">
        <v>3</v>
      </c>
      <c r="B167" s="9">
        <v>45</v>
      </c>
      <c r="C167" s="9">
        <v>28121</v>
      </c>
      <c r="D167" s="9">
        <v>0</v>
      </c>
      <c r="E167" s="9">
        <v>0</v>
      </c>
      <c r="F167" s="9">
        <v>0</v>
      </c>
      <c r="G167" s="9">
        <v>172783.25092931066</v>
      </c>
      <c r="H167" s="9">
        <v>0</v>
      </c>
    </row>
    <row r="168">
      <c r="A168" s="9">
        <v>3</v>
      </c>
      <c r="B168" s="9">
        <v>46</v>
      </c>
      <c r="C168" s="9">
        <v>32162</v>
      </c>
      <c r="D168" s="9">
        <v>0</v>
      </c>
      <c r="E168" s="9">
        <v>0</v>
      </c>
      <c r="F168" s="9">
        <v>0</v>
      </c>
      <c r="G168" s="9">
        <v>211217.98828594311</v>
      </c>
      <c r="H168" s="9">
        <v>0</v>
      </c>
    </row>
    <row r="169">
      <c r="A169" s="9">
        <v>3</v>
      </c>
      <c r="B169" s="9">
        <v>47</v>
      </c>
      <c r="C169" s="9">
        <v>36785</v>
      </c>
      <c r="D169" s="9">
        <v>0</v>
      </c>
      <c r="E169" s="9">
        <v>0</v>
      </c>
      <c r="F169" s="9">
        <v>0</v>
      </c>
      <c r="G169" s="9">
        <v>162056.65040600393</v>
      </c>
      <c r="H169" s="9">
        <v>0</v>
      </c>
    </row>
    <row r="170">
      <c r="A170" s="9">
        <v>3</v>
      </c>
      <c r="B170" s="9">
        <v>48</v>
      </c>
      <c r="C170" s="9">
        <v>42071</v>
      </c>
      <c r="D170" s="9">
        <v>0</v>
      </c>
      <c r="E170" s="9">
        <v>0</v>
      </c>
      <c r="F170" s="9">
        <v>0</v>
      </c>
      <c r="G170" s="9">
        <v>53481.694202502033</v>
      </c>
      <c r="H170" s="9">
        <v>0</v>
      </c>
    </row>
    <row r="171">
      <c r="A171" s="9">
        <v>3</v>
      </c>
      <c r="B171" s="9">
        <v>49</v>
      </c>
      <c r="C171" s="9">
        <v>48118</v>
      </c>
      <c r="D171" s="9">
        <v>0</v>
      </c>
      <c r="E171" s="9">
        <v>0</v>
      </c>
      <c r="F171" s="9">
        <v>0</v>
      </c>
      <c r="G171" s="9">
        <v>48810.429253726325</v>
      </c>
      <c r="H171" s="9">
        <v>0</v>
      </c>
    </row>
    <row r="172">
      <c r="A172" s="9">
        <v>3</v>
      </c>
      <c r="B172" s="9">
        <v>50</v>
      </c>
      <c r="C172" s="9">
        <v>55033</v>
      </c>
      <c r="D172" s="9">
        <v>0</v>
      </c>
      <c r="E172" s="9">
        <v>0</v>
      </c>
      <c r="F172" s="9">
        <v>0</v>
      </c>
      <c r="G172" s="9">
        <v>53364.235329288298</v>
      </c>
      <c r="H172" s="9">
        <v>0</v>
      </c>
    </row>
    <row r="173">
      <c r="A173" s="9">
        <v>3</v>
      </c>
      <c r="B173" s="9">
        <v>51</v>
      </c>
      <c r="C173" s="9">
        <v>62943</v>
      </c>
      <c r="D173" s="9">
        <v>0</v>
      </c>
      <c r="E173" s="9">
        <v>0</v>
      </c>
      <c r="F173" s="9">
        <v>0</v>
      </c>
      <c r="G173" s="9">
        <v>36833.847804925077</v>
      </c>
      <c r="H173" s="9">
        <v>0</v>
      </c>
    </row>
    <row r="174">
      <c r="A174" s="9">
        <v>3</v>
      </c>
      <c r="B174" s="9">
        <v>52</v>
      </c>
      <c r="C174" s="9">
        <v>71989</v>
      </c>
      <c r="D174" s="9">
        <v>0</v>
      </c>
      <c r="E174" s="9">
        <v>0</v>
      </c>
      <c r="F174" s="9">
        <v>0</v>
      </c>
      <c r="G174" s="9">
        <v>16341.313014397179</v>
      </c>
      <c r="H174" s="9">
        <v>0</v>
      </c>
    </row>
    <row r="175">
      <c r="A175" s="9">
        <v>3</v>
      </c>
      <c r="B175" s="9">
        <v>53</v>
      </c>
      <c r="C175" s="9">
        <v>82336</v>
      </c>
      <c r="D175" s="9">
        <v>0</v>
      </c>
      <c r="E175" s="9">
        <v>0</v>
      </c>
      <c r="F175" s="9">
        <v>0</v>
      </c>
      <c r="G175" s="9">
        <v>0</v>
      </c>
      <c r="H175" s="9">
        <v>0</v>
      </c>
    </row>
    <row r="176">
      <c r="A176" s="9">
        <v>3</v>
      </c>
      <c r="B176" s="9">
        <v>54</v>
      </c>
      <c r="C176" s="9">
        <v>94169</v>
      </c>
      <c r="D176" s="9">
        <v>0</v>
      </c>
      <c r="E176" s="9">
        <v>0</v>
      </c>
      <c r="F176" s="9">
        <v>0</v>
      </c>
      <c r="G176" s="9">
        <v>8339.0319970237051</v>
      </c>
      <c r="H176" s="9">
        <v>0</v>
      </c>
    </row>
    <row r="177">
      <c r="A177" s="9">
        <v>3</v>
      </c>
      <c r="B177" s="9">
        <v>55</v>
      </c>
      <c r="C177" s="9">
        <v>107703</v>
      </c>
      <c r="D177" s="9">
        <v>0</v>
      </c>
      <c r="E177" s="9">
        <v>0</v>
      </c>
      <c r="F177" s="9">
        <v>0</v>
      </c>
      <c r="G177" s="9">
        <v>11416.745417274944</v>
      </c>
      <c r="H177" s="9">
        <v>0</v>
      </c>
    </row>
    <row r="178">
      <c r="A178" s="9">
        <v>3</v>
      </c>
      <c r="B178" s="9">
        <v>56</v>
      </c>
      <c r="C178" s="9">
        <v>123182</v>
      </c>
      <c r="D178" s="9">
        <v>0</v>
      </c>
      <c r="E178" s="9">
        <v>0</v>
      </c>
      <c r="F178" s="9">
        <v>0</v>
      </c>
      <c r="G178" s="9">
        <v>27454.534572429082</v>
      </c>
      <c r="H178" s="9">
        <v>0</v>
      </c>
    </row>
    <row r="179">
      <c r="A179" s="9">
        <v>3</v>
      </c>
      <c r="B179" s="9">
        <v>57</v>
      </c>
      <c r="C179" s="9">
        <v>140886</v>
      </c>
      <c r="D179" s="9">
        <v>0</v>
      </c>
      <c r="E179" s="9">
        <v>0</v>
      </c>
      <c r="F179" s="9">
        <v>0</v>
      </c>
      <c r="G179" s="9">
        <v>0</v>
      </c>
      <c r="H179" s="9">
        <v>0</v>
      </c>
    </row>
    <row r="180">
      <c r="A180" s="9">
        <v>3</v>
      </c>
      <c r="B180" s="9">
        <v>58</v>
      </c>
      <c r="C180" s="9">
        <v>161134</v>
      </c>
      <c r="D180" s="9">
        <v>0</v>
      </c>
      <c r="E180" s="9">
        <v>0</v>
      </c>
      <c r="F180" s="9">
        <v>0</v>
      </c>
      <c r="G180" s="9">
        <v>0</v>
      </c>
      <c r="H180" s="9">
        <v>0</v>
      </c>
    </row>
    <row r="181">
      <c r="A181" s="9">
        <v>3</v>
      </c>
      <c r="B181" s="9">
        <v>59</v>
      </c>
      <c r="C181" s="9">
        <v>184293</v>
      </c>
      <c r="D181" s="9">
        <v>0</v>
      </c>
      <c r="E181" s="9">
        <v>0</v>
      </c>
      <c r="F181" s="9">
        <v>0</v>
      </c>
      <c r="G181" s="9">
        <v>2888.0537586037058</v>
      </c>
      <c r="H181" s="9">
        <v>0</v>
      </c>
    </row>
    <row r="182">
      <c r="A182" s="9">
        <v>4</v>
      </c>
      <c r="B182" s="9">
        <v>0</v>
      </c>
      <c r="C182" s="9">
        <v>67</v>
      </c>
      <c r="D182" s="9">
        <v>0</v>
      </c>
      <c r="E182" s="9">
        <v>29270.249435661583</v>
      </c>
      <c r="F182" s="9">
        <v>0</v>
      </c>
      <c r="G182" s="9">
        <v>0</v>
      </c>
      <c r="H182" s="9">
        <v>0</v>
      </c>
    </row>
    <row r="183">
      <c r="A183" s="9">
        <v>4</v>
      </c>
      <c r="B183" s="9">
        <v>1</v>
      </c>
      <c r="C183" s="9">
        <v>76</v>
      </c>
      <c r="D183" s="9">
        <v>0</v>
      </c>
      <c r="E183" s="9">
        <v>0</v>
      </c>
      <c r="F183" s="9">
        <v>0</v>
      </c>
      <c r="G183" s="9">
        <v>0</v>
      </c>
      <c r="H183" s="9">
        <v>0</v>
      </c>
    </row>
    <row r="184">
      <c r="A184" s="9">
        <v>4</v>
      </c>
      <c r="B184" s="9">
        <v>2</v>
      </c>
      <c r="C184" s="9">
        <v>87</v>
      </c>
      <c r="D184" s="9">
        <v>0</v>
      </c>
      <c r="E184" s="9">
        <v>0</v>
      </c>
      <c r="F184" s="9">
        <v>0</v>
      </c>
      <c r="G184" s="9">
        <v>0</v>
      </c>
      <c r="H184" s="9">
        <v>0</v>
      </c>
    </row>
    <row r="185">
      <c r="A185" s="9">
        <v>4</v>
      </c>
      <c r="B185" s="9">
        <v>3</v>
      </c>
      <c r="C185" s="9">
        <v>100</v>
      </c>
      <c r="D185" s="9">
        <v>0</v>
      </c>
      <c r="E185" s="9">
        <v>2447.4224667593598</v>
      </c>
      <c r="F185" s="9">
        <v>0</v>
      </c>
      <c r="G185" s="9">
        <v>0</v>
      </c>
      <c r="H185" s="9">
        <v>0</v>
      </c>
    </row>
    <row r="186">
      <c r="A186" s="9">
        <v>4</v>
      </c>
      <c r="B186" s="9">
        <v>4</v>
      </c>
      <c r="C186" s="9">
        <v>114</v>
      </c>
      <c r="D186" s="9">
        <v>0</v>
      </c>
      <c r="E186" s="9">
        <v>0</v>
      </c>
      <c r="F186" s="9">
        <v>0</v>
      </c>
      <c r="G186" s="9">
        <v>0</v>
      </c>
      <c r="H186" s="9">
        <v>0</v>
      </c>
    </row>
    <row r="187">
      <c r="A187" s="9">
        <v>4</v>
      </c>
      <c r="B187" s="9">
        <v>5</v>
      </c>
      <c r="C187" s="9">
        <v>131</v>
      </c>
      <c r="D187" s="9">
        <v>0</v>
      </c>
      <c r="E187" s="9">
        <v>0</v>
      </c>
      <c r="F187" s="9">
        <v>0</v>
      </c>
      <c r="G187" s="9">
        <v>0</v>
      </c>
      <c r="H187" s="9">
        <v>0</v>
      </c>
    </row>
    <row r="188">
      <c r="A188" s="9">
        <v>4</v>
      </c>
      <c r="B188" s="9">
        <v>6</v>
      </c>
      <c r="C188" s="9">
        <v>149</v>
      </c>
      <c r="D188" s="9">
        <v>0</v>
      </c>
      <c r="E188" s="9">
        <v>0</v>
      </c>
      <c r="F188" s="9">
        <v>0</v>
      </c>
      <c r="G188" s="9">
        <v>0</v>
      </c>
      <c r="H188" s="9">
        <v>0</v>
      </c>
    </row>
    <row r="189">
      <c r="A189" s="9">
        <v>4</v>
      </c>
      <c r="B189" s="9">
        <v>7</v>
      </c>
      <c r="C189" s="9">
        <v>171</v>
      </c>
      <c r="D189" s="9">
        <v>0</v>
      </c>
      <c r="E189" s="9">
        <v>0</v>
      </c>
      <c r="F189" s="9">
        <v>0</v>
      </c>
      <c r="G189" s="9">
        <v>0</v>
      </c>
      <c r="H189" s="9">
        <v>0</v>
      </c>
    </row>
    <row r="190">
      <c r="A190" s="9">
        <v>4</v>
      </c>
      <c r="B190" s="9">
        <v>8</v>
      </c>
      <c r="C190" s="9">
        <v>196</v>
      </c>
      <c r="D190" s="9">
        <v>0</v>
      </c>
      <c r="E190" s="9">
        <v>6436.1327175990245</v>
      </c>
      <c r="F190" s="9">
        <v>0</v>
      </c>
      <c r="G190" s="9">
        <v>0</v>
      </c>
      <c r="H190" s="9">
        <v>0</v>
      </c>
    </row>
    <row r="191">
      <c r="A191" s="9">
        <v>4</v>
      </c>
      <c r="B191" s="9">
        <v>9</v>
      </c>
      <c r="C191" s="9">
        <v>224</v>
      </c>
      <c r="D191" s="9">
        <v>0</v>
      </c>
      <c r="E191" s="9">
        <v>0</v>
      </c>
      <c r="F191" s="9">
        <v>0</v>
      </c>
      <c r="G191" s="9">
        <v>0</v>
      </c>
      <c r="H191" s="9">
        <v>0</v>
      </c>
    </row>
    <row r="192">
      <c r="A192" s="9">
        <v>4</v>
      </c>
      <c r="B192" s="9">
        <v>10</v>
      </c>
      <c r="C192" s="9">
        <v>256</v>
      </c>
      <c r="D192" s="9">
        <v>0</v>
      </c>
      <c r="E192" s="9">
        <v>0</v>
      </c>
      <c r="F192" s="9">
        <v>0</v>
      </c>
      <c r="G192" s="9">
        <v>0</v>
      </c>
      <c r="H192" s="9">
        <v>0</v>
      </c>
    </row>
    <row r="193">
      <c r="A193" s="9">
        <v>4</v>
      </c>
      <c r="B193" s="9">
        <v>11</v>
      </c>
      <c r="C193" s="9">
        <v>293</v>
      </c>
      <c r="D193" s="9">
        <v>0</v>
      </c>
      <c r="E193" s="9">
        <v>13699.263753742609</v>
      </c>
      <c r="F193" s="9">
        <v>0</v>
      </c>
      <c r="G193" s="9">
        <v>0</v>
      </c>
      <c r="H193" s="9">
        <v>0</v>
      </c>
    </row>
    <row r="194">
      <c r="A194" s="9">
        <v>4</v>
      </c>
      <c r="B194" s="9">
        <v>12</v>
      </c>
      <c r="C194" s="9">
        <v>335</v>
      </c>
      <c r="D194" s="9">
        <v>0</v>
      </c>
      <c r="E194" s="9">
        <v>4655.5333973240322</v>
      </c>
      <c r="F194" s="9">
        <v>0</v>
      </c>
      <c r="G194" s="9">
        <v>0</v>
      </c>
      <c r="H194" s="9">
        <v>0</v>
      </c>
    </row>
    <row r="195">
      <c r="A195" s="9">
        <v>4</v>
      </c>
      <c r="B195" s="9">
        <v>13</v>
      </c>
      <c r="C195" s="9">
        <v>383</v>
      </c>
      <c r="D195" s="9">
        <v>0</v>
      </c>
      <c r="E195" s="9">
        <v>0</v>
      </c>
      <c r="F195" s="9">
        <v>0</v>
      </c>
      <c r="G195" s="9">
        <v>0</v>
      </c>
      <c r="H195" s="9">
        <v>0</v>
      </c>
    </row>
    <row r="196">
      <c r="A196" s="9">
        <v>4</v>
      </c>
      <c r="B196" s="9">
        <v>14</v>
      </c>
      <c r="C196" s="9">
        <v>438</v>
      </c>
      <c r="D196" s="9">
        <v>0</v>
      </c>
      <c r="E196" s="9">
        <v>1822.6407078422972</v>
      </c>
      <c r="F196" s="9">
        <v>0</v>
      </c>
      <c r="G196" s="9">
        <v>0</v>
      </c>
      <c r="H196" s="9">
        <v>0</v>
      </c>
    </row>
    <row r="197">
      <c r="A197" s="9">
        <v>4</v>
      </c>
      <c r="B197" s="9">
        <v>15</v>
      </c>
      <c r="C197" s="9">
        <v>501</v>
      </c>
      <c r="D197" s="9">
        <v>0</v>
      </c>
      <c r="E197" s="9">
        <v>1167.2332668453953</v>
      </c>
      <c r="F197" s="9">
        <v>0</v>
      </c>
      <c r="G197" s="9">
        <v>0</v>
      </c>
      <c r="H197" s="9">
        <v>0</v>
      </c>
    </row>
    <row r="198">
      <c r="A198" s="9">
        <v>4</v>
      </c>
      <c r="B198" s="9">
        <v>16</v>
      </c>
      <c r="C198" s="9">
        <v>572</v>
      </c>
      <c r="D198" s="9">
        <v>0</v>
      </c>
      <c r="E198" s="9">
        <v>143267.84128865934</v>
      </c>
      <c r="F198" s="9">
        <v>0</v>
      </c>
      <c r="G198" s="9">
        <v>0</v>
      </c>
      <c r="H198" s="9">
        <v>0</v>
      </c>
    </row>
    <row r="199">
      <c r="A199" s="9">
        <v>4</v>
      </c>
      <c r="B199" s="9">
        <v>17</v>
      </c>
      <c r="C199" s="9">
        <v>655</v>
      </c>
      <c r="D199" s="9">
        <v>0</v>
      </c>
      <c r="E199" s="9">
        <v>8357.5872196170712</v>
      </c>
      <c r="F199" s="9">
        <v>0</v>
      </c>
      <c r="G199" s="9">
        <v>0</v>
      </c>
      <c r="H199" s="9">
        <v>0</v>
      </c>
    </row>
    <row r="200">
      <c r="A200" s="9">
        <v>4</v>
      </c>
      <c r="B200" s="9">
        <v>18</v>
      </c>
      <c r="C200" s="9">
        <v>749</v>
      </c>
      <c r="D200" s="9">
        <v>0</v>
      </c>
      <c r="E200" s="9">
        <v>41556.454853303374</v>
      </c>
      <c r="F200" s="9">
        <v>0</v>
      </c>
      <c r="G200" s="9">
        <v>0</v>
      </c>
      <c r="H200" s="9">
        <v>0</v>
      </c>
    </row>
    <row r="201">
      <c r="A201" s="9">
        <v>4</v>
      </c>
      <c r="B201" s="9">
        <v>19</v>
      </c>
      <c r="C201" s="9">
        <v>856</v>
      </c>
      <c r="D201" s="9">
        <v>0</v>
      </c>
      <c r="E201" s="9">
        <v>69700.659614216842</v>
      </c>
      <c r="F201" s="9">
        <v>0</v>
      </c>
      <c r="G201" s="9">
        <v>0</v>
      </c>
      <c r="H201" s="9">
        <v>0</v>
      </c>
    </row>
    <row r="202">
      <c r="A202" s="9">
        <v>4</v>
      </c>
      <c r="B202" s="9">
        <v>20</v>
      </c>
      <c r="C202" s="9">
        <v>980</v>
      </c>
      <c r="D202" s="9">
        <v>0</v>
      </c>
      <c r="E202" s="9">
        <v>103988.74539193884</v>
      </c>
      <c r="F202" s="9">
        <v>0</v>
      </c>
      <c r="G202" s="9">
        <v>0</v>
      </c>
      <c r="H202" s="9">
        <v>0</v>
      </c>
    </row>
    <row r="203">
      <c r="A203" s="9">
        <v>4</v>
      </c>
      <c r="B203" s="9">
        <v>21</v>
      </c>
      <c r="C203" s="9">
        <v>1120</v>
      </c>
      <c r="D203" s="9">
        <v>0</v>
      </c>
      <c r="E203" s="9">
        <v>13475.941392383147</v>
      </c>
      <c r="F203" s="9">
        <v>0</v>
      </c>
      <c r="G203" s="9">
        <v>0</v>
      </c>
      <c r="H203" s="9">
        <v>0</v>
      </c>
    </row>
    <row r="204">
      <c r="A204" s="9">
        <v>4</v>
      </c>
      <c r="B204" s="9">
        <v>22</v>
      </c>
      <c r="C204" s="9">
        <v>1281</v>
      </c>
      <c r="D204" s="9">
        <v>0</v>
      </c>
      <c r="E204" s="9">
        <v>70839.40972644354</v>
      </c>
      <c r="F204" s="9">
        <v>0</v>
      </c>
      <c r="G204" s="9">
        <v>0</v>
      </c>
      <c r="H204" s="9">
        <v>0</v>
      </c>
    </row>
    <row r="205">
      <c r="A205" s="9">
        <v>4</v>
      </c>
      <c r="B205" s="9">
        <v>23</v>
      </c>
      <c r="C205" s="9">
        <v>1465</v>
      </c>
      <c r="D205" s="9">
        <v>0</v>
      </c>
      <c r="E205" s="9">
        <v>284049.37895212602</v>
      </c>
      <c r="F205" s="9">
        <v>0</v>
      </c>
      <c r="G205" s="9">
        <v>0</v>
      </c>
      <c r="H205" s="9">
        <v>0</v>
      </c>
    </row>
    <row r="206">
      <c r="A206" s="9">
        <v>4</v>
      </c>
      <c r="B206" s="9">
        <v>24</v>
      </c>
      <c r="C206" s="9">
        <v>1676</v>
      </c>
      <c r="D206" s="9">
        <v>0</v>
      </c>
      <c r="E206" s="9">
        <v>46707.490460130939</v>
      </c>
      <c r="F206" s="9">
        <v>0</v>
      </c>
      <c r="G206" s="9">
        <v>0</v>
      </c>
      <c r="H206" s="9">
        <v>0</v>
      </c>
    </row>
    <row r="207">
      <c r="A207" s="9">
        <v>4</v>
      </c>
      <c r="B207" s="9">
        <v>25</v>
      </c>
      <c r="C207" s="9">
        <v>1917</v>
      </c>
      <c r="D207" s="9">
        <v>0</v>
      </c>
      <c r="E207" s="9">
        <v>423769.42368925596</v>
      </c>
      <c r="F207" s="9">
        <v>0</v>
      </c>
      <c r="G207" s="9">
        <v>0</v>
      </c>
      <c r="H207" s="9">
        <v>0</v>
      </c>
    </row>
    <row r="208">
      <c r="A208" s="9">
        <v>4</v>
      </c>
      <c r="B208" s="9">
        <v>26</v>
      </c>
      <c r="C208" s="9">
        <v>2193</v>
      </c>
      <c r="D208" s="9">
        <v>0</v>
      </c>
      <c r="E208" s="9">
        <v>48221.335267340954</v>
      </c>
      <c r="F208" s="9">
        <v>0</v>
      </c>
      <c r="G208" s="9">
        <v>0</v>
      </c>
      <c r="H208" s="9">
        <v>0</v>
      </c>
    </row>
    <row r="209">
      <c r="A209" s="9">
        <v>4</v>
      </c>
      <c r="B209" s="9">
        <v>27</v>
      </c>
      <c r="C209" s="9">
        <v>2508</v>
      </c>
      <c r="D209" s="9">
        <v>0</v>
      </c>
      <c r="E209" s="9">
        <v>407741.01381692197</v>
      </c>
      <c r="F209" s="9">
        <v>0</v>
      </c>
      <c r="G209" s="9">
        <v>0</v>
      </c>
      <c r="H209" s="9">
        <v>0</v>
      </c>
    </row>
    <row r="210">
      <c r="A210" s="9">
        <v>4</v>
      </c>
      <c r="B210" s="9">
        <v>28</v>
      </c>
      <c r="C210" s="9">
        <v>2868</v>
      </c>
      <c r="D210" s="9">
        <v>0</v>
      </c>
      <c r="E210" s="9">
        <v>202007.49633931575</v>
      </c>
      <c r="F210" s="9">
        <v>0</v>
      </c>
      <c r="G210" s="9">
        <v>0</v>
      </c>
      <c r="H210" s="9">
        <v>0</v>
      </c>
    </row>
    <row r="211">
      <c r="A211" s="9">
        <v>4</v>
      </c>
      <c r="B211" s="9">
        <v>29</v>
      </c>
      <c r="C211" s="9">
        <v>3280</v>
      </c>
      <c r="D211" s="9">
        <v>0</v>
      </c>
      <c r="E211" s="9">
        <v>268923.00642855838</v>
      </c>
      <c r="F211" s="9">
        <v>0</v>
      </c>
      <c r="G211" s="9">
        <v>0</v>
      </c>
      <c r="H211" s="9">
        <v>0</v>
      </c>
    </row>
    <row r="212">
      <c r="A212" s="9">
        <v>4</v>
      </c>
      <c r="B212" s="9">
        <v>30</v>
      </c>
      <c r="C212" s="9">
        <v>3752</v>
      </c>
      <c r="D212" s="9">
        <v>0</v>
      </c>
      <c r="E212" s="9">
        <v>157352.41733500641</v>
      </c>
      <c r="F212" s="9">
        <v>0</v>
      </c>
      <c r="G212" s="9">
        <v>0</v>
      </c>
      <c r="H212" s="9">
        <v>0</v>
      </c>
    </row>
    <row r="213">
      <c r="A213" s="9">
        <v>4</v>
      </c>
      <c r="B213" s="9">
        <v>31</v>
      </c>
      <c r="C213" s="9">
        <v>4291</v>
      </c>
      <c r="D213" s="9">
        <v>0</v>
      </c>
      <c r="E213" s="9">
        <v>1272152.931570136</v>
      </c>
      <c r="F213" s="9">
        <v>0</v>
      </c>
      <c r="G213" s="9">
        <v>0</v>
      </c>
      <c r="H213" s="9">
        <v>0</v>
      </c>
    </row>
    <row r="214">
      <c r="A214" s="9">
        <v>4</v>
      </c>
      <c r="B214" s="9">
        <v>32</v>
      </c>
      <c r="C214" s="9">
        <v>4908</v>
      </c>
      <c r="D214" s="9">
        <v>0</v>
      </c>
      <c r="E214" s="9">
        <v>187283.49587230667</v>
      </c>
      <c r="F214" s="9">
        <v>0</v>
      </c>
      <c r="G214" s="9">
        <v>0</v>
      </c>
      <c r="H214" s="9">
        <v>0</v>
      </c>
    </row>
    <row r="215">
      <c r="A215" s="9">
        <v>4</v>
      </c>
      <c r="B215" s="9">
        <v>33</v>
      </c>
      <c r="C215" s="9">
        <v>5613</v>
      </c>
      <c r="D215" s="9">
        <v>0</v>
      </c>
      <c r="E215" s="9">
        <v>513582.94626505347</v>
      </c>
      <c r="F215" s="9">
        <v>10619.816119941308</v>
      </c>
      <c r="G215" s="9">
        <v>0</v>
      </c>
      <c r="H215" s="9">
        <v>0</v>
      </c>
    </row>
    <row r="216">
      <c r="A216" s="9">
        <v>4</v>
      </c>
      <c r="B216" s="9">
        <v>34</v>
      </c>
      <c r="C216" s="9">
        <v>6420</v>
      </c>
      <c r="D216" s="9">
        <v>0</v>
      </c>
      <c r="E216" s="9">
        <v>266454.69503322558</v>
      </c>
      <c r="F216" s="9">
        <v>2476.2456400314159</v>
      </c>
      <c r="G216" s="9">
        <v>0</v>
      </c>
      <c r="H216" s="9">
        <v>0</v>
      </c>
    </row>
    <row r="217">
      <c r="A217" s="9">
        <v>4</v>
      </c>
      <c r="B217" s="9">
        <v>35</v>
      </c>
      <c r="C217" s="9">
        <v>7342</v>
      </c>
      <c r="D217" s="9">
        <v>0</v>
      </c>
      <c r="E217" s="9">
        <v>120750.30919856901</v>
      </c>
      <c r="F217" s="9">
        <v>512364.18507077737</v>
      </c>
      <c r="G217" s="9">
        <v>0</v>
      </c>
      <c r="H217" s="9">
        <v>0</v>
      </c>
    </row>
    <row r="218">
      <c r="A218" s="9">
        <v>4</v>
      </c>
      <c r="B218" s="9">
        <v>36</v>
      </c>
      <c r="C218" s="9">
        <v>8397</v>
      </c>
      <c r="D218" s="9">
        <v>0</v>
      </c>
      <c r="E218" s="9">
        <v>118069.26500913019</v>
      </c>
      <c r="F218" s="9">
        <v>652740.47856912343</v>
      </c>
      <c r="G218" s="9">
        <v>0</v>
      </c>
      <c r="H218" s="9">
        <v>0</v>
      </c>
    </row>
    <row r="219">
      <c r="A219" s="9">
        <v>4</v>
      </c>
      <c r="B219" s="9">
        <v>37</v>
      </c>
      <c r="C219" s="9">
        <v>9604</v>
      </c>
      <c r="D219" s="9">
        <v>0</v>
      </c>
      <c r="E219" s="9">
        <v>611452.42830509949</v>
      </c>
      <c r="F219" s="9">
        <v>345450.60970324994</v>
      </c>
      <c r="G219" s="9">
        <v>0</v>
      </c>
      <c r="H219" s="9">
        <v>0</v>
      </c>
    </row>
    <row r="220">
      <c r="A220" s="9">
        <v>4</v>
      </c>
      <c r="B220" s="9">
        <v>38</v>
      </c>
      <c r="C220" s="9">
        <v>10985</v>
      </c>
      <c r="D220" s="9">
        <v>0</v>
      </c>
      <c r="E220" s="9">
        <v>106302.60871234539</v>
      </c>
      <c r="F220" s="9">
        <v>592242.64354952914</v>
      </c>
      <c r="G220" s="9">
        <v>0</v>
      </c>
      <c r="H220" s="9">
        <v>0</v>
      </c>
    </row>
    <row r="221">
      <c r="A221" s="9">
        <v>4</v>
      </c>
      <c r="B221" s="9">
        <v>39</v>
      </c>
      <c r="C221" s="9">
        <v>12563</v>
      </c>
      <c r="D221" s="9">
        <v>0</v>
      </c>
      <c r="E221" s="9">
        <v>113155.75378275913</v>
      </c>
      <c r="F221" s="9">
        <v>127101.3019945069</v>
      </c>
      <c r="G221" s="9">
        <v>365530.38190365193</v>
      </c>
      <c r="H221" s="9">
        <v>0</v>
      </c>
    </row>
    <row r="222">
      <c r="A222" s="9">
        <v>4</v>
      </c>
      <c r="B222" s="9">
        <v>40</v>
      </c>
      <c r="C222" s="9">
        <v>14369</v>
      </c>
      <c r="D222" s="9">
        <v>0</v>
      </c>
      <c r="E222" s="9">
        <v>0</v>
      </c>
      <c r="F222" s="9">
        <v>205506.84483571295</v>
      </c>
      <c r="G222" s="9">
        <v>495237.33098878816</v>
      </c>
      <c r="H222" s="9">
        <v>3902.8550634187463</v>
      </c>
    </row>
    <row r="223">
      <c r="A223" s="9">
        <v>4</v>
      </c>
      <c r="B223" s="9">
        <v>41</v>
      </c>
      <c r="C223" s="9">
        <v>16434</v>
      </c>
      <c r="D223" s="9">
        <v>0</v>
      </c>
      <c r="E223" s="9">
        <v>0</v>
      </c>
      <c r="F223" s="9">
        <v>34928.540315035614</v>
      </c>
      <c r="G223" s="9">
        <v>443451.16819180839</v>
      </c>
      <c r="H223" s="9">
        <v>3069.8618007930836</v>
      </c>
    </row>
    <row r="224">
      <c r="A224" s="9">
        <v>4</v>
      </c>
      <c r="B224" s="9">
        <v>42</v>
      </c>
      <c r="C224" s="9">
        <v>18796</v>
      </c>
      <c r="D224" s="9">
        <v>0</v>
      </c>
      <c r="E224" s="9">
        <v>0</v>
      </c>
      <c r="F224" s="9">
        <v>251847.22830042281</v>
      </c>
      <c r="G224" s="9">
        <v>580696.89548686997</v>
      </c>
      <c r="H224" s="9">
        <v>5372.2581513878959</v>
      </c>
    </row>
    <row r="225">
      <c r="A225" s="9">
        <v>4</v>
      </c>
      <c r="B225" s="9">
        <v>43</v>
      </c>
      <c r="C225" s="9">
        <v>21497</v>
      </c>
      <c r="D225" s="9">
        <v>0</v>
      </c>
      <c r="E225" s="9">
        <v>0</v>
      </c>
      <c r="F225" s="9">
        <v>111119.04081377569</v>
      </c>
      <c r="G225" s="9">
        <v>346451.97891120048</v>
      </c>
      <c r="H225" s="9">
        <v>0</v>
      </c>
    </row>
    <row r="226">
      <c r="A226" s="9">
        <v>4</v>
      </c>
      <c r="B226" s="9">
        <v>44</v>
      </c>
      <c r="C226" s="9">
        <v>24587</v>
      </c>
      <c r="D226" s="9">
        <v>0</v>
      </c>
      <c r="E226" s="9">
        <v>0</v>
      </c>
      <c r="F226" s="9">
        <v>19519.535484773296</v>
      </c>
      <c r="G226" s="9">
        <v>340940.3424952288</v>
      </c>
      <c r="H226" s="9">
        <v>0</v>
      </c>
    </row>
    <row r="227">
      <c r="A227" s="9">
        <v>4</v>
      </c>
      <c r="B227" s="9">
        <v>45</v>
      </c>
      <c r="C227" s="9">
        <v>28121</v>
      </c>
      <c r="D227" s="9">
        <v>0</v>
      </c>
      <c r="E227" s="9">
        <v>0</v>
      </c>
      <c r="F227" s="9">
        <v>0</v>
      </c>
      <c r="G227" s="9">
        <v>172783.25092931069</v>
      </c>
      <c r="H227" s="9">
        <v>0</v>
      </c>
    </row>
    <row r="228">
      <c r="A228" s="9">
        <v>4</v>
      </c>
      <c r="B228" s="9">
        <v>46</v>
      </c>
      <c r="C228" s="9">
        <v>32162</v>
      </c>
      <c r="D228" s="9">
        <v>0</v>
      </c>
      <c r="E228" s="9">
        <v>0</v>
      </c>
      <c r="F228" s="9">
        <v>0</v>
      </c>
      <c r="G228" s="9">
        <v>211217.98828594311</v>
      </c>
      <c r="H228" s="9">
        <v>0</v>
      </c>
    </row>
    <row r="229">
      <c r="A229" s="9">
        <v>4</v>
      </c>
      <c r="B229" s="9">
        <v>47</v>
      </c>
      <c r="C229" s="9">
        <v>36785</v>
      </c>
      <c r="D229" s="9">
        <v>0</v>
      </c>
      <c r="E229" s="9">
        <v>0</v>
      </c>
      <c r="F229" s="9">
        <v>0</v>
      </c>
      <c r="G229" s="9">
        <v>162056.65040600396</v>
      </c>
      <c r="H229" s="9">
        <v>0</v>
      </c>
    </row>
    <row r="230">
      <c r="A230" s="9">
        <v>4</v>
      </c>
      <c r="B230" s="9">
        <v>48</v>
      </c>
      <c r="C230" s="9">
        <v>42071</v>
      </c>
      <c r="D230" s="9">
        <v>0</v>
      </c>
      <c r="E230" s="9">
        <v>0</v>
      </c>
      <c r="F230" s="9">
        <v>0</v>
      </c>
      <c r="G230" s="9">
        <v>53481.69420250204</v>
      </c>
      <c r="H230" s="9">
        <v>0</v>
      </c>
    </row>
    <row r="231">
      <c r="A231" s="9">
        <v>4</v>
      </c>
      <c r="B231" s="9">
        <v>49</v>
      </c>
      <c r="C231" s="9">
        <v>48118</v>
      </c>
      <c r="D231" s="9">
        <v>0</v>
      </c>
      <c r="E231" s="9">
        <v>0</v>
      </c>
      <c r="F231" s="9">
        <v>0</v>
      </c>
      <c r="G231" s="9">
        <v>48810.429253726325</v>
      </c>
      <c r="H231" s="9">
        <v>0</v>
      </c>
    </row>
    <row r="232">
      <c r="A232" s="9">
        <v>4</v>
      </c>
      <c r="B232" s="9">
        <v>50</v>
      </c>
      <c r="C232" s="9">
        <v>55033</v>
      </c>
      <c r="D232" s="9">
        <v>0</v>
      </c>
      <c r="E232" s="9">
        <v>0</v>
      </c>
      <c r="F232" s="9">
        <v>0</v>
      </c>
      <c r="G232" s="9">
        <v>53364.235329288291</v>
      </c>
      <c r="H232" s="9">
        <v>0</v>
      </c>
    </row>
    <row r="233">
      <c r="A233" s="9">
        <v>4</v>
      </c>
      <c r="B233" s="9">
        <v>51</v>
      </c>
      <c r="C233" s="9">
        <v>62943</v>
      </c>
      <c r="D233" s="9">
        <v>0</v>
      </c>
      <c r="E233" s="9">
        <v>0</v>
      </c>
      <c r="F233" s="9">
        <v>0</v>
      </c>
      <c r="G233" s="9">
        <v>36833.847804925084</v>
      </c>
      <c r="H233" s="9">
        <v>0</v>
      </c>
    </row>
    <row r="234">
      <c r="A234" s="9">
        <v>4</v>
      </c>
      <c r="B234" s="9">
        <v>52</v>
      </c>
      <c r="C234" s="9">
        <v>71989</v>
      </c>
      <c r="D234" s="9">
        <v>0</v>
      </c>
      <c r="E234" s="9">
        <v>0</v>
      </c>
      <c r="F234" s="9">
        <v>0</v>
      </c>
      <c r="G234" s="9">
        <v>16341.313014397178</v>
      </c>
      <c r="H234" s="9">
        <v>0</v>
      </c>
    </row>
    <row r="235">
      <c r="A235" s="9">
        <v>4</v>
      </c>
      <c r="B235" s="9">
        <v>53</v>
      </c>
      <c r="C235" s="9">
        <v>82336</v>
      </c>
      <c r="D235" s="9">
        <v>0</v>
      </c>
      <c r="E235" s="9">
        <v>0</v>
      </c>
      <c r="F235" s="9">
        <v>0</v>
      </c>
      <c r="G235" s="9">
        <v>0</v>
      </c>
      <c r="H235" s="9">
        <v>0</v>
      </c>
    </row>
    <row r="236">
      <c r="A236" s="9">
        <v>4</v>
      </c>
      <c r="B236" s="9">
        <v>54</v>
      </c>
      <c r="C236" s="9">
        <v>94169</v>
      </c>
      <c r="D236" s="9">
        <v>0</v>
      </c>
      <c r="E236" s="9">
        <v>0</v>
      </c>
      <c r="F236" s="9">
        <v>0</v>
      </c>
      <c r="G236" s="9">
        <v>8339.0319970237051</v>
      </c>
      <c r="H236" s="9">
        <v>0</v>
      </c>
    </row>
    <row r="237">
      <c r="A237" s="9">
        <v>4</v>
      </c>
      <c r="B237" s="9">
        <v>55</v>
      </c>
      <c r="C237" s="9">
        <v>107703</v>
      </c>
      <c r="D237" s="9">
        <v>0</v>
      </c>
      <c r="E237" s="9">
        <v>0</v>
      </c>
      <c r="F237" s="9">
        <v>0</v>
      </c>
      <c r="G237" s="9">
        <v>11416.745417274944</v>
      </c>
      <c r="H237" s="9">
        <v>0</v>
      </c>
    </row>
    <row r="238">
      <c r="A238" s="9">
        <v>4</v>
      </c>
      <c r="B238" s="9">
        <v>56</v>
      </c>
      <c r="C238" s="9">
        <v>123182</v>
      </c>
      <c r="D238" s="9">
        <v>0</v>
      </c>
      <c r="E238" s="9">
        <v>0</v>
      </c>
      <c r="F238" s="9">
        <v>0</v>
      </c>
      <c r="G238" s="9">
        <v>27454.534572429082</v>
      </c>
      <c r="H238" s="9">
        <v>0</v>
      </c>
    </row>
    <row r="239">
      <c r="A239" s="9">
        <v>4</v>
      </c>
      <c r="B239" s="9">
        <v>57</v>
      </c>
      <c r="C239" s="9">
        <v>140886</v>
      </c>
      <c r="D239" s="9">
        <v>0</v>
      </c>
      <c r="E239" s="9">
        <v>0</v>
      </c>
      <c r="F239" s="9">
        <v>0</v>
      </c>
      <c r="G239" s="9">
        <v>0</v>
      </c>
      <c r="H239" s="9">
        <v>0</v>
      </c>
    </row>
    <row r="240">
      <c r="A240" s="9">
        <v>4</v>
      </c>
      <c r="B240" s="9">
        <v>58</v>
      </c>
      <c r="C240" s="9">
        <v>161134</v>
      </c>
      <c r="D240" s="9">
        <v>0</v>
      </c>
      <c r="E240" s="9">
        <v>0</v>
      </c>
      <c r="F240" s="9">
        <v>0</v>
      </c>
      <c r="G240" s="9">
        <v>0</v>
      </c>
      <c r="H240" s="9">
        <v>0</v>
      </c>
    </row>
    <row r="241">
      <c r="A241" s="9">
        <v>4</v>
      </c>
      <c r="B241" s="9">
        <v>59</v>
      </c>
      <c r="C241" s="9">
        <v>184293</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v>
      </c>
      <c r="J2" s="9">
        <v>0</v>
      </c>
    </row>
    <row r="3">
      <c r="A3" s="9">
        <v>2</v>
      </c>
      <c r="B3" s="9">
        <v>2</v>
      </c>
      <c r="C3" s="9">
        <v>0</v>
      </c>
      <c r="D3" s="9">
        <v>0</v>
      </c>
      <c r="E3" s="9">
        <v>0</v>
      </c>
      <c r="F3" s="9">
        <v>0</v>
      </c>
      <c r="G3" s="9">
        <v>0</v>
      </c>
      <c r="H3" s="9">
        <v>0</v>
      </c>
      <c r="I3" s="9">
        <v>0</v>
      </c>
      <c r="J3" s="9">
        <v>0</v>
      </c>
    </row>
    <row r="4">
      <c r="A4" s="9">
        <v>2</v>
      </c>
      <c r="B4" s="9">
        <v>3</v>
      </c>
      <c r="C4" s="9">
        <v>0</v>
      </c>
      <c r="D4" s="9">
        <v>0</v>
      </c>
      <c r="E4" s="9">
        <v>0</v>
      </c>
      <c r="F4" s="9">
        <v>0</v>
      </c>
      <c r="G4" s="9">
        <v>0</v>
      </c>
      <c r="H4" s="9">
        <v>0</v>
      </c>
      <c r="I4" s="9">
        <v>0</v>
      </c>
      <c r="J4" s="9">
        <v>0</v>
      </c>
    </row>
    <row r="5">
      <c r="A5" s="9">
        <v>2</v>
      </c>
      <c r="B5" s="9">
        <v>4</v>
      </c>
      <c r="C5" s="9">
        <v>0</v>
      </c>
      <c r="D5" s="9">
        <v>0</v>
      </c>
      <c r="E5" s="9">
        <v>0</v>
      </c>
      <c r="F5" s="9">
        <v>0</v>
      </c>
      <c r="G5" s="9">
        <v>0</v>
      </c>
      <c r="H5" s="9">
        <v>0</v>
      </c>
      <c r="I5" s="9">
        <v>0</v>
      </c>
      <c r="J5" s="9">
        <v>0</v>
      </c>
    </row>
    <row r="6">
      <c r="A6" s="9">
        <v>2</v>
      </c>
      <c r="B6" s="9">
        <v>5</v>
      </c>
      <c r="C6" s="9">
        <v>0</v>
      </c>
      <c r="D6" s="9">
        <v>0</v>
      </c>
      <c r="E6" s="9">
        <v>0</v>
      </c>
      <c r="F6" s="9">
        <v>0</v>
      </c>
      <c r="G6" s="9">
        <v>0</v>
      </c>
      <c r="H6" s="9">
        <v>0</v>
      </c>
      <c r="I6" s="9">
        <v>0</v>
      </c>
      <c r="J6" s="9">
        <v>0</v>
      </c>
    </row>
    <row r="7">
      <c r="A7" s="9">
        <v>2</v>
      </c>
      <c r="B7" s="9">
        <v>6</v>
      </c>
      <c r="C7" s="9">
        <v>0</v>
      </c>
      <c r="D7" s="9">
        <v>0</v>
      </c>
      <c r="E7" s="9">
        <v>0</v>
      </c>
      <c r="F7" s="9">
        <v>0</v>
      </c>
      <c r="G7" s="9">
        <v>0</v>
      </c>
      <c r="H7" s="9">
        <v>0</v>
      </c>
      <c r="I7" s="9">
        <v>0</v>
      </c>
      <c r="J7" s="9">
        <v>0</v>
      </c>
    </row>
    <row r="8">
      <c r="A8" s="9">
        <v>2</v>
      </c>
      <c r="B8" s="9">
        <v>7</v>
      </c>
      <c r="C8" s="9">
        <v>0</v>
      </c>
      <c r="D8" s="9">
        <v>0</v>
      </c>
      <c r="E8" s="9">
        <v>0</v>
      </c>
      <c r="F8" s="9">
        <v>0</v>
      </c>
      <c r="G8" s="9">
        <v>0</v>
      </c>
      <c r="H8" s="9">
        <v>0</v>
      </c>
      <c r="I8" s="9">
        <v>0</v>
      </c>
      <c r="J8" s="9">
        <v>0</v>
      </c>
    </row>
    <row r="9">
      <c r="A9" s="9">
        <v>2</v>
      </c>
      <c r="B9" s="9">
        <v>8</v>
      </c>
      <c r="C9" s="9">
        <v>0</v>
      </c>
      <c r="D9" s="9">
        <v>0</v>
      </c>
      <c r="E9" s="9">
        <v>0</v>
      </c>
      <c r="F9" s="9">
        <v>0</v>
      </c>
      <c r="G9" s="9">
        <v>0</v>
      </c>
      <c r="H9" s="9">
        <v>0</v>
      </c>
      <c r="I9" s="9">
        <v>0</v>
      </c>
      <c r="J9" s="9">
        <v>0</v>
      </c>
    </row>
    <row r="10">
      <c r="A10" s="9">
        <v>2</v>
      </c>
      <c r="B10" s="9">
        <v>9</v>
      </c>
      <c r="C10" s="9">
        <v>0</v>
      </c>
      <c r="D10" s="9">
        <v>0</v>
      </c>
      <c r="E10" s="9">
        <v>0</v>
      </c>
      <c r="F10" s="9">
        <v>0</v>
      </c>
      <c r="G10" s="9">
        <v>0</v>
      </c>
      <c r="H10" s="9">
        <v>0</v>
      </c>
      <c r="I10" s="9">
        <v>0</v>
      </c>
      <c r="J10" s="9">
        <v>0</v>
      </c>
    </row>
    <row r="11">
      <c r="A11" s="9">
        <v>2</v>
      </c>
      <c r="B11" s="9">
        <v>10</v>
      </c>
      <c r="C11" s="9">
        <v>0</v>
      </c>
      <c r="D11" s="9">
        <v>0</v>
      </c>
      <c r="E11" s="9">
        <v>0</v>
      </c>
      <c r="F11" s="9">
        <v>0</v>
      </c>
      <c r="G11" s="9">
        <v>0</v>
      </c>
      <c r="H11" s="9">
        <v>0</v>
      </c>
      <c r="I11" s="9">
        <v>0</v>
      </c>
      <c r="J11" s="9">
        <v>0</v>
      </c>
    </row>
    <row r="12">
      <c r="A12" s="9">
        <v>3</v>
      </c>
      <c r="B12" s="9">
        <v>1</v>
      </c>
      <c r="C12" s="9">
        <v>0</v>
      </c>
      <c r="D12" s="9">
        <v>0</v>
      </c>
      <c r="E12" s="9">
        <v>0</v>
      </c>
      <c r="F12" s="9">
        <v>0</v>
      </c>
      <c r="G12" s="9">
        <v>0</v>
      </c>
      <c r="H12" s="9">
        <v>0</v>
      </c>
      <c r="I12" s="9">
        <v>0</v>
      </c>
      <c r="J12" s="9">
        <v>0</v>
      </c>
    </row>
    <row r="13">
      <c r="A13" s="9">
        <v>3</v>
      </c>
      <c r="B13" s="9">
        <v>2</v>
      </c>
      <c r="C13" s="9">
        <v>0</v>
      </c>
      <c r="D13" s="9">
        <v>0</v>
      </c>
      <c r="E13" s="9">
        <v>0</v>
      </c>
      <c r="F13" s="9">
        <v>0</v>
      </c>
      <c r="G13" s="9">
        <v>0</v>
      </c>
      <c r="H13" s="9">
        <v>0</v>
      </c>
      <c r="I13" s="9">
        <v>0</v>
      </c>
      <c r="J13" s="9">
        <v>0</v>
      </c>
    </row>
    <row r="14">
      <c r="A14" s="9">
        <v>3</v>
      </c>
      <c r="B14" s="9">
        <v>3</v>
      </c>
      <c r="C14" s="9">
        <v>0</v>
      </c>
      <c r="D14" s="9">
        <v>0</v>
      </c>
      <c r="E14" s="9">
        <v>0</v>
      </c>
      <c r="F14" s="9">
        <v>0</v>
      </c>
      <c r="G14" s="9">
        <v>0</v>
      </c>
      <c r="H14" s="9">
        <v>0</v>
      </c>
      <c r="I14" s="9">
        <v>0</v>
      </c>
      <c r="J14" s="9">
        <v>0</v>
      </c>
    </row>
    <row r="15">
      <c r="A15" s="9">
        <v>3</v>
      </c>
      <c r="B15" s="9">
        <v>4</v>
      </c>
      <c r="C15" s="9">
        <v>0</v>
      </c>
      <c r="D15" s="9">
        <v>0</v>
      </c>
      <c r="E15" s="9">
        <v>0</v>
      </c>
      <c r="F15" s="9">
        <v>0</v>
      </c>
      <c r="G15" s="9">
        <v>0</v>
      </c>
      <c r="H15" s="9">
        <v>0</v>
      </c>
      <c r="I15" s="9">
        <v>0</v>
      </c>
      <c r="J15" s="9">
        <v>0</v>
      </c>
    </row>
    <row r="16">
      <c r="A16" s="9">
        <v>3</v>
      </c>
      <c r="B16" s="9">
        <v>5</v>
      </c>
      <c r="C16" s="9">
        <v>0</v>
      </c>
      <c r="D16" s="9">
        <v>0</v>
      </c>
      <c r="E16" s="9">
        <v>0</v>
      </c>
      <c r="F16" s="9">
        <v>0</v>
      </c>
      <c r="G16" s="9">
        <v>0</v>
      </c>
      <c r="H16" s="9">
        <v>0</v>
      </c>
      <c r="I16" s="9">
        <v>0</v>
      </c>
      <c r="J16" s="9">
        <v>0</v>
      </c>
    </row>
    <row r="17">
      <c r="A17" s="9">
        <v>3</v>
      </c>
      <c r="B17" s="9">
        <v>6</v>
      </c>
      <c r="C17" s="9">
        <v>0</v>
      </c>
      <c r="D17" s="9">
        <v>0</v>
      </c>
      <c r="E17" s="9">
        <v>0</v>
      </c>
      <c r="F17" s="9">
        <v>0</v>
      </c>
      <c r="G17" s="9">
        <v>0</v>
      </c>
      <c r="H17" s="9">
        <v>0</v>
      </c>
      <c r="I17" s="9">
        <v>0</v>
      </c>
      <c r="J17" s="9">
        <v>0</v>
      </c>
    </row>
    <row r="18">
      <c r="A18" s="9">
        <v>3</v>
      </c>
      <c r="B18" s="9">
        <v>7</v>
      </c>
      <c r="C18" s="9">
        <v>0</v>
      </c>
      <c r="D18" s="9">
        <v>0</v>
      </c>
      <c r="E18" s="9">
        <v>0</v>
      </c>
      <c r="F18" s="9">
        <v>0</v>
      </c>
      <c r="G18" s="9">
        <v>0</v>
      </c>
      <c r="H18" s="9">
        <v>0</v>
      </c>
      <c r="I18" s="9">
        <v>0</v>
      </c>
      <c r="J18" s="9">
        <v>0</v>
      </c>
    </row>
    <row r="19">
      <c r="A19" s="9">
        <v>3</v>
      </c>
      <c r="B19" s="9">
        <v>8</v>
      </c>
      <c r="C19" s="9">
        <v>0</v>
      </c>
      <c r="D19" s="9">
        <v>0</v>
      </c>
      <c r="E19" s="9">
        <v>0</v>
      </c>
      <c r="F19" s="9">
        <v>0</v>
      </c>
      <c r="G19" s="9">
        <v>0</v>
      </c>
      <c r="H19" s="9">
        <v>0</v>
      </c>
      <c r="I19" s="9">
        <v>0</v>
      </c>
      <c r="J19" s="9">
        <v>0</v>
      </c>
    </row>
    <row r="20">
      <c r="A20" s="9">
        <v>3</v>
      </c>
      <c r="B20" s="9">
        <v>9</v>
      </c>
      <c r="C20" s="9">
        <v>0</v>
      </c>
      <c r="D20" s="9">
        <v>0</v>
      </c>
      <c r="E20" s="9">
        <v>0</v>
      </c>
      <c r="F20" s="9">
        <v>0</v>
      </c>
      <c r="G20" s="9">
        <v>0</v>
      </c>
      <c r="H20" s="9">
        <v>0</v>
      </c>
      <c r="I20" s="9">
        <v>0</v>
      </c>
      <c r="J20" s="9">
        <v>0</v>
      </c>
    </row>
    <row r="21">
      <c r="A21" s="9">
        <v>3</v>
      </c>
      <c r="B21" s="9">
        <v>10</v>
      </c>
      <c r="C21" s="9">
        <v>0</v>
      </c>
      <c r="D21" s="9">
        <v>0</v>
      </c>
      <c r="E21" s="9">
        <v>0</v>
      </c>
      <c r="F21" s="9">
        <v>0</v>
      </c>
      <c r="G21" s="9">
        <v>0</v>
      </c>
      <c r="H21" s="9">
        <v>0</v>
      </c>
      <c r="I21" s="9">
        <v>0</v>
      </c>
      <c r="J21" s="9">
        <v>0</v>
      </c>
    </row>
    <row r="22">
      <c r="A22" s="9">
        <v>4</v>
      </c>
      <c r="B22" s="9">
        <v>1</v>
      </c>
      <c r="C22" s="9">
        <v>0</v>
      </c>
      <c r="D22" s="9">
        <v>0</v>
      </c>
      <c r="E22" s="9">
        <v>0</v>
      </c>
      <c r="F22" s="9">
        <v>0</v>
      </c>
      <c r="G22" s="9">
        <v>0</v>
      </c>
      <c r="H22" s="9">
        <v>0</v>
      </c>
      <c r="I22" s="9">
        <v>0</v>
      </c>
      <c r="J22" s="9">
        <v>0</v>
      </c>
    </row>
    <row r="23">
      <c r="A23" s="9">
        <v>4</v>
      </c>
      <c r="B23" s="9">
        <v>2</v>
      </c>
      <c r="C23" s="9">
        <v>0</v>
      </c>
      <c r="D23" s="9">
        <v>0</v>
      </c>
      <c r="E23" s="9">
        <v>0</v>
      </c>
      <c r="F23" s="9">
        <v>0</v>
      </c>
      <c r="G23" s="9">
        <v>0</v>
      </c>
      <c r="H23" s="9">
        <v>0</v>
      </c>
      <c r="I23" s="9">
        <v>0</v>
      </c>
      <c r="J23" s="9">
        <v>0</v>
      </c>
    </row>
    <row r="24">
      <c r="A24" s="9">
        <v>4</v>
      </c>
      <c r="B24" s="9">
        <v>3</v>
      </c>
      <c r="C24" s="9">
        <v>0</v>
      </c>
      <c r="D24" s="9">
        <v>0</v>
      </c>
      <c r="E24" s="9">
        <v>0</v>
      </c>
      <c r="F24" s="9">
        <v>0</v>
      </c>
      <c r="G24" s="9">
        <v>0</v>
      </c>
      <c r="H24" s="9">
        <v>0</v>
      </c>
      <c r="I24" s="9">
        <v>0</v>
      </c>
      <c r="J24" s="9">
        <v>0</v>
      </c>
    </row>
    <row r="25">
      <c r="A25" s="9">
        <v>4</v>
      </c>
      <c r="B25" s="9">
        <v>4</v>
      </c>
      <c r="C25" s="9">
        <v>0</v>
      </c>
      <c r="D25" s="9">
        <v>0</v>
      </c>
      <c r="E25" s="9">
        <v>0</v>
      </c>
      <c r="F25" s="9">
        <v>0</v>
      </c>
      <c r="G25" s="9">
        <v>0</v>
      </c>
      <c r="H25" s="9">
        <v>0</v>
      </c>
      <c r="I25" s="9">
        <v>0</v>
      </c>
      <c r="J25" s="9">
        <v>0</v>
      </c>
    </row>
    <row r="26">
      <c r="A26" s="9">
        <v>4</v>
      </c>
      <c r="B26" s="9">
        <v>5</v>
      </c>
      <c r="C26" s="9">
        <v>0</v>
      </c>
      <c r="D26" s="9">
        <v>0</v>
      </c>
      <c r="E26" s="9">
        <v>0</v>
      </c>
      <c r="F26" s="9">
        <v>0</v>
      </c>
      <c r="G26" s="9">
        <v>0</v>
      </c>
      <c r="H26" s="9">
        <v>0</v>
      </c>
      <c r="I26" s="9">
        <v>0</v>
      </c>
      <c r="J26" s="9">
        <v>0</v>
      </c>
    </row>
    <row r="27">
      <c r="A27" s="9">
        <v>4</v>
      </c>
      <c r="B27" s="9">
        <v>6</v>
      </c>
      <c r="C27" s="9">
        <v>0</v>
      </c>
      <c r="D27" s="9">
        <v>0</v>
      </c>
      <c r="E27" s="9">
        <v>0</v>
      </c>
      <c r="F27" s="9">
        <v>0</v>
      </c>
      <c r="G27" s="9">
        <v>0</v>
      </c>
      <c r="H27" s="9">
        <v>0</v>
      </c>
      <c r="I27" s="9">
        <v>0</v>
      </c>
      <c r="J27" s="9">
        <v>0</v>
      </c>
    </row>
    <row r="28">
      <c r="A28" s="9">
        <v>4</v>
      </c>
      <c r="B28" s="9">
        <v>7</v>
      </c>
      <c r="C28" s="9">
        <v>0</v>
      </c>
      <c r="D28" s="9">
        <v>0</v>
      </c>
      <c r="E28" s="9">
        <v>0</v>
      </c>
      <c r="F28" s="9">
        <v>0</v>
      </c>
      <c r="G28" s="9">
        <v>0</v>
      </c>
      <c r="H28" s="9">
        <v>0</v>
      </c>
      <c r="I28" s="9">
        <v>0</v>
      </c>
      <c r="J28" s="9">
        <v>0</v>
      </c>
    </row>
    <row r="29">
      <c r="A29" s="9">
        <v>4</v>
      </c>
      <c r="B29" s="9">
        <v>8</v>
      </c>
      <c r="C29" s="9">
        <v>0</v>
      </c>
      <c r="D29" s="9">
        <v>0</v>
      </c>
      <c r="E29" s="9">
        <v>0</v>
      </c>
      <c r="F29" s="9">
        <v>0</v>
      </c>
      <c r="G29" s="9">
        <v>0</v>
      </c>
      <c r="H29" s="9">
        <v>0</v>
      </c>
      <c r="I29" s="9">
        <v>0</v>
      </c>
      <c r="J29" s="9">
        <v>0</v>
      </c>
    </row>
    <row r="30">
      <c r="A30" s="9">
        <v>4</v>
      </c>
      <c r="B30" s="9">
        <v>9</v>
      </c>
      <c r="C30" s="9">
        <v>0</v>
      </c>
      <c r="D30" s="9">
        <v>0</v>
      </c>
      <c r="E30" s="9">
        <v>0</v>
      </c>
      <c r="F30" s="9">
        <v>0</v>
      </c>
      <c r="G30" s="9">
        <v>0</v>
      </c>
      <c r="H30" s="9">
        <v>0</v>
      </c>
      <c r="I30" s="9">
        <v>0</v>
      </c>
      <c r="J30" s="9">
        <v>0</v>
      </c>
    </row>
    <row r="31">
      <c r="A31" s="9">
        <v>4</v>
      </c>
      <c r="B31" s="9">
        <v>10</v>
      </c>
      <c r="C31" s="9">
        <v>0</v>
      </c>
      <c r="D31" s="9">
        <v>0</v>
      </c>
      <c r="E31" s="9">
        <v>0</v>
      </c>
      <c r="F31" s="9">
        <v>0</v>
      </c>
      <c r="G31" s="9">
        <v>0</v>
      </c>
      <c r="H31" s="9">
        <v>0</v>
      </c>
      <c r="I31" s="9">
        <v>0</v>
      </c>
      <c r="J31" s="9">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0</v>
      </c>
      <c r="F2" s="584">
        <f>Perc_change_elec_spend!I2-Perc_change_elec_spend!H2</f>
        <v>0</v>
      </c>
      <c r="G2" s="584">
        <f>Perc_change_elec_spend!F2</f>
        <v>0</v>
      </c>
      <c r="H2" s="452">
        <f>Perc_change_elec_spend!J2</f>
        <v>0</v>
      </c>
    </row>
    <row r="3">
      <c r="A3" s="584">
        <f>Perc_change_elec_spend!C3</f>
        <v>0</v>
      </c>
      <c r="B3" s="584">
        <f>Perc_change_elec_spend!D3-Perc_change_elec_spend!C3</f>
        <v>0</v>
      </c>
      <c r="C3" s="584">
        <f>Perc_change_elec_spend!E3-Perc_change_elec_spend!D3</f>
        <v>0</v>
      </c>
      <c r="D3" s="584">
        <f>Perc_change_elec_spend!G3-Perc_change_elec_spend!E3</f>
        <v>0</v>
      </c>
      <c r="E3" s="584">
        <f>Perc_change_elec_spend!H3-Perc_change_elec_spend!G3</f>
        <v>0</v>
      </c>
      <c r="F3" s="584">
        <f>Perc_change_elec_spend!I3-Perc_change_elec_spend!H3</f>
        <v>0</v>
      </c>
      <c r="G3" s="584">
        <f>Perc_change_elec_spend!F3</f>
        <v>0</v>
      </c>
      <c r="H3" s="452">
        <f>Perc_change_elec_spend!J3</f>
        <v>0</v>
      </c>
    </row>
    <row r="4">
      <c r="A4" s="584">
        <f>Perc_change_elec_spend!C4</f>
        <v>0</v>
      </c>
      <c r="B4" s="584">
        <f>Perc_change_elec_spend!D4-Perc_change_elec_spend!C4</f>
        <v>0</v>
      </c>
      <c r="C4" s="584">
        <f>Perc_change_elec_spend!E4-Perc_change_elec_spend!D4</f>
        <v>0</v>
      </c>
      <c r="D4" s="584">
        <f>Perc_change_elec_spend!G4-Perc_change_elec_spend!E4</f>
        <v>0</v>
      </c>
      <c r="E4" s="584">
        <f>Perc_change_elec_spend!H4-Perc_change_elec_spend!G4</f>
        <v>0</v>
      </c>
      <c r="F4" s="584">
        <f>Perc_change_elec_spend!I4-Perc_change_elec_spend!H4</f>
        <v>0</v>
      </c>
      <c r="G4" s="584">
        <f>Perc_change_elec_spend!F4</f>
        <v>0</v>
      </c>
      <c r="H4" s="452">
        <f>Perc_change_elec_spend!J4</f>
        <v>0</v>
      </c>
    </row>
    <row r="5">
      <c r="A5" s="584">
        <f>Perc_change_elec_spend!C5</f>
        <v>0</v>
      </c>
      <c r="B5" s="584">
        <f>Perc_change_elec_spend!D5-Perc_change_elec_spend!C5</f>
        <v>0</v>
      </c>
      <c r="C5" s="584">
        <f>Perc_change_elec_spend!E5-Perc_change_elec_spend!D5</f>
        <v>0</v>
      </c>
      <c r="D5" s="584">
        <f>Perc_change_elec_spend!G5-Perc_change_elec_spend!E5</f>
        <v>0</v>
      </c>
      <c r="E5" s="584">
        <f>Perc_change_elec_spend!H5-Perc_change_elec_spend!G5</f>
        <v>0</v>
      </c>
      <c r="F5" s="584">
        <f>Perc_change_elec_spend!I5-Perc_change_elec_spend!H5</f>
        <v>0</v>
      </c>
      <c r="G5" s="584">
        <f>Perc_change_elec_spend!F5</f>
        <v>0</v>
      </c>
      <c r="H5" s="452">
        <f>Perc_change_elec_spend!J5</f>
        <v>0</v>
      </c>
    </row>
    <row r="6">
      <c r="A6" s="584">
        <f>Perc_change_elec_spend!C6</f>
        <v>0</v>
      </c>
      <c r="B6" s="584">
        <f>Perc_change_elec_spend!D6-Perc_change_elec_spend!C6</f>
        <v>0</v>
      </c>
      <c r="C6" s="584">
        <f>Perc_change_elec_spend!E6-Perc_change_elec_spend!D6</f>
        <v>0</v>
      </c>
      <c r="D6" s="584">
        <f>Perc_change_elec_spend!G6-Perc_change_elec_spend!E6</f>
        <v>0</v>
      </c>
      <c r="E6" s="584">
        <f>Perc_change_elec_spend!H6-Perc_change_elec_spend!G6</f>
        <v>0</v>
      </c>
      <c r="F6" s="584">
        <f>Perc_change_elec_spend!I6-Perc_change_elec_spend!H6</f>
        <v>0</v>
      </c>
      <c r="G6" s="584">
        <f>Perc_change_elec_spend!F6</f>
        <v>0</v>
      </c>
      <c r="H6" s="452">
        <f>Perc_change_elec_spend!J6</f>
        <v>0</v>
      </c>
    </row>
    <row r="7">
      <c r="A7" s="584">
        <f>Perc_change_elec_spend!C7</f>
        <v>0</v>
      </c>
      <c r="B7" s="584">
        <f>Perc_change_elec_spend!D7-Perc_change_elec_spend!C7</f>
        <v>0</v>
      </c>
      <c r="C7" s="584">
        <f>Perc_change_elec_spend!E7-Perc_change_elec_spend!D7</f>
        <v>0</v>
      </c>
      <c r="D7" s="584">
        <f>Perc_change_elec_spend!G7-Perc_change_elec_spend!E7</f>
        <v>0</v>
      </c>
      <c r="E7" s="584">
        <f>Perc_change_elec_spend!H7-Perc_change_elec_spend!G7</f>
        <v>0</v>
      </c>
      <c r="F7" s="584">
        <f>Perc_change_elec_spend!I7-Perc_change_elec_spend!H7</f>
        <v>0</v>
      </c>
      <c r="G7" s="584">
        <f>Perc_change_elec_spend!F7</f>
        <v>0</v>
      </c>
      <c r="H7" s="452">
        <f>Perc_change_elec_spend!J7</f>
        <v>0</v>
      </c>
    </row>
    <row r="8">
      <c r="A8" s="584">
        <f>Perc_change_elec_spend!C8</f>
        <v>0</v>
      </c>
      <c r="B8" s="584">
        <f>Perc_change_elec_spend!D8-Perc_change_elec_spend!C8</f>
        <v>0</v>
      </c>
      <c r="C8" s="584">
        <f>Perc_change_elec_spend!E8-Perc_change_elec_spend!D8</f>
        <v>0</v>
      </c>
      <c r="D8" s="584">
        <f>Perc_change_elec_spend!G8-Perc_change_elec_spend!E8</f>
        <v>0</v>
      </c>
      <c r="E8" s="584">
        <f>Perc_change_elec_spend!H8-Perc_change_elec_spend!G8</f>
        <v>0</v>
      </c>
      <c r="F8" s="584">
        <f>Perc_change_elec_spend!I8-Perc_change_elec_spend!H8</f>
        <v>0</v>
      </c>
      <c r="G8" s="584">
        <f>Perc_change_elec_spend!F8</f>
        <v>0</v>
      </c>
      <c r="H8" s="452">
        <f>Perc_change_elec_spend!J8</f>
        <v>0</v>
      </c>
    </row>
    <row r="9">
      <c r="A9" s="584">
        <f>Perc_change_elec_spend!C9</f>
        <v>0</v>
      </c>
      <c r="B9" s="584">
        <f>Perc_change_elec_spend!D9-Perc_change_elec_spend!C9</f>
        <v>0</v>
      </c>
      <c r="C9" s="584">
        <f>Perc_change_elec_spend!E9-Perc_change_elec_spend!D9</f>
        <v>0</v>
      </c>
      <c r="D9" s="584">
        <f>Perc_change_elec_spend!G9-Perc_change_elec_spend!E9</f>
        <v>0</v>
      </c>
      <c r="E9" s="584">
        <f>Perc_change_elec_spend!H9-Perc_change_elec_spend!G9</f>
        <v>0</v>
      </c>
      <c r="F9" s="584">
        <f>Perc_change_elec_spend!I9-Perc_change_elec_spend!H9</f>
        <v>0</v>
      </c>
      <c r="G9" s="584">
        <f>Perc_change_elec_spend!F9</f>
        <v>0</v>
      </c>
      <c r="H9" s="452">
        <f>Perc_change_elec_spend!J9</f>
        <v>0</v>
      </c>
    </row>
    <row r="10">
      <c r="A10" s="584">
        <f>Perc_change_elec_spend!C10</f>
        <v>0</v>
      </c>
      <c r="B10" s="584">
        <f>Perc_change_elec_spend!D10-Perc_change_elec_spend!C10</f>
        <v>0</v>
      </c>
      <c r="C10" s="584">
        <f>Perc_change_elec_spend!E10-Perc_change_elec_spend!D10</f>
        <v>0</v>
      </c>
      <c r="D10" s="584">
        <f>Perc_change_elec_spend!G10-Perc_change_elec_spend!E10</f>
        <v>0</v>
      </c>
      <c r="E10" s="584">
        <f>Perc_change_elec_spend!H10-Perc_change_elec_spend!G10</f>
        <v>0</v>
      </c>
      <c r="F10" s="584">
        <f>Perc_change_elec_spend!I10-Perc_change_elec_spend!H10</f>
        <v>0</v>
      </c>
      <c r="G10" s="584">
        <f>Perc_change_elec_spend!F10</f>
        <v>0</v>
      </c>
      <c r="H10" s="452">
        <f>Perc_change_elec_spend!J10</f>
        <v>0</v>
      </c>
    </row>
    <row r="11">
      <c r="A11" s="584">
        <f>Perc_change_elec_spend!C11</f>
        <v>0</v>
      </c>
      <c r="B11" s="584">
        <f>Perc_change_elec_spend!D11-Perc_change_elec_spend!C11</f>
        <v>0</v>
      </c>
      <c r="C11" s="584">
        <f>Perc_change_elec_spend!E11-Perc_change_elec_spend!D11</f>
        <v>0</v>
      </c>
      <c r="D11" s="584">
        <f>Perc_change_elec_spend!G11-Perc_change_elec_spend!E11</f>
        <v>0</v>
      </c>
      <c r="E11" s="584">
        <f>Perc_change_elec_spend!H11-Perc_change_elec_spend!G11</f>
        <v>0</v>
      </c>
      <c r="F11" s="584">
        <f>Perc_change_elec_spend!I11-Perc_change_elec_spend!H11</f>
        <v>0</v>
      </c>
      <c r="G11" s="584">
        <f>Perc_change_elec_spend!F11</f>
        <v>0</v>
      </c>
      <c r="H11" s="452">
        <f>Perc_change_elec_spend!J11</f>
        <v>0</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0</v>
      </c>
      <c r="F12" s="584">
        <f>Perc_change_elec_spend!I12-Perc_change_elec_spend!H12</f>
        <v>0</v>
      </c>
      <c r="G12" s="584">
        <f>Perc_change_elec_spend!F12</f>
        <v>0</v>
      </c>
      <c r="H12" s="452">
        <f>Perc_change_elec_spend!J12</f>
        <v>0</v>
      </c>
    </row>
    <row r="13">
      <c r="A13" s="584">
        <f>Perc_change_elec_spend!C13</f>
        <v>0</v>
      </c>
      <c r="B13" s="584">
        <f>Perc_change_elec_spend!D13-Perc_change_elec_spend!C13</f>
        <v>0</v>
      </c>
      <c r="C13" s="584">
        <f>Perc_change_elec_spend!E13-Perc_change_elec_spend!D13</f>
        <v>0</v>
      </c>
      <c r="D13" s="584">
        <f>Perc_change_elec_spend!G13-Perc_change_elec_spend!E13</f>
        <v>0</v>
      </c>
      <c r="E13" s="584">
        <f>Perc_change_elec_spend!H13-Perc_change_elec_spend!G13</f>
        <v>0</v>
      </c>
      <c r="F13" s="584">
        <f>Perc_change_elec_spend!I13-Perc_change_elec_spend!H13</f>
        <v>0</v>
      </c>
      <c r="G13" s="584">
        <f>Perc_change_elec_spend!F13</f>
        <v>0</v>
      </c>
      <c r="H13" s="452">
        <f>Perc_change_elec_spend!J13</f>
        <v>0</v>
      </c>
    </row>
    <row r="14">
      <c r="A14" s="584">
        <f>Perc_change_elec_spend!C14</f>
        <v>0</v>
      </c>
      <c r="B14" s="584">
        <f>Perc_change_elec_spend!D14-Perc_change_elec_spend!C14</f>
        <v>0</v>
      </c>
      <c r="C14" s="584">
        <f>Perc_change_elec_spend!E14-Perc_change_elec_spend!D14</f>
        <v>0</v>
      </c>
      <c r="D14" s="584">
        <f>Perc_change_elec_spend!G14-Perc_change_elec_spend!E14</f>
        <v>0</v>
      </c>
      <c r="E14" s="584">
        <f>Perc_change_elec_spend!H14-Perc_change_elec_spend!G14</f>
        <v>0</v>
      </c>
      <c r="F14" s="584">
        <f>Perc_change_elec_spend!I14-Perc_change_elec_spend!H14</f>
        <v>0</v>
      </c>
      <c r="G14" s="584">
        <f>Perc_change_elec_spend!F14</f>
        <v>0</v>
      </c>
      <c r="H14" s="452">
        <f>Perc_change_elec_spend!J14</f>
        <v>0</v>
      </c>
    </row>
    <row r="15">
      <c r="A15" s="584">
        <f>Perc_change_elec_spend!C15</f>
        <v>0</v>
      </c>
      <c r="B15" s="584">
        <f>Perc_change_elec_spend!D15-Perc_change_elec_spend!C15</f>
        <v>0</v>
      </c>
      <c r="C15" s="584">
        <f>Perc_change_elec_spend!E15-Perc_change_elec_spend!D15</f>
        <v>0</v>
      </c>
      <c r="D15" s="584">
        <f>Perc_change_elec_spend!G15-Perc_change_elec_spend!E15</f>
        <v>0</v>
      </c>
      <c r="E15" s="584">
        <f>Perc_change_elec_spend!H15-Perc_change_elec_spend!G15</f>
        <v>0</v>
      </c>
      <c r="F15" s="584">
        <f>Perc_change_elec_spend!I15-Perc_change_elec_spend!H15</f>
        <v>0</v>
      </c>
      <c r="G15" s="584">
        <f>Perc_change_elec_spend!F15</f>
        <v>0</v>
      </c>
      <c r="H15" s="452">
        <f>Perc_change_elec_spend!J15</f>
        <v>0</v>
      </c>
    </row>
    <row r="16">
      <c r="A16" s="584">
        <f>Perc_change_elec_spend!C16</f>
        <v>0</v>
      </c>
      <c r="B16" s="584">
        <f>Perc_change_elec_spend!D16-Perc_change_elec_spend!C16</f>
        <v>0</v>
      </c>
      <c r="C16" s="584">
        <f>Perc_change_elec_spend!E16-Perc_change_elec_spend!D16</f>
        <v>0</v>
      </c>
      <c r="D16" s="584">
        <f>Perc_change_elec_spend!G16-Perc_change_elec_spend!E16</f>
        <v>0</v>
      </c>
      <c r="E16" s="584">
        <f>Perc_change_elec_spend!H16-Perc_change_elec_spend!G16</f>
        <v>0</v>
      </c>
      <c r="F16" s="584">
        <f>Perc_change_elec_spend!I16-Perc_change_elec_spend!H16</f>
        <v>0</v>
      </c>
      <c r="G16" s="584">
        <f>Perc_change_elec_spend!F16</f>
        <v>0</v>
      </c>
      <c r="H16" s="452">
        <f>Perc_change_elec_spend!J16</f>
        <v>0</v>
      </c>
    </row>
    <row r="17">
      <c r="A17" s="584">
        <f>Perc_change_elec_spend!C17</f>
        <v>0</v>
      </c>
      <c r="B17" s="584">
        <f>Perc_change_elec_spend!D17-Perc_change_elec_spend!C17</f>
        <v>0</v>
      </c>
      <c r="C17" s="584">
        <f>Perc_change_elec_spend!E17-Perc_change_elec_spend!D17</f>
        <v>0</v>
      </c>
      <c r="D17" s="584">
        <f>Perc_change_elec_spend!G17-Perc_change_elec_spend!E17</f>
        <v>0</v>
      </c>
      <c r="E17" s="584">
        <f>Perc_change_elec_spend!H17-Perc_change_elec_spend!G17</f>
        <v>0</v>
      </c>
      <c r="F17" s="584">
        <f>Perc_change_elec_spend!I17-Perc_change_elec_spend!H17</f>
        <v>0</v>
      </c>
      <c r="G17" s="584">
        <f>Perc_change_elec_spend!F17</f>
        <v>0</v>
      </c>
      <c r="H17" s="452">
        <f>Perc_change_elec_spend!J17</f>
        <v>0</v>
      </c>
    </row>
    <row r="18">
      <c r="A18" s="584">
        <f>Perc_change_elec_spend!C18</f>
        <v>0</v>
      </c>
      <c r="B18" s="584">
        <f>Perc_change_elec_spend!D18-Perc_change_elec_spend!C18</f>
        <v>0</v>
      </c>
      <c r="C18" s="584">
        <f>Perc_change_elec_spend!E18-Perc_change_elec_spend!D18</f>
        <v>0</v>
      </c>
      <c r="D18" s="584">
        <f>Perc_change_elec_spend!G18-Perc_change_elec_spend!E18</f>
        <v>0</v>
      </c>
      <c r="E18" s="584">
        <f>Perc_change_elec_spend!H18-Perc_change_elec_spend!G18</f>
        <v>0</v>
      </c>
      <c r="F18" s="584">
        <f>Perc_change_elec_spend!I18-Perc_change_elec_spend!H18</f>
        <v>0</v>
      </c>
      <c r="G18" s="584">
        <f>Perc_change_elec_spend!F18</f>
        <v>0</v>
      </c>
      <c r="H18" s="452">
        <f>Perc_change_elec_spend!J18</f>
        <v>0</v>
      </c>
    </row>
    <row r="19">
      <c r="A19" s="584">
        <f>Perc_change_elec_spend!C19</f>
        <v>0</v>
      </c>
      <c r="B19" s="584">
        <f>Perc_change_elec_spend!D19-Perc_change_elec_spend!C19</f>
        <v>0</v>
      </c>
      <c r="C19" s="584">
        <f>Perc_change_elec_spend!E19-Perc_change_elec_spend!D19</f>
        <v>0</v>
      </c>
      <c r="D19" s="584">
        <f>Perc_change_elec_spend!G19-Perc_change_elec_spend!E19</f>
        <v>0</v>
      </c>
      <c r="E19" s="584">
        <f>Perc_change_elec_spend!H19-Perc_change_elec_spend!G19</f>
        <v>0</v>
      </c>
      <c r="F19" s="584">
        <f>Perc_change_elec_spend!I19-Perc_change_elec_spend!H19</f>
        <v>0</v>
      </c>
      <c r="G19" s="584">
        <f>Perc_change_elec_spend!F19</f>
        <v>0</v>
      </c>
      <c r="H19" s="452">
        <f>Perc_change_elec_spend!J19</f>
        <v>0</v>
      </c>
    </row>
    <row r="20">
      <c r="A20" s="584">
        <f>Perc_change_elec_spend!C20</f>
        <v>0</v>
      </c>
      <c r="B20" s="584">
        <f>Perc_change_elec_spend!D20-Perc_change_elec_spend!C20</f>
        <v>0</v>
      </c>
      <c r="C20" s="584">
        <f>Perc_change_elec_spend!E20-Perc_change_elec_spend!D20</f>
        <v>0</v>
      </c>
      <c r="D20" s="584">
        <f>Perc_change_elec_spend!G20-Perc_change_elec_spend!E20</f>
        <v>0</v>
      </c>
      <c r="E20" s="584">
        <f>Perc_change_elec_spend!H20-Perc_change_elec_spend!G20</f>
        <v>0</v>
      </c>
      <c r="F20" s="584">
        <f>Perc_change_elec_spend!I20-Perc_change_elec_spend!H20</f>
        <v>0</v>
      </c>
      <c r="G20" s="584">
        <f>Perc_change_elec_spend!F20</f>
        <v>0</v>
      </c>
      <c r="H20" s="452">
        <f>Perc_change_elec_spend!J20</f>
        <v>0</v>
      </c>
    </row>
    <row r="21">
      <c r="A21" s="584">
        <f>Perc_change_elec_spend!C21</f>
        <v>0</v>
      </c>
      <c r="B21" s="584">
        <f>Perc_change_elec_spend!D21-Perc_change_elec_spend!C21</f>
        <v>0</v>
      </c>
      <c r="C21" s="584">
        <f>Perc_change_elec_spend!E21-Perc_change_elec_spend!D21</f>
        <v>0</v>
      </c>
      <c r="D21" s="584">
        <f>Perc_change_elec_spend!G21-Perc_change_elec_spend!E21</f>
        <v>0</v>
      </c>
      <c r="E21" s="584">
        <f>Perc_change_elec_spend!H21-Perc_change_elec_spend!G21</f>
        <v>0</v>
      </c>
      <c r="F21" s="584">
        <f>Perc_change_elec_spend!I21-Perc_change_elec_spend!H21</f>
        <v>0</v>
      </c>
      <c r="G21" s="584">
        <f>Perc_change_elec_spend!F21</f>
        <v>0</v>
      </c>
      <c r="H21" s="452">
        <f>Perc_change_elec_spend!J21</f>
        <v>0</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0</v>
      </c>
      <c r="F22" s="584">
        <f>Perc_change_elec_spend!I22-Perc_change_elec_spend!H22</f>
        <v>0</v>
      </c>
      <c r="G22" s="584">
        <f>Perc_change_elec_spend!F22</f>
        <v>0</v>
      </c>
      <c r="H22" s="452">
        <f>Perc_change_elec_spend!J22</f>
        <v>0</v>
      </c>
      <c r="J22" s="775"/>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0</v>
      </c>
      <c r="E23" s="584">
        <f>Perc_change_elec_spend!H23-Perc_change_elec_spend!G23</f>
        <v>0</v>
      </c>
      <c r="F23" s="584">
        <f>Perc_change_elec_spend!I23-Perc_change_elec_spend!H23</f>
        <v>0</v>
      </c>
      <c r="G23" s="584">
        <f>Perc_change_elec_spend!F23</f>
        <v>0</v>
      </c>
      <c r="H23" s="452">
        <f>Perc_change_elec_spend!J23</f>
        <v>0</v>
      </c>
      <c r="J23" s="776"/>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0</v>
      </c>
      <c r="E24" s="584">
        <f>Perc_change_elec_spend!H24-Perc_change_elec_spend!G24</f>
        <v>0</v>
      </c>
      <c r="F24" s="584">
        <f>Perc_change_elec_spend!I24-Perc_change_elec_spend!H24</f>
        <v>0</v>
      </c>
      <c r="G24" s="584">
        <f>Perc_change_elec_spend!F24</f>
        <v>0</v>
      </c>
      <c r="H24" s="452">
        <f>Perc_change_elec_spend!J24</f>
        <v>0</v>
      </c>
      <c r="J24" s="777"/>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0</v>
      </c>
      <c r="E25" s="584">
        <f>Perc_change_elec_spend!H25-Perc_change_elec_spend!G25</f>
        <v>0</v>
      </c>
      <c r="F25" s="584">
        <f>Perc_change_elec_spend!I25-Perc_change_elec_spend!H25</f>
        <v>0</v>
      </c>
      <c r="G25" s="584">
        <f>Perc_change_elec_spend!F25</f>
        <v>0</v>
      </c>
      <c r="H25" s="452">
        <f>Perc_change_elec_spend!J25</f>
        <v>0</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0</v>
      </c>
      <c r="E26" s="584">
        <f>Perc_change_elec_spend!H26-Perc_change_elec_spend!G26</f>
        <v>0</v>
      </c>
      <c r="F26" s="584">
        <f>Perc_change_elec_spend!I26-Perc_change_elec_spend!H26</f>
        <v>0</v>
      </c>
      <c r="G26" s="584">
        <f>Perc_change_elec_spend!F26</f>
        <v>0</v>
      </c>
      <c r="H26" s="452">
        <f>Perc_change_elec_spend!J26</f>
        <v>0</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0</v>
      </c>
      <c r="E27" s="584">
        <f>Perc_change_elec_spend!H27-Perc_change_elec_spend!G27</f>
        <v>0</v>
      </c>
      <c r="F27" s="584">
        <f>Perc_change_elec_spend!I27-Perc_change_elec_spend!H27</f>
        <v>0</v>
      </c>
      <c r="G27" s="584">
        <f>Perc_change_elec_spend!F27</f>
        <v>0</v>
      </c>
      <c r="H27" s="452">
        <f>Perc_change_elec_spend!J27</f>
        <v>0</v>
      </c>
    </row>
    <row r="28">
      <c r="A28" s="584">
        <f>Perc_change_elec_spend!C28</f>
        <v>0</v>
      </c>
      <c r="B28" s="584">
        <f>Perc_change_elec_spend!D28-Perc_change_elec_spend!C28</f>
        <v>0</v>
      </c>
      <c r="C28" s="584">
        <f>Perc_change_elec_spend!E28-Perc_change_elec_spend!D28</f>
        <v>0</v>
      </c>
      <c r="D28" s="584">
        <f>Perc_change_elec_spend!G28-Perc_change_elec_spend!E28</f>
        <v>0</v>
      </c>
      <c r="E28" s="584">
        <f>Perc_change_elec_spend!H28-Perc_change_elec_spend!G28</f>
        <v>0</v>
      </c>
      <c r="F28" s="584">
        <f>Perc_change_elec_spend!I28-Perc_change_elec_spend!H28</f>
        <v>0</v>
      </c>
      <c r="G28" s="584">
        <f>Perc_change_elec_spend!F28</f>
        <v>0</v>
      </c>
      <c r="H28" s="452">
        <f>Perc_change_elec_spend!J28</f>
        <v>0</v>
      </c>
    </row>
    <row r="29">
      <c r="A29" s="584">
        <f>Perc_change_elec_spend!C29</f>
        <v>0</v>
      </c>
      <c r="B29" s="584">
        <f>Perc_change_elec_spend!D29-Perc_change_elec_spend!C29</f>
        <v>0</v>
      </c>
      <c r="C29" s="584">
        <f>Perc_change_elec_spend!E29-Perc_change_elec_spend!D29</f>
        <v>0</v>
      </c>
      <c r="D29" s="584">
        <f>Perc_change_elec_spend!G29-Perc_change_elec_spend!E29</f>
        <v>0</v>
      </c>
      <c r="E29" s="584">
        <f>Perc_change_elec_spend!H29-Perc_change_elec_spend!G29</f>
        <v>0</v>
      </c>
      <c r="F29" s="584">
        <f>Perc_change_elec_spend!I29-Perc_change_elec_spend!H29</f>
        <v>0</v>
      </c>
      <c r="G29" s="584">
        <f>Perc_change_elec_spend!F29</f>
        <v>0</v>
      </c>
      <c r="H29" s="452">
        <f>Perc_change_elec_spend!J29</f>
        <v>0</v>
      </c>
    </row>
    <row r="30">
      <c r="A30" s="584">
        <f>Perc_change_elec_spend!C30</f>
        <v>0</v>
      </c>
      <c r="B30" s="584">
        <f>Perc_change_elec_spend!D30-Perc_change_elec_spend!C30</f>
        <v>0</v>
      </c>
      <c r="C30" s="584">
        <f>Perc_change_elec_spend!E30-Perc_change_elec_spend!D30</f>
        <v>0</v>
      </c>
      <c r="D30" s="584">
        <f>Perc_change_elec_spend!G30-Perc_change_elec_spend!E30</f>
        <v>0</v>
      </c>
      <c r="E30" s="584">
        <f>Perc_change_elec_spend!H30-Perc_change_elec_spend!G30</f>
        <v>0</v>
      </c>
      <c r="F30" s="584">
        <f>Perc_change_elec_spend!I30-Perc_change_elec_spend!H30</f>
        <v>0</v>
      </c>
      <c r="G30" s="584">
        <f>Perc_change_elec_spend!F30</f>
        <v>0</v>
      </c>
      <c r="H30" s="452">
        <f>Perc_change_elec_spend!J30</f>
        <v>0</v>
      </c>
    </row>
    <row r="31">
      <c r="A31" s="584">
        <f>Perc_change_elec_spend!C31</f>
        <v>0</v>
      </c>
      <c r="B31" s="584">
        <f>Perc_change_elec_spend!D31-Perc_change_elec_spend!C31</f>
        <v>0</v>
      </c>
      <c r="C31" s="584">
        <f>Perc_change_elec_spend!E31-Perc_change_elec_spend!D31</f>
        <v>0</v>
      </c>
      <c r="D31" s="584">
        <f>Perc_change_elec_spend!G31-Perc_change_elec_spend!E31</f>
        <v>0</v>
      </c>
      <c r="E31" s="584">
        <f>Perc_change_elec_spend!H31-Perc_change_elec_spend!G31</f>
        <v>0</v>
      </c>
      <c r="F31" s="584">
        <f>Perc_change_elec_spend!I31-Perc_change_elec_spend!H31</f>
        <v>0</v>
      </c>
      <c r="G31" s="584">
        <f>Perc_change_elec_spend!F31</f>
        <v>0</v>
      </c>
      <c r="H31" s="452">
        <f>Perc_change_elec_spend!J31</f>
        <v>0</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98.369839914695135</v>
      </c>
      <c r="D2" s="9">
        <v>98.369839914694907</v>
      </c>
      <c r="E2" s="9">
        <v>98.369839914695007</v>
      </c>
      <c r="F2" s="9">
        <v>98.369839914695106</v>
      </c>
    </row>
    <row r="3">
      <c r="A3" s="9">
        <v>1</v>
      </c>
      <c r="B3" s="9">
        <v>1</v>
      </c>
      <c r="C3" s="9">
        <v>93.021184600749308</v>
      </c>
      <c r="D3" s="9">
        <v>93.021184600749294</v>
      </c>
      <c r="E3" s="9">
        <v>93.021184600749322</v>
      </c>
      <c r="F3" s="9">
        <v>93.021184600749223</v>
      </c>
    </row>
    <row r="4">
      <c r="A4" s="9">
        <v>0</v>
      </c>
      <c r="B4" s="9">
        <v>2</v>
      </c>
      <c r="C4" s="9">
        <v>113.61668655243346</v>
      </c>
      <c r="D4" s="9">
        <v>113.61668655243342</v>
      </c>
      <c r="E4" s="9">
        <v>113.61668655243348</v>
      </c>
      <c r="F4" s="9">
        <v>113.61668655243348</v>
      </c>
    </row>
    <row r="5">
      <c r="A5" s="9">
        <v>1</v>
      </c>
      <c r="B5" s="9">
        <v>2</v>
      </c>
      <c r="C5" s="9">
        <v>106.2077663005327</v>
      </c>
      <c r="D5" s="9">
        <v>106.2077663005327</v>
      </c>
      <c r="E5" s="9">
        <v>106.20776630053267</v>
      </c>
      <c r="F5" s="9">
        <v>106.20776630053265</v>
      </c>
    </row>
    <row r="6">
      <c r="A6" s="9"/>
      <c r="B6" s="9">
        <v>3</v>
      </c>
      <c r="C6" s="9">
        <v>114</v>
      </c>
      <c r="D6" s="9">
        <v>114</v>
      </c>
      <c r="E6" s="9">
        <v>114</v>
      </c>
      <c r="F6" s="9">
        <v>114</v>
      </c>
    </row>
    <row r="7">
      <c r="A7" s="9"/>
      <c r="B7" s="9">
        <v>4</v>
      </c>
      <c r="C7" s="9">
        <v>96.473698130093908</v>
      </c>
      <c r="D7" s="9">
        <v>96.473698130093908</v>
      </c>
      <c r="E7" s="9">
        <v>96.473698130093908</v>
      </c>
      <c r="F7" s="9">
        <v>96.473698130093908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-0.017468177782856666</v>
      </c>
      <c r="D2" s="9">
        <v>-0.017468177782856666</v>
      </c>
      <c r="E2" s="9">
        <v>-0.017468177782856666</v>
      </c>
      <c r="F2" s="9">
        <v>-0.01746817778285667</v>
      </c>
    </row>
    <row r="3">
      <c r="A3" s="9">
        <v>1</v>
      </c>
      <c r="B3" s="9">
        <v>0</v>
      </c>
      <c r="C3" s="9">
        <v>1.2313025230516472</v>
      </c>
      <c r="D3" s="9">
        <v>1.2313025230516452</v>
      </c>
      <c r="E3" s="9">
        <v>1.2313025230516459</v>
      </c>
      <c r="F3" s="9">
        <v>1.2313025230516488</v>
      </c>
    </row>
    <row r="4">
      <c r="A4" s="9">
        <v>2</v>
      </c>
      <c r="B4" s="9">
        <v>0</v>
      </c>
      <c r="C4" s="9">
        <v>2.1941985690864043</v>
      </c>
      <c r="D4" s="9">
        <v>2.1941985690864021</v>
      </c>
      <c r="E4" s="9">
        <v>2.1941985690864008</v>
      </c>
      <c r="F4" s="9">
        <v>2.1941985690864092</v>
      </c>
    </row>
    <row r="5">
      <c r="A5" s="9">
        <v>3</v>
      </c>
      <c r="B5" s="9">
        <v>0</v>
      </c>
      <c r="C5" s="9">
        <v>3.3252907455887804</v>
      </c>
      <c r="D5" s="9">
        <v>3.3252907455887764</v>
      </c>
      <c r="E5" s="9">
        <v>3.325290745588775</v>
      </c>
      <c r="F5" s="9">
        <v>3.3252907455887772</v>
      </c>
    </row>
    <row r="6">
      <c r="A6" s="9"/>
      <c r="B6" s="9">
        <v>1</v>
      </c>
      <c r="C6" s="9">
        <v>1.3212870555133194</v>
      </c>
      <c r="D6" s="9">
        <v>1.3212870555133194</v>
      </c>
      <c r="E6" s="9">
        <v>1.3212870555133194</v>
      </c>
      <c r="F6" s="9">
        <v>1.3212870555133192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0.76686190318746872</v>
      </c>
      <c r="J6" s="242">
        <f>100*INDEX(stats!$D:$D,MATCH(Elec_Coverage!P6,stats!$A:$A,0))</f>
        <v>16.413494015900611</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2.9531644926110148</v>
      </c>
      <c r="J7" s="242">
        <f>100*INDEX(stats!$D:$D,MATCH(Elec_Coverage!P7,stats!$A:$A,0))</f>
        <v>26.988947492262067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4.5691762567891443</v>
      </c>
      <c r="J8" s="242">
        <f>100*INDEX(stats!$D:$D,MATCH(Elec_Coverage!P8,stats!$A:$A,0))</f>
        <v>35.245421917434768</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7.2725211458015595</v>
      </c>
      <c r="J9" s="242">
        <f>100*INDEX(stats!$D:$D,MATCH(Elec_Coverage!P9,stats!$A:$A,0))</f>
        <v>47.621752480336006</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6.6324267122319478</v>
      </c>
      <c r="J10" s="242">
        <f>100*INDEX(stats!$D:$D,MATCH(Elec_Coverage!P10,stats!$A:$A,0))</f>
        <v>54.913350098507976</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14.853262304415708</v>
      </c>
      <c r="J11" s="242">
        <f>100*INDEX(stats!$D:$D,MATCH(Elec_Coverage!P11,stats!$A:$A,0))</f>
        <v>65.547714153249743</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10.961962276361616</v>
      </c>
      <c r="J12" s="242">
        <f>100*INDEX(stats!$D:$D,MATCH(Elec_Coverage!P12,stats!$A:$A,0))</f>
        <v>75.987984474976628</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22.147584677217473</v>
      </c>
      <c r="J13" s="242">
        <f>100*INDEX(stats!$D:$D,MATCH(Elec_Coverage!P13,stats!$A:$A,0))</f>
        <v>84.09317175000723</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30.291354446152731</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44.669203399042786</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13.433610546745303</v>
      </c>
      <c r="J6" s="303">
        <f>100*INDEX(stats!$D:$D,MATCH(Fuels_Coverage!P6,stats!$A:$A,0))</f>
        <v>13.433610546745303</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21.470518230483172</v>
      </c>
      <c r="J7" s="304">
        <f>100*INDEX(stats!$D:$D,MATCH(Fuels_Coverage!P7,stats!$A:$A,0))</f>
        <v>21.470518230483172</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32.390682638586888</v>
      </c>
      <c r="J8" s="304">
        <f>100*INDEX(stats!$D:$D,MATCH(Fuels_Coverage!P8,stats!$A:$A,0))</f>
        <v>32.390682638586888</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35.90718471808767</v>
      </c>
      <c r="J9" s="304">
        <f>100*INDEX(stats!$D:$D,MATCH(Fuels_Coverage!P9,stats!$A:$A,0))</f>
        <v>35.90718471808767</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49.969249196696282</v>
      </c>
      <c r="J10" s="304">
        <f>100*INDEX(stats!$D:$D,MATCH(Fuels_Coverage!P10,stats!$A:$A,0))</f>
        <v>49.969249196696282</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62.127613242385969</v>
      </c>
      <c r="J11" s="304">
        <f>100*INDEX(stats!$D:$D,MATCH(Fuels_Coverage!P11,stats!$A:$A,0))</f>
        <v>62.127613242385969</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66.617571494767773</v>
      </c>
      <c r="J12" s="304">
        <f>100*INDEX(stats!$D:$D,MATCH(Fuels_Coverage!P12,stats!$A:$A,0))</f>
        <v>66.617571494767773</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79.307660959049443</v>
      </c>
      <c r="J13" s="304">
        <f>100*INDEX(stats!$D:$D,MATCH(Fuels_Coverage!P13,stats!$A:$A,0))</f>
        <v>79.307660959049443</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37.889539999999997</v>
      </c>
      <c r="W3" s="253">
        <f>100*INDEX(stats!$D:$D,MATCH(_xlfn.CONCAT($W$34,"_",$U$3),stats!$A:$A,0))</f>
        <v>37.889539999999997</v>
      </c>
      <c r="X3" s="253">
        <f>100*INDEX(stats!$D:$D,MATCH(_xlfn.CONCAT($W$34,"_",$U$3),stats!$A:$A,0))</f>
        <v>37.889539999999997</v>
      </c>
      <c r="Y3" s="253">
        <f>100*INDEX(stats!$D:$D,MATCH(_xlfn.CONCAT($W$34,"_",$U$3),stats!$A:$A,0))</f>
        <v>37.889539999999997</v>
      </c>
      <c r="Z3" s="253">
        <f>100*INDEX(stats!$D:$D,MATCH(_xlfn.CONCAT($W$34,"_",$U$3),stats!$A:$A,0))</f>
        <v>37.889539999999997</v>
      </c>
      <c r="AA3" s="253">
        <f>100*INDEX(stats!$D:$D,MATCH(_xlfn.CONCAT($W$34,"_",$U$3),stats!$A:$A,0))</f>
        <v>37.889539999999997</v>
      </c>
      <c r="AB3" s="253">
        <f>100*INDEX(stats!$D:$D,MATCH(_xlfn.CONCAT($W$34,"_",$U$3),stats!$A:$A,0))</f>
        <v>37.889539999999997</v>
      </c>
      <c r="AC3" s="253">
        <f>100*INDEX(stats!$D:$D,MATCH(_xlfn.CONCAT($W$34,"_",$U$3),stats!$A:$A,0))</f>
        <v>37.889539999999997</v>
      </c>
      <c r="AD3" s="253">
        <f>100*INDEX(stats!$D:$D,MATCH(_xlfn.CONCAT($W$34,"_",$U$3),stats!$A:$A,0))</f>
        <v>37.889539999999997</v>
      </c>
      <c r="AE3" s="253"/>
      <c r="AF3" s="253"/>
      <c r="AG3" s="254"/>
      <c r="AH3" s="253"/>
      <c r="AI3" s="253"/>
    </row>
    <row r="4">
      <c r="H4" s="241"/>
      <c r="I4" s="241"/>
      <c r="J4" s="241"/>
      <c r="K4" s="241"/>
      <c r="L4" s="241"/>
      <c r="M4" s="241"/>
      <c r="N4" s="241"/>
      <c r="O4" s="241"/>
      <c r="P4" s="241"/>
      <c r="Q4" s="250"/>
      <c r="R4" s="251"/>
      <c r="AC4" s="260"/>
    </row>
    <row r="5">
      <c r="H5" s="240"/>
      <c r="I5" s="948" t="s">
        <v>418</v>
      </c>
      <c r="J5" s="948"/>
      <c r="K5" s="948"/>
      <c r="L5" s="262"/>
      <c r="M5" s="948" t="s">
        <v>432</v>
      </c>
      <c r="N5" s="948"/>
      <c r="O5" s="948"/>
      <c r="P5" s="262"/>
      <c r="Q5" s="948" t="s">
        <v>712</v>
      </c>
      <c r="R5" s="948"/>
      <c r="S5" s="948"/>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38.606999833555882</v>
      </c>
      <c r="J7" s="305">
        <f t="shared" si="0"/>
        <v>37.777412357514109</v>
      </c>
      <c r="K7" s="305">
        <f t="shared" si="0"/>
        <v>37.842733021421942</v>
      </c>
      <c r="L7" s="306"/>
      <c r="M7" s="305">
        <f>+Y7</f>
        <v>38.654750067224931</v>
      </c>
      <c r="N7" s="305">
        <f>+Z7</f>
        <v>38.089539648173357</v>
      </c>
      <c r="O7" s="305">
        <f>+AC7</f>
        <v>37.307946697629482</v>
      </c>
      <c r="P7" s="305"/>
      <c r="Q7" s="307">
        <f>+AB7</f>
        <v>38.743886339303536</v>
      </c>
      <c r="R7" s="308">
        <f>+AC7</f>
        <v>37.307946697629482</v>
      </c>
      <c r="S7" s="307">
        <f>+AD7</f>
        <v>37.483713656453091</v>
      </c>
      <c r="T7" s="271"/>
      <c r="U7" s="258" t="s">
        <v>733</v>
      </c>
      <c r="V7" s="256">
        <f>100*INDEX(stats!$D:$D,MATCH(_xlfn.CONCAT($W$34,"_",V$6,$U7),stats!$A:$A,0))</f>
        <v>38.606999833555882</v>
      </c>
      <c r="W7" s="256">
        <f>100*INDEX(stats!$D:$D,MATCH(_xlfn.CONCAT($W$34,"_",W$6,$U7),stats!$A:$A,0))</f>
        <v>37.777412357514109</v>
      </c>
      <c r="X7" s="256">
        <f>100*INDEX(stats!$D:$D,MATCH(_xlfn.CONCAT($W$34,"_",X$6,$U7),stats!$A:$A,0))</f>
        <v>37.842733021421942</v>
      </c>
      <c r="Y7" s="256">
        <f>100*INDEX(stats!$D:$D,MATCH(_xlfn.CONCAT($W$34,"_",Y$6,$U7),stats!$A:$A,0))</f>
        <v>38.654750067224931</v>
      </c>
      <c r="Z7" s="256">
        <f>100*INDEX(stats!$D:$D,MATCH(_xlfn.CONCAT($W$34,"_",Z$6,$U7),stats!$A:$A,0))</f>
        <v>38.089539648173357</v>
      </c>
      <c r="AA7" s="256">
        <f>100*INDEX(stats!$D:$D,MATCH(_xlfn.CONCAT($W$34,"_",AA$6,$U7),stats!$A:$A,0))</f>
        <v>38.154985593478557</v>
      </c>
      <c r="AB7" s="256">
        <f>100*INDEX(stats!$D:$D,MATCH(_xlfn.CONCAT($W$34,"_",AB$6,$U7),stats!$A:$A,0))</f>
        <v>38.743886339303536</v>
      </c>
      <c r="AC7" s="256">
        <f>100*INDEX(stats!$D:$D,MATCH(_xlfn.CONCAT($W$34,"_",AC$6,$U7),stats!$A:$A,0))</f>
        <v>37.307946697629482</v>
      </c>
      <c r="AD7" s="256">
        <f>100*INDEX(stats!$D:$D,MATCH(_xlfn.CONCAT($W$34,"_",$AD6,$U7),stats!$A:$A,0))</f>
        <v>37.483713656453091</v>
      </c>
    </row>
    <row r="8">
      <c r="A8" s="264"/>
      <c r="H8" s="269" t="s">
        <v>734</v>
      </c>
      <c r="I8" s="305">
        <f t="shared" si="0"/>
        <v>37.834360000000004</v>
      </c>
      <c r="J8" s="305">
        <f t="shared" si="0"/>
        <v>38.127050000000004</v>
      </c>
      <c r="K8" s="305">
        <f t="shared" si="0"/>
        <v>38.071670000000005</v>
      </c>
      <c r="L8" s="306"/>
      <c r="M8" s="305">
        <f t="shared" ref="M8:N12" si="1">+Y8</f>
        <v>37.828960000000002</v>
      </c>
      <c r="N8" s="305">
        <f t="shared" si="1"/>
        <v>38.023289999999996</v>
      </c>
      <c r="O8" s="305">
        <f>+AC8</f>
        <v>38.256079999999997</v>
      </c>
      <c r="P8" s="305"/>
      <c r="Q8" s="272">
        <f t="shared" ref="Q8:S12" si="2">+AB8</f>
        <v>37.773510000000002</v>
      </c>
      <c r="R8" s="308">
        <f t="shared" si="2"/>
        <v>38.256079999999997</v>
      </c>
      <c r="S8" s="272">
        <f t="shared" si="2"/>
        <v>38.140720000000002</v>
      </c>
      <c r="T8" s="270"/>
      <c r="U8" s="258" t="s">
        <v>735</v>
      </c>
      <c r="V8" s="256">
        <f>100*INDEX(stats!$D:$D,MATCH(_xlfn.CONCAT($W$34,"_",V$6,$U8),stats!$A:$A,0))</f>
        <v>37.834360000000004</v>
      </c>
      <c r="W8" s="256">
        <f>100*INDEX(stats!$D:$D,MATCH(_xlfn.CONCAT($W$34,"_",W$6,$U8),stats!$A:$A,0))</f>
        <v>38.127050000000004</v>
      </c>
      <c r="X8" s="256">
        <f>100*INDEX(stats!$D:$D,MATCH(_xlfn.CONCAT($W$34,"_",X$6,$U8),stats!$A:$A,0))</f>
        <v>38.071670000000005</v>
      </c>
      <c r="Y8" s="256">
        <f>100*INDEX(stats!$D:$D,MATCH(_xlfn.CONCAT($W$34,"_",Y$6,$U8),stats!$A:$A,0))</f>
        <v>37.828960000000002</v>
      </c>
      <c r="Z8" s="256">
        <f>100*INDEX(stats!$D:$D,MATCH(_xlfn.CONCAT($W$34,"_",Z$6,$U8),stats!$A:$A,0))</f>
        <v>38.023289999999996</v>
      </c>
      <c r="AA8" s="256">
        <f>100*INDEX(stats!$D:$D,MATCH(_xlfn.CONCAT($W$34,"_",AA$6,$U8),stats!$A:$A,0))</f>
        <v>37.961010000000002</v>
      </c>
      <c r="AB8" s="256">
        <f>100*INDEX(stats!$D:$D,MATCH(_xlfn.CONCAT($W$34,"_",AB$6,$U8),stats!$A:$A,0))</f>
        <v>37.773510000000002</v>
      </c>
      <c r="AC8" s="256">
        <f>100*INDEX(stats!$D:$D,MATCH(_xlfn.CONCAT($W$34,"_",AC$6,$U8),stats!$A:$A,0))</f>
        <v>38.256079999999997</v>
      </c>
      <c r="AD8" s="256">
        <f>100*INDEX(stats!$D:$D,MATCH(_xlfn.CONCAT($W$34,"_",$AD$6,$U8),stats!$A:$A,0))</f>
        <v>38.140720000000002</v>
      </c>
    </row>
    <row r="9">
      <c r="A9" s="187" t="s">
        <v>736</v>
      </c>
      <c r="B9" s="187" cm="1">
        <f t="array" aca="true" ref="B9" ca="true">INDIRECT(A9)</f>
        <v>0</v>
      </c>
      <c r="H9" s="269" t="s">
        <v>456</v>
      </c>
      <c r="I9" s="272">
        <f t="shared" si="0"/>
        <v>-8.9136272078597756E-2</v>
      </c>
      <c r="J9" s="272">
        <f t="shared" si="0"/>
        <v>0.74045120396317543</v>
      </c>
      <c r="K9" s="305">
        <f t="shared" si="0"/>
        <v>0.67513054005534201</v>
      </c>
      <c r="L9" s="272"/>
      <c r="M9" s="272">
        <f t="shared" si="1"/>
        <v>-0.13688650574764694</v>
      </c>
      <c r="N9" s="272">
        <f t="shared" si="1"/>
        <v>0.42832391330392738</v>
      </c>
      <c r="O9" s="305">
        <f>+AC9</f>
        <v>1.2099168638478019</v>
      </c>
      <c r="P9" s="272"/>
      <c r="Q9" s="272">
        <f t="shared" si="2"/>
        <v>-0.2260227778262518</v>
      </c>
      <c r="R9" s="308">
        <f t="shared" si="2"/>
        <v>1.2099168638478019</v>
      </c>
      <c r="S9" s="272">
        <f t="shared" si="2"/>
        <v>1.0341499050241936</v>
      </c>
      <c r="T9" s="270"/>
      <c r="U9" s="269"/>
      <c r="V9" s="253">
        <f t="shared" ref="V9:X10" si="3">+V2-V7</f>
        <v>-8.9136272078597756E-2</v>
      </c>
      <c r="W9" s="273">
        <f t="shared" si="3"/>
        <v>0.74045120396317543</v>
      </c>
      <c r="X9" s="273">
        <f t="shared" si="3"/>
        <v>0.67513054005534201</v>
      </c>
      <c r="Y9" s="273">
        <f t="shared" ref="Y9:AC10" si="4">+Y2-Y7</f>
        <v>-0.13688650574764694</v>
      </c>
      <c r="Z9" s="273">
        <f t="shared" si="4"/>
        <v>0.42832391330392738</v>
      </c>
      <c r="AA9" s="273">
        <f>+AA2-AA7</f>
        <v>0.36287796799872751</v>
      </c>
      <c r="AB9" s="253">
        <f t="shared" si="4"/>
        <v>-0.2260227778262518</v>
      </c>
      <c r="AC9" s="273">
        <f t="shared" si="4"/>
        <v>1.2099168638478019</v>
      </c>
      <c r="AD9" s="253">
        <f>AD2-AD7</f>
        <v>1.0341499050241936</v>
      </c>
      <c r="AE9" s="253"/>
      <c r="AF9" s="273"/>
      <c r="AG9" s="241"/>
      <c r="AH9" s="273"/>
      <c r="AI9" s="273"/>
    </row>
    <row r="10">
      <c r="A10" s="187" t="s">
        <v>737</v>
      </c>
      <c r="B10" s="187" cm="1">
        <f t="array" aca="true" ref="B10" ca="true">INDIRECT(A10)</f>
        <v>0</v>
      </c>
      <c r="H10" s="269" t="s">
        <v>458</v>
      </c>
      <c r="I10" s="272">
        <f t="shared" si="0"/>
        <v>5.5179999999992901E-2</v>
      </c>
      <c r="J10" s="272">
        <f t="shared" si="0"/>
        <v>-0.23751000000000744</v>
      </c>
      <c r="K10" s="305">
        <f t="shared" si="0"/>
        <v>-0.1821300000000079</v>
      </c>
      <c r="L10" s="272"/>
      <c r="M10" s="272">
        <f t="shared" si="1"/>
        <v>6.0579999999994527E-2</v>
      </c>
      <c r="N10" s="272">
        <f t="shared" si="1"/>
        <v>-0.13374999999999915</v>
      </c>
      <c r="O10" s="305">
        <f>+AC10</f>
        <v>-0.36654000000000053</v>
      </c>
      <c r="P10" s="272"/>
      <c r="Q10" s="272">
        <f t="shared" si="2"/>
        <v>0.11602999999999497</v>
      </c>
      <c r="R10" s="308">
        <f t="shared" si="2"/>
        <v>-0.36654000000000053</v>
      </c>
      <c r="S10" s="272">
        <f t="shared" si="2"/>
        <v>-0.25118000000000507</v>
      </c>
      <c r="T10" s="270"/>
      <c r="U10" s="269"/>
      <c r="V10" s="253">
        <f t="shared" si="3"/>
        <v>5.5179999999992901E-2</v>
      </c>
      <c r="W10" s="253">
        <f t="shared" si="3"/>
        <v>-0.23751000000000744</v>
      </c>
      <c r="X10" s="253">
        <f t="shared" si="3"/>
        <v>-0.1821300000000079</v>
      </c>
      <c r="Y10" s="274">
        <f t="shared" si="4"/>
        <v>6.0579999999994527E-2</v>
      </c>
      <c r="Z10" s="253">
        <f t="shared" si="4"/>
        <v>-0.13374999999999915</v>
      </c>
      <c r="AA10" s="253">
        <f>+AA3-AA8</f>
        <v>-7.147000000000503E-2</v>
      </c>
      <c r="AB10" s="253">
        <f t="shared" si="4"/>
        <v>0.11602999999999497</v>
      </c>
      <c r="AC10" s="253">
        <f t="shared" si="4"/>
        <v>-0.36654000000000053</v>
      </c>
      <c r="AD10" s="253">
        <f>AD3-AD8</f>
        <v>-0.25118000000000507</v>
      </c>
      <c r="AE10" s="253"/>
      <c r="AF10" s="253"/>
      <c r="AG10" s="241"/>
      <c r="AH10" s="274"/>
      <c r="AI10" s="253"/>
    </row>
    <row r="11">
      <c r="A11" s="187" t="s">
        <v>738</v>
      </c>
      <c r="B11" s="187" cm="1">
        <f t="array" aca="true" ref="B11" ca="true">INDIRECT(A11)</f>
        <v>0</v>
      </c>
      <c r="H11" s="269" t="s">
        <v>459</v>
      </c>
      <c r="I11" s="309">
        <f>+V11</f>
        <v>18.219838660801251</v>
      </c>
      <c r="J11" s="656">
        <f>-W11</f>
        <v>-178.23070740946775</v>
      </c>
      <c r="K11" s="656">
        <f>-X11</f>
        <v>-160.01086874866647</v>
      </c>
      <c r="L11" s="275"/>
      <c r="M11" s="309">
        <f t="shared" si="1"/>
        <v>34.522208043134754</v>
      </c>
      <c r="N11" s="656">
        <f>-Z11</f>
        <v>-112.33094875917513</v>
      </c>
      <c r="O11" s="656">
        <f>-AC11</f>
        <v>-290.56165616864286</v>
      </c>
      <c r="P11" s="305"/>
      <c r="Q11" s="272">
        <f t="shared" si="2"/>
        <v>52.742046703935998</v>
      </c>
      <c r="R11" s="657">
        <f>-AC11</f>
        <v>-290.56165616864286</v>
      </c>
      <c r="S11" s="656">
        <f>-AD11</f>
        <v>-237.81960946470684</v>
      </c>
      <c r="T11" s="270"/>
      <c r="U11" s="258" t="s">
        <v>739</v>
      </c>
      <c r="V11" s="276">
        <f>INDEX(stats!$D:$D,MATCH(_xlfn.CONCAT($W$34,"_",V5,$U11),stats!$A:$A,0))/1000000000</f>
        <v>18.219838660801251</v>
      </c>
      <c r="W11" s="276">
        <f>INDEX(stats!$D:$D,MATCH(_xlfn.CONCAT($W$34,"_",W5,$U11),stats!$A:$A,0))/1000000000</f>
        <v>178.23070740946775</v>
      </c>
      <c r="X11" s="276">
        <f>INDEX(stats!$D:$D,MATCH(_xlfn.CONCAT($W$34,"_",X5,$U11),stats!$A:$A,0))/1000000000</f>
        <v>160.01086874866647</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52.742046703935998</v>
      </c>
      <c r="AC11" s="276">
        <f>INDEX(stats!$D:$D,MATCH(_xlfn.CONCAT($W$34,"_",AC5,$U11),stats!$A:$A,0))/1000000000</f>
        <v>290.56165616864286</v>
      </c>
      <c r="AD11" s="277">
        <f>INDEX(stats!$D:$D,MATCH(_xlfn.CONCAT($W$34,"_",AD5,U11),stats!$A:$A,0))/1000000000</f>
        <v>237.81960946470684</v>
      </c>
      <c r="AE11" s="276"/>
      <c r="AF11" s="276"/>
      <c r="AG11" s="278"/>
      <c r="AH11" s="276"/>
      <c r="AI11" s="276"/>
    </row>
    <row r="12">
      <c r="A12" s="187" t="s">
        <v>740</v>
      </c>
      <c r="B12" s="187" cm="1">
        <f t="array" aca="true" ref="B12" ca="true">INDIRECT(A12)</f>
        <v>0</v>
      </c>
      <c r="H12" s="279" t="s">
        <v>460</v>
      </c>
      <c r="I12" s="310">
        <f>+V12</f>
        <v>0.11052374073886109</v>
      </c>
      <c r="J12" s="658">
        <f>-W12</f>
        <v>-1.0811689864086609</v>
      </c>
      <c r="K12" s="658">
        <f>-X12</f>
        <v>-0.97064524566979959</v>
      </c>
      <c r="L12" s="281"/>
      <c r="M12" s="311">
        <f t="shared" si="1"/>
        <v>0.20941588136569461</v>
      </c>
      <c r="N12" s="658">
        <f>-Z12</f>
        <v>-0.6814130952937526</v>
      </c>
      <c r="O12" s="658">
        <f>-AC12</f>
        <v>-1.7625820817024134</v>
      </c>
      <c r="P12" s="311"/>
      <c r="Q12" s="310">
        <f t="shared" si="2"/>
        <v>0.31993962210455568</v>
      </c>
      <c r="R12" s="659">
        <f>-AC12</f>
        <v>-1.7625820817024134</v>
      </c>
      <c r="S12" s="660">
        <f>-AD12</f>
        <v>-1.4426424595978578</v>
      </c>
      <c r="T12" s="270"/>
      <c r="U12" s="282">
        <f>GDP_2022</f>
        <v>16485</v>
      </c>
      <c r="V12" s="283">
        <f t="shared" ref="V12:AD12" si="5">100*(V11/$U12)</f>
        <v>0.11052374073886109</v>
      </c>
      <c r="W12" s="283">
        <f t="shared" si="5"/>
        <v>1.0811689864086609</v>
      </c>
      <c r="X12" s="283">
        <f t="shared" si="5"/>
        <v>0.97064524566979959</v>
      </c>
      <c r="Y12" s="283">
        <f t="shared" si="5"/>
        <v>0.20941588136569461</v>
      </c>
      <c r="Z12" s="283">
        <f t="shared" si="5"/>
        <v>0.6814130952937526</v>
      </c>
      <c r="AA12" s="283">
        <f t="shared" si="5"/>
        <v>0.4719972139280581</v>
      </c>
      <c r="AB12" s="283">
        <f t="shared" si="5"/>
        <v>0.31993962210455568</v>
      </c>
      <c r="AC12" s="283">
        <f t="shared" si="5"/>
        <v>1.7625820817024134</v>
      </c>
      <c r="AD12" s="283">
        <f t="shared" si="5"/>
        <v>1.4426424595978578</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8" t="s">
        <v>418</v>
      </c>
      <c r="J18" s="948"/>
      <c r="K18" s="262"/>
      <c r="L18" s="262"/>
      <c r="M18" s="948" t="s">
        <v>432</v>
      </c>
      <c r="N18" s="948"/>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37.902102915852481</v>
      </c>
      <c r="J20" s="270">
        <f t="shared" si="6"/>
        <v>38.350565487018869</v>
      </c>
      <c r="K20" s="270"/>
      <c r="L20" s="263"/>
      <c r="M20" s="270">
        <f t="shared" ref="M20:N23" si="7">+Y20</f>
        <v>38.341213381002845</v>
      </c>
      <c r="N20" s="270">
        <f t="shared" si="7"/>
        <v>38.283484646885199</v>
      </c>
      <c r="O20" s="270"/>
      <c r="P20" s="270"/>
      <c r="S20" s="258"/>
      <c r="T20" s="258"/>
      <c r="U20" s="258" t="s">
        <v>733</v>
      </c>
      <c r="V20" s="256">
        <f>100*INDEX(stats!$D:$D,MATCH(_xlfn.CONCAT($W$34,"_",V$19,$U20),stats!$A:$A,0))</f>
        <v>37.902102915852481</v>
      </c>
      <c r="W20" s="256">
        <f>100*INDEX(stats!$D:$D,MATCH(_xlfn.CONCAT($W$34,"_",W$19,$U20),stats!$A:$A,0))</f>
        <v>38.350565487018869</v>
      </c>
      <c r="Y20" s="256">
        <f>100*INDEX(stats!$D:$D,MATCH(_xlfn.CONCAT($W$34,"_",Y$19,$U20),stats!$A:$A,0))</f>
        <v>38.341213381002845</v>
      </c>
      <c r="Z20" s="256">
        <f>100*INDEX(stats!$D:$D,MATCH(_xlfn.CONCAT($W$34,"_",Z$19,$U20),stats!$A:$A,0))</f>
        <v>38.283484646885199</v>
      </c>
      <c r="AC20" s="260"/>
      <c r="AD20" s="258"/>
      <c r="AE20" s="253"/>
      <c r="AF20" s="253"/>
      <c r="AG20" s="254"/>
      <c r="AH20" s="253"/>
      <c r="AI20" s="253"/>
    </row>
    <row r="21">
      <c r="H21" s="269" t="s">
        <v>734</v>
      </c>
      <c r="I21" s="270">
        <f t="shared" si="6"/>
        <v>38.121319999999997</v>
      </c>
      <c r="J21" s="270">
        <f t="shared" si="6"/>
        <v>37.89602</v>
      </c>
      <c r="K21" s="270"/>
      <c r="L21" s="263"/>
      <c r="M21" s="270">
        <f t="shared" si="7"/>
        <v>38.016860000000001</v>
      </c>
      <c r="N21" s="270">
        <f t="shared" si="7"/>
        <v>37.896639999999998</v>
      </c>
      <c r="O21" s="270"/>
      <c r="P21" s="270"/>
      <c r="S21" s="258"/>
      <c r="T21" s="258"/>
      <c r="U21" s="258" t="s">
        <v>735</v>
      </c>
      <c r="V21" s="256">
        <f>100*INDEX(stats!$D:$D,MATCH(_xlfn.CONCAT($W$34,"_",V$19,$U21),stats!$A:$A,0))</f>
        <v>38.121319999999997</v>
      </c>
      <c r="W21" s="256">
        <f>100*INDEX(stats!$D:$D,MATCH(_xlfn.CONCAT($W$34,"_",W$19,$U21),stats!$A:$A,0))</f>
        <v>37.89602</v>
      </c>
      <c r="Y21" s="256">
        <f>100*INDEX(stats!$D:$D,MATCH(_xlfn.CONCAT($W$34,"_",Y$19,$U21),stats!$A:$A,0))</f>
        <v>38.016860000000001</v>
      </c>
      <c r="Z21" s="256">
        <f>100*INDEX(stats!$D:$D,MATCH(_xlfn.CONCAT($W$34,"_",Z$19,$U21),stats!$A:$A,0))</f>
        <v>37.896639999999998</v>
      </c>
      <c r="AC21" s="260"/>
    </row>
    <row r="22">
      <c r="H22" s="269" t="s">
        <v>456</v>
      </c>
      <c r="I22" s="271">
        <f t="shared" si="6"/>
        <v>0.61576064562480326</v>
      </c>
      <c r="J22" s="271">
        <f t="shared" si="6"/>
        <v>0.16729807445841516</v>
      </c>
      <c r="K22" s="271"/>
      <c r="L22" s="272"/>
      <c r="M22" s="271">
        <f t="shared" si="7"/>
        <v>0.17665018047443937</v>
      </c>
      <c r="N22" s="271">
        <f t="shared" si="7"/>
        <v>0.23437891459208515</v>
      </c>
      <c r="O22" s="271"/>
      <c r="P22" s="271"/>
      <c r="S22" s="258"/>
      <c r="T22" s="258"/>
      <c r="U22" s="269"/>
      <c r="V22" s="253">
        <f>+V2-V20</f>
        <v>0.61576064562480326</v>
      </c>
      <c r="W22" s="253">
        <f>+W2-W20</f>
        <v>0.16729807445841516</v>
      </c>
      <c r="Y22" s="253">
        <f>+Y2-Y20</f>
        <v>0.17665018047443937</v>
      </c>
      <c r="Z22" s="253">
        <f>+Z2-Z20</f>
        <v>0.23437891459208515</v>
      </c>
      <c r="AA22" s="253"/>
      <c r="AC22" s="260"/>
      <c r="AI22" s="257"/>
    </row>
    <row r="23" ht="15.6">
      <c r="H23" s="269" t="s">
        <v>458</v>
      </c>
      <c r="I23" s="271">
        <f t="shared" si="6"/>
        <v>-0.23178000000000054</v>
      </c>
      <c r="J23" s="271">
        <f t="shared" si="6"/>
        <v>-6.480000000003372E-3</v>
      </c>
      <c r="K23" s="271"/>
      <c r="L23" s="272"/>
      <c r="M23" s="271">
        <f t="shared" si="7"/>
        <v>-0.12732000000000454</v>
      </c>
      <c r="N23" s="271">
        <f t="shared" si="7"/>
        <v>-7.1000000000012164E-3</v>
      </c>
      <c r="O23" s="271"/>
      <c r="P23" s="271"/>
      <c r="S23" s="286"/>
      <c r="T23" s="286"/>
      <c r="U23" s="269"/>
      <c r="V23" s="253">
        <f>+V3-V21</f>
        <v>-0.23178000000000054</v>
      </c>
      <c r="W23" s="253">
        <f>+W3-W21</f>
        <v>-6.480000000003372E-3</v>
      </c>
      <c r="Y23" s="274">
        <f>+Y3-Y21</f>
        <v>-0.12732000000000454</v>
      </c>
      <c r="Z23" s="253">
        <f>+Z3-Z21</f>
        <v>-7.1000000000012164E-3</v>
      </c>
      <c r="AA23" s="253"/>
      <c r="AC23" s="260"/>
    </row>
    <row r="24">
      <c r="H24" s="269" t="s">
        <v>459</v>
      </c>
      <c r="I24" s="661">
        <f>-V24</f>
        <v>-148.9324179177782</v>
      </c>
      <c r="J24" s="661">
        <f>-W24</f>
        <v>-29.298289491689552</v>
      </c>
      <c r="K24" s="661"/>
      <c r="L24" s="662"/>
      <c r="M24" s="661">
        <f>-Y24</f>
        <v>-70.855575161216294</v>
      </c>
      <c r="N24" s="661">
        <f>-Z24</f>
        <v>-41.475373597958828</v>
      </c>
      <c r="O24" s="270"/>
      <c r="P24" s="270"/>
      <c r="U24" s="258" t="s">
        <v>739</v>
      </c>
      <c r="V24" s="276">
        <f>INDEX(stats!$D:$D,MATCH(_xlfn.CONCAT($W$34,"_",V18,$U24),stats!$A:$A,0))/1000000000</f>
        <v>148.9324179177782</v>
      </c>
      <c r="W24" s="276">
        <f>INDEX(stats!$D:$D,MATCH(_xlfn.CONCAT($W$34,"_",W18,$U24),stats!$A:$A,0))/1000000000</f>
        <v>29.298289491689552</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-0.90344202558555164</v>
      </c>
      <c r="J25" s="280">
        <f>-W25</f>
        <v>-0.17772696082310918</v>
      </c>
      <c r="K25" s="280"/>
      <c r="L25" s="281"/>
      <c r="M25" s="280">
        <f>-Y25</f>
        <v>-0.42981847231553716</v>
      </c>
      <c r="N25" s="280">
        <f>-Z25</f>
        <v>-0.25159462297821555</v>
      </c>
      <c r="O25" s="270"/>
      <c r="P25" s="270"/>
      <c r="U25" s="282">
        <f>GDP_2022</f>
        <v>16485</v>
      </c>
      <c r="V25" s="283">
        <f>100*(V24/$U25)</f>
        <v>0.90344202558555164</v>
      </c>
      <c r="W25" s="283">
        <f>100*(W24/$U25)</f>
        <v>0.17772696082310918</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-1.2636449157518494E-2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-3.3823925160503518E-2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-5.8737576403926815E-2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-5.8931280267343587E-2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-4.2150413861509237E-2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-0.10604762780727986</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-9.0871367941608411E-2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-0.15074426060368809</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-0.19231630020927018</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-0.27303816359367211</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3.1240215558834632</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4.5425687967817572</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6.1324354944841728</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7.881806510260331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0" t="s">
        <v>425</v>
      </c>
      <c r="J5" s="949" t="s">
        <v>440</v>
      </c>
      <c r="K5" s="949"/>
      <c r="L5" s="949"/>
      <c r="N5" s="718"/>
      <c r="O5" s="718" t="s">
        <v>706</v>
      </c>
      <c r="P5" s="718"/>
      <c r="Q5" s="718"/>
      <c r="R5" s="718"/>
      <c r="S5" s="718"/>
      <c r="T5" s="718"/>
      <c r="U5" s="718"/>
    </row>
    <row r="6">
      <c r="A6" s="187" t="s">
        <v>400</v>
      </c>
      <c r="H6" s="241"/>
      <c r="I6" s="951"/>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-1.6478128728255992</v>
      </c>
      <c r="J7" s="314">
        <f>100*INDEX(stats!$D:$D,MATCH(RI_Con!P7,stats!$A:$A,0))</f>
        <v>2.3043383106357349</v>
      </c>
      <c r="K7" s="314">
        <f>100*INDEX(stats!$D:$D,MATCH(RI_Con!Q7,stats!$A:$A,0))</f>
        <v>0.23572908763493369</v>
      </c>
      <c r="L7" s="314">
        <f>100*INDEX(stats!$D:$D,MATCH(RI_Con!R7,stats!$A:$A,0))</f>
        <v>0.61395151835723538</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-1.1453451118328457</v>
      </c>
      <c r="J8" s="252">
        <f>100*INDEX(stats!$D:$D,MATCH(RI_Con!P8,stats!$A:$A,0))</f>
        <v>2.027755028906685</v>
      </c>
      <c r="K8" s="252">
        <f>100*INDEX(stats!$D:$D,MATCH(RI_Con!Q8,stats!$A:$A,0))</f>
        <v>0.25512319497404157</v>
      </c>
      <c r="L8" s="252">
        <f>100*INDEX(stats!$D:$D,MATCH(RI_Con!R8,stats!$A:$A,0))</f>
        <v>0.80239293499737019</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-1.2855178505458431</v>
      </c>
      <c r="J9" s="252">
        <f>100*INDEX(stats!$D:$D,MATCH(RI_Con!P9,stats!$A:$A,0))</f>
        <v>2.0687106830537636</v>
      </c>
      <c r="K9" s="252">
        <f>100*INDEX(stats!$D:$D,MATCH(RI_Con!Q9,stats!$A:$A,0))</f>
        <v>0.25633420463216622</v>
      </c>
      <c r="L9" s="252">
        <f>100*INDEX(stats!$D:$D,MATCH(RI_Con!R9,stats!$A:$A,0))</f>
        <v>0.9854600131255119</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-0.81032807036064436</v>
      </c>
      <c r="J10" s="252">
        <f>100*INDEX(stats!$D:$D,MATCH(RI_Con!P10,stats!$A:$A,0))</f>
        <v>1.9041821280743438</v>
      </c>
      <c r="K10" s="252">
        <f>100*INDEX(stats!$D:$D,MATCH(RI_Con!Q10,stats!$A:$A,0))</f>
        <v>0.26268652336442927</v>
      </c>
      <c r="L10" s="252">
        <f>100*INDEX(stats!$D:$D,MATCH(RI_Con!R10,stats!$A:$A,0))</f>
        <v>1.169491423170788</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-0.63552023550856185</v>
      </c>
      <c r="J11" s="252">
        <f>100*INDEX(stats!$D:$D,MATCH(RI_Con!P11,stats!$A:$A,0))</f>
        <v>1.7470020460444795</v>
      </c>
      <c r="K11" s="252">
        <f>100*INDEX(stats!$D:$D,MATCH(RI_Con!Q11,stats!$A:$A,0))</f>
        <v>0.27382354355352967</v>
      </c>
      <c r="L11" s="252">
        <f>100*INDEX(stats!$D:$D,MATCH(RI_Con!R11,stats!$A:$A,0))</f>
        <v>1.2331608933260325</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-0.71396859244688027</v>
      </c>
      <c r="J12" s="252">
        <f>100*INDEX(stats!$D:$D,MATCH(RI_Con!P12,stats!$A:$A,0))</f>
        <v>1.8893401284778055</v>
      </c>
      <c r="K12" s="252">
        <f>100*INDEX(stats!$D:$D,MATCH(RI_Con!Q12,stats!$A:$A,0))</f>
        <v>0.27363910235159267</v>
      </c>
      <c r="L12" s="252">
        <f>100*INDEX(stats!$D:$D,MATCH(RI_Con!R12,stats!$A:$A,0))</f>
        <v>1.512058369148866</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-0.828969902018031</v>
      </c>
      <c r="J13" s="252">
        <f>100*INDEX(stats!$D:$D,MATCH(RI_Con!P13,stats!$A:$A,0))</f>
        <v>1.8916244957147204</v>
      </c>
      <c r="K13" s="252">
        <f>100*INDEX(stats!$D:$D,MATCH(RI_Con!Q13,stats!$A:$A,0))</f>
        <v>0.27867280708019021</v>
      </c>
      <c r="L13" s="252">
        <f>100*INDEX(stats!$D:$D,MATCH(RI_Con!R13,stats!$A:$A,0))</f>
        <v>1.7160801352087467</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-0.68063521508399061</v>
      </c>
      <c r="J14" s="252">
        <f>100*INDEX(stats!$D:$D,MATCH(RI_Con!P14,stats!$A:$A,0))</f>
        <v>1.8470197389424805</v>
      </c>
      <c r="K14" s="252">
        <f>100*INDEX(stats!$D:$D,MATCH(RI_Con!Q14,stats!$A:$A,0))</f>
        <v>0.29041202988233</v>
      </c>
      <c r="L14" s="252">
        <f>100*INDEX(stats!$D:$D,MATCH(RI_Con!R14,stats!$A:$A,0))</f>
        <v>1.8436295112077647</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-0.63488841527750195</v>
      </c>
      <c r="J15" s="252">
        <f>100*INDEX(stats!$D:$D,MATCH(RI_Con!P15,stats!$A:$A,0))</f>
        <v>1.8723518662087764</v>
      </c>
      <c r="K15" s="252">
        <f>100*INDEX(stats!$D:$D,MATCH(RI_Con!Q15,stats!$A:$A,0))</f>
        <v>0.28748923824129652</v>
      </c>
      <c r="L15" s="252">
        <f>100*INDEX(stats!$D:$D,MATCH(RI_Con!R15,stats!$A:$A,0))</f>
        <v>1.9681973794555427</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-0.61124475660455357</v>
      </c>
      <c r="J16" s="655">
        <f>100*INDEX(stats!$D:$D,MATCH(RI_Con!P16,stats!$A:$A,0))</f>
        <v>1.7849612183934593</v>
      </c>
      <c r="K16" s="655">
        <f>100*INDEX(stats!$D:$D,MATCH(RI_Con!Q16,stats!$A:$A,0))</f>
        <v>0.28695161900151611</v>
      </c>
      <c r="L16" s="655">
        <f>100*INDEX(stats!$D:$D,MATCH(RI_Con!R16,stats!$A:$A,0))</f>
        <v>1.9875705937959065</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2.5400673982706685</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655</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890</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5" t="s">
        <v>262</v>
      </c>
      <c r="D3" s="955"/>
      <c r="E3" s="316"/>
      <c r="F3" s="955" t="s">
        <v>758</v>
      </c>
      <c r="G3" s="955"/>
      <c r="J3" s="958" t="s">
        <v>759</v>
      </c>
      <c r="K3" s="956" t="s">
        <v>14</v>
      </c>
      <c r="L3" s="956"/>
      <c r="M3" s="957" t="s">
        <v>423</v>
      </c>
      <c r="N3" s="957"/>
    </row>
    <row r="4" ht="25.2">
      <c r="B4" s="318"/>
      <c r="C4" s="317" t="s">
        <v>760</v>
      </c>
      <c r="D4" s="317" t="s">
        <v>761</v>
      </c>
      <c r="E4" s="319"/>
      <c r="F4" s="317" t="s">
        <v>760</v>
      </c>
      <c r="G4" s="317" t="s">
        <v>761</v>
      </c>
      <c r="J4" s="959"/>
      <c r="K4" s="320" t="s">
        <v>760</v>
      </c>
      <c r="L4" s="320" t="s">
        <v>761</v>
      </c>
      <c r="M4" s="320" t="s">
        <v>760</v>
      </c>
      <c r="N4" s="320" t="s">
        <v>761</v>
      </c>
    </row>
    <row r="5" ht="25.2">
      <c r="B5" s="316" t="s">
        <v>418</v>
      </c>
      <c r="C5" s="321">
        <f>K5-M5</f>
        <v>12.569581226852108</v>
      </c>
      <c r="D5" s="321">
        <f>(L5-N5)*100</f>
        <v>7.6248597069166618E-2</v>
      </c>
      <c r="E5" s="322"/>
      <c r="F5" s="322">
        <v>99.7</v>
      </c>
      <c r="G5" s="322">
        <v>0.6</v>
      </c>
      <c r="J5" s="323" t="s">
        <v>418</v>
      </c>
      <c r="K5" s="324">
        <f>INDEX(stats!$D:$D,MATCH(_xlfn.CONCAT(K$10,"_all_elec_pc_benefits__yd_0"),stats!$A:$A,0))/1000000000</f>
        <v>160.01086874866647</v>
      </c>
      <c r="L5" s="325">
        <f>K5/$L$13</f>
        <v>9.7064524566979962E-3</v>
      </c>
      <c r="M5" s="324">
        <f>INDEX(stats!$D:$D,MATCH(_xlfn.CONCAT(M$10,"_all_elec_pc_benefits__yd_0"),stats!$A:$A,0))/1000000000</f>
        <v>147.44128752181436</v>
      </c>
      <c r="N5" s="325">
        <f>M5/$L$13</f>
        <v>8.94396648600633E-3</v>
      </c>
    </row>
    <row r="6" ht="25.2">
      <c r="B6" s="326" t="s">
        <v>432</v>
      </c>
      <c r="C6" s="327">
        <f>K6-M6</f>
        <v>0</v>
      </c>
      <c r="D6" s="327">
        <f>(L6-N6)*100</f>
        <v>0</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77.808740716040376</v>
      </c>
      <c r="N6" s="331">
        <f t="shared" si="0"/>
        <v>4.7199721392805812E-3</v>
      </c>
    </row>
    <row r="7" ht="25.2">
      <c r="B7" s="332" t="s">
        <v>210</v>
      </c>
      <c r="C7" s="333">
        <f>K7-M7</f>
        <v>12.569581226852108</v>
      </c>
      <c r="D7" s="333">
        <f>(L7-N7)*100</f>
        <v>7.6248597069166618E-2</v>
      </c>
      <c r="E7" s="328"/>
      <c r="F7" s="319">
        <v>258.2</v>
      </c>
      <c r="G7" s="319">
        <v>1.5</v>
      </c>
      <c r="J7" s="334" t="s">
        <v>210</v>
      </c>
      <c r="K7" s="335">
        <f>INDEX(stats!$D:$D,MATCH(_xlfn.CONCAT(K$10,"_all_policies_pc_benefits__yd_0"),stats!$A:$A,0))/1000000000</f>
        <v>237.81960946470684</v>
      </c>
      <c r="L7" s="336">
        <f t="shared" si="0"/>
        <v>1.4426424595978577E-2</v>
      </c>
      <c r="M7" s="335">
        <f>INDEX(stats!$D:$D,MATCH(_xlfn.CONCAT(M$10,"_all_policies_pc_benefits__yd_0"),stats!$A:$A,0))/1000000000</f>
        <v>225.25002823785474</v>
      </c>
      <c r="N7" s="336">
        <f t="shared" si="0"/>
        <v>1.3663938625286911E-2</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2" t="s">
        <v>763</v>
      </c>
      <c r="L19" s="953"/>
      <c r="M19" s="954"/>
      <c r="N19" s="952" t="s">
        <v>14</v>
      </c>
      <c r="O19" s="953"/>
      <c r="P19" s="954"/>
      <c r="Q19" s="953" t="str">
        <f>M3</f>
        <v>Reform 1</v>
      </c>
      <c r="R19" s="953"/>
      <c r="S19" s="953"/>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0</v>
      </c>
      <c r="L21" s="355">
        <f t="shared" si="1"/>
        <v>12.569581226852137</v>
      </c>
      <c r="M21" s="529">
        <f t="shared" si="1"/>
        <v>12.569581226852108</v>
      </c>
      <c r="N21" s="350">
        <f>INDEX(stats!$D:$D,MATCH(_xlfn.CONCAT(N$24,N25),stats!$A:$A,0))/1000000000</f>
        <v>18.219838660801251</v>
      </c>
      <c r="O21" s="342">
        <f>-INDEX(stats!$D:$D,MATCH(_xlfn.CONCAT(O$24,O25),stats!$A:$A,0))/1000000000</f>
        <v>-178.23070740946775</v>
      </c>
      <c r="P21" s="346">
        <f>-INDEX(stats!$D:$D,MATCH(_xlfn.CONCAT(P$24,P25),stats!$A:$A,0))/1000000000</f>
        <v>-160.01086874866647</v>
      </c>
      <c r="Q21" s="350">
        <f>INDEX(stats!$D:$D,MATCH(_xlfn.CONCAT(Q$24,Q25),stats!$A:$A,0))/1000000000</f>
        <v>18.219838660801251</v>
      </c>
      <c r="R21" s="342">
        <f>-INDEX(stats!$D:$D,MATCH(_xlfn.CONCAT(R$24,R25),stats!$A:$A,0))/1000000000</f>
        <v>-165.66112618261562</v>
      </c>
      <c r="S21" s="346">
        <f>-INDEX(stats!$D:$D,MATCH(_xlfn.CONCAT(S$24,S25),stats!$A:$A,0))/1000000000</f>
        <v>-147.44128752181436</v>
      </c>
    </row>
    <row r="22">
      <c r="J22" s="85" t="s">
        <v>432</v>
      </c>
      <c r="K22" s="356">
        <f t="shared" si="1"/>
        <v>0</v>
      </c>
      <c r="L22" s="357">
        <f t="shared" si="1"/>
        <v>0</v>
      </c>
      <c r="M22" s="530">
        <f t="shared" si="1"/>
        <v>0</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34.522208043134754</v>
      </c>
      <c r="R22" s="343">
        <f>-INDEX(stats!$D:$D,MATCH(_xlfn.CONCAT(R$24,R26),stats!$A:$A,0))/1000000000</f>
        <v>-112.33094875917513</v>
      </c>
      <c r="S22" s="347">
        <f>-INDEX(stats!$D:$D,MATCH(_xlfn.CONCAT(S$24,S26),stats!$A:$A,0))/1000000000</f>
        <v>-77.808740716040376</v>
      </c>
    </row>
    <row r="23">
      <c r="J23" s="341" t="s">
        <v>210</v>
      </c>
      <c r="K23" s="358">
        <f t="shared" si="1"/>
        <v>0</v>
      </c>
      <c r="L23" s="359">
        <f t="shared" si="1"/>
        <v>12.569581226852108</v>
      </c>
      <c r="M23" s="531">
        <f t="shared" si="1"/>
        <v>12.569581226852108</v>
      </c>
      <c r="N23" s="352">
        <f>INDEX(stats!$D:$D,MATCH(_xlfn.CONCAT(N$24,N27),stats!$A:$A,0))/1000000000</f>
        <v>52.742046703935998</v>
      </c>
      <c r="O23" s="344">
        <f>-INDEX(stats!$D:$D,MATCH(_xlfn.CONCAT(O$24,O27),stats!$A:$A,0))/1000000000</f>
        <v>-290.56165616864286</v>
      </c>
      <c r="P23" s="348">
        <f>-INDEX(stats!$D:$D,MATCH(_xlfn.CONCAT(P$24,P27),stats!$A:$A,0))/1000000000</f>
        <v>-237.81960946470684</v>
      </c>
      <c r="Q23" s="344">
        <f>INDEX(stats!$D:$D,MATCH(_xlfn.CONCAT(Q$24,Q27),stats!$A:$A,0))/1000000000</f>
        <v>52.742046703935998</v>
      </c>
      <c r="R23" s="344">
        <f>-INDEX(stats!$D:$D,MATCH(_xlfn.CONCAT(R$24,R27),stats!$A:$A,0))/1000000000</f>
        <v>-277.99207494179075</v>
      </c>
      <c r="S23" s="348">
        <f>-INDEX(stats!$D:$D,MATCH(_xlfn.CONCAT(S$24,S27),stats!$A:$A,0))/1000000000</f>
        <v>-225.25002823785474</v>
      </c>
    </row>
    <row r="24">
      <c r="M24" s="293"/>
      <c r="N24" s="293">
        <v>1</v>
      </c>
      <c r="O24" s="293">
        <v>1</v>
      </c>
      <c r="P24" s="293">
        <v>1</v>
      </c>
      <c r="Q24" s="293">
        <f>M10</f>
        <v>2</v>
      </c>
      <c r="R24" s="293">
        <f>Q24</f>
        <v>2</v>
      </c>
      <c r="S24" s="293">
        <f>R24</f>
        <v>2</v>
      </c>
      <c r="T24" s="293"/>
      <c r="U24" s="293"/>
      <c r="V24" s="293"/>
    </row>
    <row r="25">
      <c r="M25" s="81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1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14" t="s">
        <v>673</v>
      </c>
      <c r="O28" s="814" t="s">
        <v>674</v>
      </c>
      <c r="P28" s="814" t="s">
        <v>766</v>
      </c>
      <c r="Q28" s="814" t="s">
        <v>673</v>
      </c>
      <c r="R28" s="814" t="s">
        <v>674</v>
      </c>
      <c r="S28" s="814"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15" t="s">
        <v>9837</v>
      </c>
    </row>
    <row r="34">
      <c r="J34" s="340" t="s">
        <v>418</v>
      </c>
      <c r="K34" s="294">
        <v>279.8</v>
      </c>
      <c r="L34" s="366">
        <f>L21/O21</f>
        <v>-7.0524217793596827E-2</v>
      </c>
      <c r="M34" s="816">
        <f>K34*L34</f>
        <v>-19.732676138648394</v>
      </c>
      <c r="N34" s="366">
        <f>K34+M34</f>
        <v>260.06732386135161</v>
      </c>
    </row>
    <row r="35">
      <c r="J35" s="812" t="s">
        <v>432</v>
      </c>
      <c r="K35" s="294">
        <v>524.70000000000005</v>
      </c>
      <c r="L35" s="366">
        <f>L22/O22</f>
        <v>0</v>
      </c>
      <c r="M35" s="816">
        <f>K35*L35</f>
        <v>0</v>
      </c>
      <c r="N35" s="366">
        <f>K35+M35</f>
        <v>524.70000000000005</v>
      </c>
    </row>
    <row r="36">
      <c r="J36" s="813" t="s">
        <v>210</v>
      </c>
      <c r="K36" s="362">
        <f>K34+K35</f>
        <v>804.5</v>
      </c>
      <c r="L36" s="362"/>
      <c r="M36" s="817">
        <f>M34+M35</f>
        <v>-19.732676138648394</v>
      </c>
      <c r="N36" s="726">
        <f>N34+N35</f>
        <v>784.76732386135166</v>
      </c>
    </row>
    <row r="37">
      <c r="K37" s="617">
        <f>K36</f>
        <v>804.5</v>
      </c>
      <c r="L37" s="724">
        <f>M23/P23</f>
        <v>-5.2853426406443881E-2</v>
      </c>
      <c r="M37" s="816">
        <f>K37*L37</f>
        <v>-42.5205815439841</v>
      </c>
      <c r="N37" s="366">
        <f>K37+M37</f>
        <v>761.97941845601588</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0" t="s">
        <v>425</v>
      </c>
      <c r="K6" s="961"/>
      <c r="L6" s="962" t="s">
        <v>440</v>
      </c>
      <c r="M6" s="962"/>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3.7797373146314914E-2</v>
      </c>
      <c r="L8" s="523">
        <f>_xlfn.IFNA(IF($I$3="Total",INDEX(stats!$D:$D,MATCH(T8,stats!$A:$A,0))/1000000000,100*INDEX(stats!$D:$D,MATCH(T8,stats!$A:$A,0))),"")</f>
        <v>1.8428072652098297</v>
      </c>
      <c r="M8" s="523">
        <f>_xlfn.IFNA(IF($I$3="Total",INDEX(stats!$D:$D,MATCH(U8,stats!$A:$A,0))/1000000000,100*INDEX(stats!$D:$D,MATCH(U8,stats!$A:$A,0))),"")</f>
        <v>1.7020692763062562</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0.14899467196845173</v>
      </c>
      <c r="K9" s="522">
        <f>$C$23*_xlfn.IFNA(IF($I$3="Total",INDEX(stats!$D:$D,MATCH(S9,stats!$A:$A,0))/1000000000,100*INDEX(stats!$D:$D,MATCH(S9,stats!$A:$A,0))),"")</f>
        <v>0.14899467196845173</v>
      </c>
      <c r="L9" s="523">
        <f>_xlfn.IFNA(IF($I$3="Total",INDEX(stats!$D:$D,MATCH(T9,stats!$A:$A,0))/1000000000,100*INDEX(stats!$D:$D,MATCH(T9,stats!$A:$A,0))),"")</f>
        <v>3.4830101604840933</v>
      </c>
      <c r="M9" s="523">
        <f>_xlfn.IFNA(IF($I$3="Total",INDEX(stats!$D:$D,MATCH(U9,stats!$A:$A,0))/1000000000,100*INDEX(stats!$D:$D,MATCH(U9,stats!$A:$A,0))),"")</f>
        <v>3.2232033835134826</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0.30733399477037648</v>
      </c>
      <c r="K10" s="522">
        <f>$C$23*_xlfn.IFNA(IF($I$3="Total",INDEX(stats!$D:$D,MATCH(S10,stats!$A:$A,0))/1000000000,100*INDEX(stats!$D:$D,MATCH(S10,stats!$A:$A,0))),"")</f>
        <v>0.30733399477037648</v>
      </c>
      <c r="L10" s="523">
        <f>_xlfn.IFNA(IF($I$3="Total",INDEX(stats!$D:$D,MATCH(T10,stats!$A:$A,0))/1000000000,100*INDEX(stats!$D:$D,MATCH(T10,stats!$A:$A,0))),"")</f>
        <v>5.158390245749807</v>
      </c>
      <c r="M10" s="523">
        <f>_xlfn.IFNA(IF($I$3="Total",INDEX(stats!$D:$D,MATCH(U10,stats!$A:$A,0))/1000000000,100*INDEX(stats!$D:$D,MATCH(U10,stats!$A:$A,0))),"")</f>
        <v>4.7831693091403906</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0.3700395006652844</v>
      </c>
      <c r="K11" s="522">
        <f>$C$23*_xlfn.IFNA(IF($I$3="Total",INDEX(stats!$D:$D,MATCH(S11,stats!$A:$A,0))/1000000000,100*INDEX(stats!$D:$D,MATCH(S11,stats!$A:$A,0))),"")</f>
        <v>0.3700395006652844</v>
      </c>
      <c r="L11" s="523">
        <f>_xlfn.IFNA(IF($I$3="Total",INDEX(stats!$D:$D,MATCH(T11,stats!$A:$A,0))/1000000000,100*INDEX(stats!$D:$D,MATCH(T11,stats!$A:$A,0))),"")</f>
        <v>7.283790469380758</v>
      </c>
      <c r="M11" s="523">
        <f>_xlfn.IFNA(IF($I$3="Total",INDEX(stats!$D:$D,MATCH(U11,stats!$A:$A,0))/1000000000,100*INDEX(stats!$D:$D,MATCH(U11,stats!$A:$A,0))),"")</f>
        <v>6.7682861097029452</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0.30733428832429255</v>
      </c>
      <c r="K12" s="522">
        <f>$C$23*_xlfn.IFNA(IF($I$3="Total",INDEX(stats!$D:$D,MATCH(S12,stats!$A:$A,0))/1000000000,100*INDEX(stats!$D:$D,MATCH(S12,stats!$A:$A,0))),"")</f>
        <v>0.30733428832429255</v>
      </c>
      <c r="L12" s="523">
        <f>_xlfn.IFNA(IF($I$3="Total",INDEX(stats!$D:$D,MATCH(T12,stats!$A:$A,0))/1000000000,100*INDEX(stats!$D:$D,MATCH(T12,stats!$A:$A,0))),"")</f>
        <v>8.9818035033975168</v>
      </c>
      <c r="M12" s="523">
        <f>_xlfn.IFNA(IF($I$3="Total",INDEX(stats!$D:$D,MATCH(U12,stats!$A:$A,0))/1000000000,100*INDEX(stats!$D:$D,MATCH(U12,stats!$A:$A,0))),"")</f>
        <v>8.3507563034255288</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0.90256721003113527</v>
      </c>
      <c r="K13" s="522">
        <f>$C$23*_xlfn.IFNA(IF($I$3="Total",INDEX(stats!$D:$D,MATCH(S13,stats!$A:$A,0))/1000000000,100*INDEX(stats!$D:$D,MATCH(S13,stats!$A:$A,0))),"")</f>
        <v>0.90256721003113527</v>
      </c>
      <c r="L13" s="523">
        <f>_xlfn.IFNA(IF($I$3="Total",INDEX(stats!$D:$D,MATCH(T13,stats!$A:$A,0))/1000000000,100*INDEX(stats!$D:$D,MATCH(T13,stats!$A:$A,0))),"")</f>
        <v>12.94113942362919</v>
      </c>
      <c r="M13" s="523">
        <f>_xlfn.IFNA(IF($I$3="Total",INDEX(stats!$D:$D,MATCH(U13,stats!$A:$A,0))/1000000000,100*INDEX(stats!$D:$D,MATCH(U13,stats!$A:$A,0))),"")</f>
        <v>12.039297019784621</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0.95607831269579446</v>
      </c>
      <c r="K14" s="522">
        <f>$C$23*_xlfn.IFNA(IF($I$3="Total",INDEX(stats!$D:$D,MATCH(S14,stats!$A:$A,0))/1000000000,100*INDEX(stats!$D:$D,MATCH(S14,stats!$A:$A,0))),"")</f>
        <v>0.95607831269579446</v>
      </c>
      <c r="L14" s="523">
        <f>_xlfn.IFNA(IF($I$3="Total",INDEX(stats!$D:$D,MATCH(T14,stats!$A:$A,0))/1000000000,100*INDEX(stats!$D:$D,MATCH(T14,stats!$A:$A,0))),"")</f>
        <v>17.784030621200166</v>
      </c>
      <c r="M14" s="523">
        <f>_xlfn.IFNA(IF($I$3="Total",INDEX(stats!$D:$D,MATCH(U14,stats!$A:$A,0))/1000000000,100*INDEX(stats!$D:$D,MATCH(U14,stats!$A:$A,0))),"")</f>
        <v>16.563731734812205</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1.8573928908677322</v>
      </c>
      <c r="K15" s="522">
        <f>$C$23*_xlfn.IFNA(IF($I$3="Total",INDEX(stats!$D:$D,MATCH(S15,stats!$A:$A,0))/1000000000,100*INDEX(stats!$D:$D,MATCH(S15,stats!$A:$A,0))),"")</f>
        <v>1.8573928908677322</v>
      </c>
      <c r="L15" s="523">
        <f>_xlfn.IFNA(IF($I$3="Total",INDEX(stats!$D:$D,MATCH(T15,stats!$A:$A,0))/1000000000,100*INDEX(stats!$D:$D,MATCH(T15,stats!$A:$A,0))),"")</f>
        <v>23.012474110311363</v>
      </c>
      <c r="M15" s="523">
        <f>_xlfn.IFNA(IF($I$3="Total",INDEX(stats!$D:$D,MATCH(U15,stats!$A:$A,0))/1000000000,100*INDEX(stats!$D:$D,MATCH(U15,stats!$A:$A,0))),"")</f>
        <v>21.415846244902959</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3.1382275875542898</v>
      </c>
      <c r="K16" s="522">
        <f>$C$23*_xlfn.IFNA(IF($I$3="Total",INDEX(stats!$D:$D,MATCH(S16,stats!$A:$A,0))/1000000000,100*INDEX(stats!$D:$D,MATCH(S16,stats!$A:$A,0))),"")</f>
        <v>3.1382275875542898</v>
      </c>
      <c r="L16" s="523">
        <f>_xlfn.IFNA(IF($I$3="Total",INDEX(stats!$D:$D,MATCH(T16,stats!$A:$A,0))/1000000000,100*INDEX(stats!$D:$D,MATCH(T16,stats!$A:$A,0))),"")</f>
        <v>31.966959545335868</v>
      </c>
      <c r="M16" s="523">
        <f>_xlfn.IFNA(IF($I$3="Total",INDEX(stats!$D:$D,MATCH(U16,stats!$A:$A,0))/1000000000,100*INDEX(stats!$D:$D,MATCH(U16,stats!$A:$A,0))),"")</f>
        <v>29.750584626143461</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10.19407283077758</v>
      </c>
      <c r="K17" s="525">
        <f>$C$23*_xlfn.IFNA(IF($I$3="Total",INDEX(stats!$D:$D,MATCH(S17,stats!$A:$A,0))/1000000000,100*INDEX(stats!$D:$D,MATCH(S17,stats!$A:$A,0))),"")</f>
        <v>10.19407283077758</v>
      </c>
      <c r="L17" s="526">
        <f>_xlfn.IFNA(IF($I$3="Total",INDEX(stats!$D:$D,MATCH(T17,stats!$A:$A,0))/1000000000,100*INDEX(stats!$D:$D,MATCH(T17,stats!$A:$A,0))),"")</f>
        <v>65.776302064769141</v>
      </c>
      <c r="M17" s="526">
        <f>_xlfn.IFNA(IF($I$3="Total",INDEX(stats!$D:$D,MATCH(U17,stats!$A:$A,0))/1000000000,100*INDEX(stats!$D:$D,MATCH(U17,stats!$A:$A,0))),"")</f>
        <v>61.064182174883776</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0" t="s">
        <v>425</v>
      </c>
      <c r="J6" s="961"/>
      <c r="K6" s="962" t="s">
        <v>440</v>
      </c>
      <c r="L6" s="962"/>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1.2636449157518494E-2</v>
      </c>
      <c r="J8" s="522">
        <f>-100*INDEX(stats!$D:$D,MATCH(R8,stats!$A:$A,0))</f>
        <v>0.1252273273825687</v>
      </c>
      <c r="K8" s="523">
        <f>100*INDEX(stats!$D:$D,MATCH(S8,stats!$A:$A,0))</f>
        <v>0.56700738004892237</v>
      </c>
      <c r="L8" s="523">
        <f>100*INDEX(stats!$D:$D,MATCH(T8,stats!$A:$A,0))</f>
        <v>0.6029138378165142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3.3823925160503518E-2</v>
      </c>
      <c r="J9" s="522">
        <f>-100*INDEX(stats!$D:$D,MATCH(R9,stats!$A:$A,0))</f>
        <v>0.17749013143737996</v>
      </c>
      <c r="K9" s="523">
        <f>100*INDEX(stats!$D:$D,MATCH(S9,stats!$A:$A,0))</f>
        <v>0.74245230622108005</v>
      </c>
      <c r="L9" s="523">
        <f>100*INDEX(stats!$D:$D,MATCH(T9,stats!$A:$A,0))</f>
        <v>0.74126689529998901</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5.8737576403926815E-2</v>
      </c>
      <c r="J10" s="522">
        <f>-100*INDEX(stats!$D:$D,MATCH(R10,stats!$A:$A,0))</f>
        <v>0.15349475140983537</v>
      </c>
      <c r="K10" s="523">
        <f>100*INDEX(stats!$D:$D,MATCH(S10,stats!$A:$A,0))</f>
        <v>0.91377972953331521</v>
      </c>
      <c r="L10" s="523">
        <f>100*INDEX(stats!$D:$D,MATCH(T10,stats!$A:$A,0))</f>
        <v>0.68271853448205322</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5.8931280267343587E-2</v>
      </c>
      <c r="J11" s="522">
        <f>-100*INDEX(stats!$D:$D,MATCH(R11,stats!$A:$A,0))</f>
        <v>0.17333086948931464</v>
      </c>
      <c r="K11" s="523">
        <f>100*INDEX(stats!$D:$D,MATCH(S11,stats!$A:$A,0))</f>
        <v>1.0867204548178149</v>
      </c>
      <c r="L11" s="523">
        <f>100*INDEX(stats!$D:$D,MATCH(T11,stats!$A:$A,0))</f>
        <v>0.74422978392545647</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4.2150413861509237E-2</v>
      </c>
      <c r="J12" s="522">
        <f>-100*INDEX(stats!$D:$D,MATCH(R12,stats!$A:$A,0))</f>
        <v>0.21499198694148769</v>
      </c>
      <c r="K12" s="523">
        <f>100*INDEX(stats!$D:$D,MATCH(S12,stats!$A:$A,0))</f>
        <v>1.1465606514773312</v>
      </c>
      <c r="L12" s="523">
        <f>100*INDEX(stats!$D:$D,MATCH(T12,stats!$A:$A,0))</f>
        <v>0.83389757872693615</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0.10604762780727986</v>
      </c>
      <c r="J13" s="522">
        <f>-100*INDEX(stats!$D:$D,MATCH(R13,stats!$A:$A,0))</f>
        <v>0.24721054457238167</v>
      </c>
      <c r="K13" s="523">
        <f>100*INDEX(stats!$D:$D,MATCH(S13,stats!$A:$A,0))</f>
        <v>1.4066396580382481</v>
      </c>
      <c r="L13" s="523">
        <f>100*INDEX(stats!$D:$D,MATCH(T13,stats!$A:$A,0))</f>
        <v>0.89887303359775916</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9.0871367941608411E-2</v>
      </c>
      <c r="J14" s="522">
        <f>-100*INDEX(stats!$D:$D,MATCH(R14,stats!$A:$A,0))</f>
        <v>0.26460556358836235</v>
      </c>
      <c r="K14" s="523">
        <f>100*INDEX(stats!$D:$D,MATCH(S14,stats!$A:$A,0))</f>
        <v>1.5983559720526661</v>
      </c>
      <c r="L14" s="523">
        <f>100*INDEX(stats!$D:$D,MATCH(T14,stats!$A:$A,0))</f>
        <v>0.93717908719510612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0.15074426060368809</v>
      </c>
      <c r="J15" s="522">
        <f>-100*INDEX(stats!$D:$D,MATCH(R15,stats!$A:$A,0))</f>
        <v>0.34784193834196886</v>
      </c>
      <c r="K15" s="523">
        <f>100*INDEX(stats!$D:$D,MATCH(S15,stats!$A:$A,0))</f>
        <v>1.7157242131152477</v>
      </c>
      <c r="L15" s="523">
        <f>100*INDEX(stats!$D:$D,MATCH(T15,stats!$A:$A,0))</f>
        <v>1.1080333643015607</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0.19231630020927018</v>
      </c>
      <c r="J16" s="522">
        <f>-100*INDEX(stats!$D:$D,MATCH(R16,stats!$A:$A,0))</f>
        <v>0.36657375613625637</v>
      </c>
      <c r="K16" s="523">
        <f>100*INDEX(stats!$D:$D,MATCH(S16,stats!$A:$A,0))</f>
        <v>1.8317445044577023</v>
      </c>
      <c r="L16" s="523">
        <f>100*INDEX(stats!$D:$D,MATCH(T16,stats!$A:$A,0))</f>
        <v>1.1416660103470091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0.27303816359367211</v>
      </c>
      <c r="J17" s="525">
        <f>-100*INDEX(stats!$D:$D,MATCH(R17,stats!$A:$A,0))</f>
        <v>0.43654131174958699</v>
      </c>
      <c r="K17" s="526">
        <f>100*INDEX(stats!$D:$D,MATCH(S17,stats!$A:$A,0))</f>
        <v>1.8463869236387294</v>
      </c>
      <c r="L17" s="526">
        <f>100*INDEX(stats!$D:$D,MATCH(T17,stats!$A:$A,0))</f>
        <v>1.3085894266987796</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0.37822243072230166</v>
      </c>
      <c r="K35" s="522">
        <f>100*INDEX(stats!$D:$D,MATCH(S35,stats!$A:$A,0))</f>
        <v>0.35554962817482078</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0.54726974002332862</v>
      </c>
      <c r="K36" s="522">
        <f>100*INDEX(stats!$D:$D,MATCH(S36,stats!$A:$A,0))</f>
        <v>0.51359731933165476</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0.72912580849334574</v>
      </c>
      <c r="K37" s="522">
        <f>100*INDEX(stats!$D:$D,MATCH(S37,stats!$A:$A,0))</f>
        <v>0.68383842197649103</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0.90680489980635892</v>
      </c>
      <c r="K38" s="522">
        <f>100*INDEX(stats!$D:$D,MATCH(S38,stats!$A:$A,0))</f>
        <v>0.85108088129055481</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0.95933734977250262</v>
      </c>
      <c r="K39" s="522">
        <f>100*INDEX(stats!$D:$D,MATCH(S39,stats!$A:$A,0))</f>
        <v>0.90093075696172209</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1.2384192667972735</v>
      </c>
      <c r="K40" s="522">
        <f>100*INDEX(stats!$D:$D,MATCH(S40,stats!$A:$A,0))</f>
        <v>1.1611752141350595</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1.4374073281285566</v>
      </c>
      <c r="K41" s="522">
        <f>100*INDEX(stats!$D:$D,MATCH(S41,stats!$A:$A,0))</f>
        <v>1.3483761079432293</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1.5532174813254351</v>
      </c>
      <c r="K42" s="522">
        <f>100*INDEX(stats!$D:$D,MATCH(S42,stats!$A:$A,0))</f>
        <v>1.4552138298942534</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1.6807081412142464</v>
      </c>
      <c r="K43" s="522">
        <f>100*INDEX(stats!$D:$D,MATCH(S43,stats!$A:$A,0))</f>
        <v>1.5738559739567528</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1.7006189747943905</v>
      </c>
      <c r="K44" s="525">
        <f>100*INDEX(stats!$D:$D,MATCH(S44,stats!$A:$A,0))</f>
        <v>1.5889806575750998</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1435.4997875610461</v>
      </c>
      <c r="H4" s="1" t="s">
        <v>791</v>
      </c>
      <c r="I4" s="550">
        <f>100*O4/L4</f>
        <v>21.373236732011698</v>
      </c>
      <c r="J4" s="550">
        <f>100*N4/L4</f>
        <v>23.777380092235241</v>
      </c>
      <c r="K4" s="550">
        <f>100*M4/L4</f>
        <v>54.787292157926778</v>
      </c>
      <c r="L4" s="553">
        <f>calibdata!A2</f>
        <v>1435.4997875610461</v>
      </c>
      <c r="M4" s="553">
        <f>calibdata!B2</f>
        <v>786.47146253748861</v>
      </c>
      <c r="N4" s="553">
        <f>calibdata!C2</f>
        <v>341.32424071161932</v>
      </c>
      <c r="O4" s="553">
        <f>calibdata!D2</f>
        <v>306.81276788294741</v>
      </c>
      <c r="P4" t="s">
        <v>792</v>
      </c>
      <c r="Q4" t="s">
        <v>793</v>
      </c>
    </row>
    <row r="5">
      <c r="B5" s="549" t="s">
        <v>794</v>
      </c>
      <c r="C5" s="1">
        <v>704.04219999999998</v>
      </c>
      <c r="D5" s="1">
        <v>627.08109999999999</v>
      </c>
      <c r="E5" s="1">
        <v>492.66770000000002</v>
      </c>
      <c r="F5" s="556">
        <f>L6</f>
        <v>2021.7875499259426</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22.613978069806766</v>
      </c>
      <c r="J6" s="550">
        <f>100*N6/L6</f>
        <v>28.95807560924278</v>
      </c>
      <c r="K6" s="550">
        <f>100*M6/L6</f>
        <v>48.365855303123972</v>
      </c>
      <c r="L6" s="553">
        <f>calibdata!A9</f>
        <v>2021.7875499259426</v>
      </c>
      <c r="M6" s="553">
        <f>calibdata!B9</f>
        <v>977.8548409337568</v>
      </c>
      <c r="N6" s="553">
        <f>calibdata!C9</f>
        <v>585.47076736581153</v>
      </c>
      <c r="O6" s="553">
        <f>calibdata!D9</f>
        <v>457.20659315833615</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3" t="s">
        <v>803</v>
      </c>
      <c r="J6" s="963"/>
      <c r="K6" s="200"/>
      <c r="L6" s="963" t="s">
        <v>15</v>
      </c>
      <c r="M6" s="963"/>
      <c r="N6" s="964"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5"/>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38.517863561477284</v>
      </c>
      <c r="J9" s="366"/>
      <c r="K9" s="294"/>
      <c r="L9" s="366">
        <f>100*INDEX(stats!$D:$D,MATCH(W9,stats!$A:$A,0))</f>
        <v>38.517863561477284</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38.743886339303536</v>
      </c>
      <c r="J10" s="366">
        <f>I10-$I$9</f>
        <v>0.2260227778262518</v>
      </c>
      <c r="K10" s="294"/>
      <c r="L10" s="366">
        <f>100*INDEX(stats!$D:$D,MATCH(W10,stats!$A:$A,0))</f>
        <v>38.743886339303536</v>
      </c>
      <c r="M10" s="366">
        <f>L10-$I$9</f>
        <v>0.2260227778262518</v>
      </c>
      <c r="N10" s="366">
        <f>M10-J10</f>
        <v>0</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37.307946697629482</v>
      </c>
      <c r="J11" s="366">
        <f>I11-$I$9</f>
        <v>-1.2099168638478019</v>
      </c>
      <c r="K11" s="294"/>
      <c r="L11" s="366">
        <f>100*INDEX(stats!$D:$D,MATCH(W11,stats!$A:$A,0))</f>
        <v>37.338176610612734</v>
      </c>
      <c r="M11" s="366">
        <f>L11-$I$9</f>
        <v>-1.17968695086455</v>
      </c>
      <c r="N11" s="366">
        <f>M11-J11</f>
        <v>3.022991298325195E-2</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37.483713656453091</v>
      </c>
      <c r="J12" s="375">
        <f>I12-$I$9</f>
        <v>-1.0341499050241936</v>
      </c>
      <c r="K12" s="376"/>
      <c r="L12" s="375">
        <f>100*INDEX(stats!$D:$D,MATCH(W12,stats!$A:$A,0))</f>
        <v>37.576977884797714</v>
      </c>
      <c r="M12" s="375">
        <f>L12-$I$9</f>
        <v>-0.94088567667957079</v>
      </c>
      <c r="N12" s="375">
        <f>M12-J12</f>
        <v>9.3264228344622779E-2</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3" t="s">
        <v>803</v>
      </c>
      <c r="J18" s="963"/>
      <c r="K18" s="200"/>
      <c r="L18" s="963" t="s">
        <v>15</v>
      </c>
      <c r="M18" s="963"/>
      <c r="N18" s="964"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5"/>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38.517863561477284</v>
      </c>
      <c r="J21" s="366"/>
      <c r="K21" s="294"/>
      <c r="L21" s="366">
        <f>100*INDEX(stats!$D:$D,MATCH(W21,stats!$A:$A,0))</f>
        <v>38.517863561477284</v>
      </c>
      <c r="M21" s="366"/>
      <c r="N21" s="366"/>
      <c r="S21" s="293" t="s">
        <v>815</v>
      </c>
      <c r="T21" s="293" t="str">
        <f>_xlfn.CONCAT(T$20,"_",$S21,"_",$S$20)</f>
        <v>1_yd_pc_fgt0__yd_0</v>
      </c>
      <c r="W21" s="293" t="str">
        <f>_xlfn.CONCAT(W$20,"_",$S21,"_",$S$20)</f>
        <v>2_yd_pc_fgt0__yd_0</v>
      </c>
    </row>
    <row r="22">
      <c r="H22" s="372" t="s">
        <v>412</v>
      </c>
      <c r="I22" s="366">
        <f>100*INDEX(stats!$D:$D,MATCH(T22,stats!$A:$A,0))</f>
        <v>37.777412357514109</v>
      </c>
      <c r="J22" s="366">
        <f>I22-$I$9</f>
        <v>-0.74045120396317543</v>
      </c>
      <c r="K22" s="294"/>
      <c r="L22" s="366">
        <f>100*INDEX(stats!$D:$D,MATCH(W22,stats!$A:$A,0))</f>
        <v>37.842733021421942</v>
      </c>
      <c r="M22" s="366">
        <f>L22-$I$9</f>
        <v>-0.67513054005534201</v>
      </c>
      <c r="N22" s="366">
        <f>M22-J22</f>
        <v>6.5320663907833421E-2</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38.089539648173357</v>
      </c>
      <c r="J23" s="366">
        <f>I23-$I$9</f>
        <v>-0.42832391330392738</v>
      </c>
      <c r="K23" s="294"/>
      <c r="L23" s="366">
        <f>100*INDEX(stats!$D:$D,MATCH(W23,stats!$A:$A,0))</f>
        <v>38.089539648173357</v>
      </c>
      <c r="M23" s="366">
        <f>L23-$I$9</f>
        <v>-0.42832391330392738</v>
      </c>
      <c r="N23" s="366">
        <f>M23-J23</f>
        <v>0</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37.307946697629482</v>
      </c>
      <c r="J24" s="375">
        <f>I24-$I$9</f>
        <v>-1.2099168638478019</v>
      </c>
      <c r="K24" s="376"/>
      <c r="L24" s="375">
        <f>100*INDEX(stats!$D:$D,MATCH(W24,stats!$A:$A,0))</f>
        <v>37.338176610612734</v>
      </c>
      <c r="M24" s="375">
        <f>L24-$I$9</f>
        <v>-1.17968695086455</v>
      </c>
      <c r="N24" s="375">
        <f>M24-J24</f>
        <v>3.022991298325195E-2</v>
      </c>
      <c r="R24" s="293">
        <v>4</v>
      </c>
      <c r="S24" s="293" t="s">
        <v>827</v>
      </c>
      <c r="T24" s="293" t="str">
        <f>_xlfn.CONCAT(T$20,"_",$S24,"_",$S$20)</f>
        <v>1_inc_all_subs_fgt0__yd_0</v>
      </c>
      <c r="W24" s="293" t="str">
        <f>_xlfn.CONCAT(W$20,"_",$S24,"_",$S$20)</f>
        <v>2_inc_all_subs_fgt0__yd_0</v>
      </c>
    </row>
    <row r="25">
      <c r="I25" s="187"/>
      <c r="L25" s="187"/>
    </row>
    <row r="27">
      <c r="H27" s="294"/>
      <c r="I27" s="963" t="s">
        <v>803</v>
      </c>
      <c r="J27" s="963"/>
      <c r="K27" s="200"/>
      <c r="L27" s="963" t="s">
        <v>15</v>
      </c>
      <c r="M27" s="963"/>
      <c r="N27" s="964"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5"/>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38.517863561477284</v>
      </c>
      <c r="J30" s="366"/>
      <c r="K30" s="294"/>
      <c r="L30" s="366">
        <f>100*INDEX(stats!$D:$D,MATCH(W30,stats!$A:$A,0))</f>
        <v>38.517863561477284</v>
      </c>
      <c r="M30" s="366"/>
      <c r="N30" s="366"/>
      <c r="S30" s="293" t="s">
        <v>815</v>
      </c>
      <c r="T30" s="293" t="str">
        <f>_xlfn.CONCAT(T$8,"_",$S30,"_",$S$8)</f>
        <v>1_yd_pc_fgt0__yd_0</v>
      </c>
      <c r="W30" s="293" t="str">
        <f>_xlfn.CONCAT(W$29,"_",$S30,"_",$S$29)</f>
        <v>2_yd_pc_fgt0__yd_0</v>
      </c>
    </row>
    <row r="31">
      <c r="H31" s="372" t="s">
        <v>406</v>
      </c>
      <c r="I31" s="366">
        <f>100*INDEX(stats!$D:$D,MATCH(T31,stats!$A:$A,0))</f>
        <v>38.606999833555882</v>
      </c>
      <c r="J31" s="366">
        <f>I31-$I$9</f>
        <v>8.9136272078597756E-2</v>
      </c>
      <c r="K31" s="294"/>
      <c r="L31" s="366">
        <f>100*INDEX(stats!$D:$D,MATCH(W31,stats!$A:$A,0))</f>
        <v>38.606999833555882</v>
      </c>
      <c r="M31" s="366">
        <f>L31-$I$9</f>
        <v>8.9136272078597756E-2</v>
      </c>
      <c r="N31" s="366">
        <f>M31-J31</f>
        <v>0</v>
      </c>
      <c r="R31" s="293">
        <v>2</v>
      </c>
      <c r="S31" s="293" t="s">
        <v>828</v>
      </c>
      <c r="T31" s="293" t="str">
        <f>_xlfn.CONCAT(T$29,"_",$S31,"_",$S$29)</f>
        <v>1_inc_vat_elec_fgt0__yd_0</v>
      </c>
      <c r="W31" s="293" t="str">
        <f>_xlfn.CONCAT(W$29,"_",$S31,"_",$S$29)</f>
        <v>2_inc_vat_elec_fgt0__yd_0</v>
      </c>
    </row>
    <row r="32">
      <c r="H32" s="372" t="s">
        <v>414</v>
      </c>
      <c r="I32" s="366">
        <f>100*INDEX(stats!$D:$D,MATCH(T32,stats!$A:$A,0))</f>
        <v>38.654750067224931</v>
      </c>
      <c r="J32" s="366">
        <f>I32-$I$9</f>
        <v>0.13688650574764694</v>
      </c>
      <c r="K32" s="294"/>
      <c r="L32" s="366">
        <f>100*INDEX(stats!$D:$D,MATCH(W32,stats!$A:$A,0))</f>
        <v>38.654750067224931</v>
      </c>
      <c r="M32" s="366">
        <f>L32-$I$9</f>
        <v>0.13688650574764694</v>
      </c>
      <c r="N32" s="366">
        <f>M32-J32</f>
        <v>0</v>
      </c>
      <c r="R32" s="293">
        <v>3</v>
      </c>
      <c r="S32" s="293" t="s">
        <v>829</v>
      </c>
      <c r="T32" s="293" t="str">
        <f>_xlfn.CONCAT(T$29,"_",$S32,"_",$S$29)</f>
        <v>1_inc_vat_fuel_fgt0__yd_0</v>
      </c>
      <c r="W32" s="293" t="str">
        <f>_xlfn.CONCAT(W$29,"_",$S32,"_",$S$29)</f>
        <v>2_inc_vat_fuel_fgt0__yd_0</v>
      </c>
    </row>
    <row r="33">
      <c r="H33" s="374" t="s">
        <v>830</v>
      </c>
      <c r="I33" s="375">
        <f>100*INDEX(stats!$D:$D,MATCH(T33,stats!$A:$A,0))</f>
        <v>38.743886339303536</v>
      </c>
      <c r="J33" s="375">
        <f>I33-$I$9</f>
        <v>0.2260227778262518</v>
      </c>
      <c r="K33" s="376"/>
      <c r="L33" s="375">
        <f>100*INDEX(stats!$D:$D,MATCH(W33,stats!$A:$A,0))</f>
        <v>38.743886339303536</v>
      </c>
      <c r="M33" s="375">
        <f>L33-$I$9</f>
        <v>0.2260227778262518</v>
      </c>
      <c r="N33" s="375">
        <f>M33-J33</f>
        <v>0</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3" t="s">
        <v>803</v>
      </c>
      <c r="J37" s="963"/>
      <c r="K37" s="200"/>
      <c r="L37" s="963" t="s">
        <v>15</v>
      </c>
      <c r="M37" s="963"/>
      <c r="N37" s="964"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5"/>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38.517863561477284</v>
      </c>
      <c r="J40" s="366"/>
      <c r="K40" s="294"/>
      <c r="L40" s="366">
        <f>100*INDEX(stats!$D:$D,MATCH(W40,stats!$A:$A,0))</f>
        <v>38.517863561477284</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37.842733021421942</v>
      </c>
      <c r="J41" s="366">
        <f t="shared" ref="J41:J48" si="1">I41-$I$40</f>
        <v>-0.67513054005534201</v>
      </c>
      <c r="K41" s="294"/>
      <c r="L41" s="366">
        <f>100*INDEX(stats!$D:$D,MATCH(W41,stats!$A:$A,0))</f>
        <v>37.842733021421942</v>
      </c>
      <c r="M41" s="366">
        <f t="shared" ref="M41:M48" si="2">L41-$I$40</f>
        <v>-0.67513054005534201</v>
      </c>
      <c r="N41" s="366">
        <f t="shared" ref="N41:N48" si="3">M41-J41</f>
        <v>0</v>
      </c>
      <c r="S41" s="293" t="s">
        <v>834</v>
      </c>
      <c r="T41" s="293" t="str">
        <f t="shared" ref="T41:T48" si="4">_xlfn.CONCAT(T$29,"_",$S41,"_",$S$29)</f>
        <v>1_inc_all_elec_fgt0__yd_0</v>
      </c>
      <c r="W41" s="293" t="str">
        <f t="shared" si="0"/>
        <v>2_inc_all_elec_fgt0__yd_0</v>
      </c>
    </row>
    <row r="42">
      <c r="H42" s="645" t="s">
        <v>432</v>
      </c>
      <c r="I42" s="366">
        <f>100*INDEX(stats!$D:$D,MATCH(T42,stats!$A:$A,0))</f>
        <v>38.154985593478557</v>
      </c>
      <c r="J42" s="366">
        <f t="shared" si="1"/>
        <v>-0.36287796799872751</v>
      </c>
      <c r="K42" s="294"/>
      <c r="L42" s="366">
        <f>100*INDEX(stats!$D:$D,MATCH(W42,stats!$A:$A,0))</f>
        <v>38.154985593478557</v>
      </c>
      <c r="M42" s="366">
        <f t="shared" si="2"/>
        <v>-0.36287796799872751</v>
      </c>
      <c r="N42" s="366">
        <f t="shared" si="3"/>
        <v>0</v>
      </c>
      <c r="S42" s="293" t="s">
        <v>835</v>
      </c>
      <c r="T42" s="293" t="str">
        <f t="shared" si="4"/>
        <v>1_inc_all_fuel_fgt0__yd_0</v>
      </c>
      <c r="W42" s="293" t="str">
        <f t="shared" si="0"/>
        <v>2_inc_all_fuel_fgt0__yd_0</v>
      </c>
    </row>
    <row r="43">
      <c r="H43" s="646" t="s">
        <v>836</v>
      </c>
      <c r="I43" s="375">
        <f>100*INDEX(stats!$D:$D,MATCH(T43,stats!$A:$A,0))</f>
        <v>37.483713656453091</v>
      </c>
      <c r="J43" s="375">
        <f t="shared" si="1"/>
        <v>-1.0341499050241936</v>
      </c>
      <c r="K43" s="376"/>
      <c r="L43" s="375">
        <f>100*INDEX(stats!$D:$D,MATCH(W43,stats!$A:$A,0))</f>
        <v>37.576977884797714</v>
      </c>
      <c r="M43" s="375">
        <f t="shared" si="2"/>
        <v>-0.94088567667957079</v>
      </c>
      <c r="N43" s="375">
        <f t="shared" si="3"/>
        <v>9.3264228344622779E-2</v>
      </c>
      <c r="S43" s="293" t="s">
        <v>837</v>
      </c>
      <c r="T43" s="293" t="str">
        <f t="shared" si="4"/>
        <v>1_inc_all_policies_fgt0__yd_0</v>
      </c>
      <c r="W43" s="293" t="str">
        <f t="shared" si="0"/>
        <v>2_inc_all_policies_fgt0__yd_0</v>
      </c>
    </row>
    <row r="44">
      <c r="H44" s="1" t="s">
        <v>1089</v>
      </c>
      <c r="I44" s="366">
        <f>100*INDEX(stats!$D:$D,MATCH(T44,stats!$A:$A,0))</f>
        <v>38.517863561477284</v>
      </c>
      <c r="J44" s="366">
        <f t="shared" si="1"/>
        <v>0</v>
      </c>
      <c r="K44" s="294"/>
      <c r="L44" s="366">
        <f>100*INDEX(stats!$D:$D,MATCH(W44,stats!$A:$A,0))</f>
        <v>38.517863561477284</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38.517863561477284</v>
      </c>
      <c r="J45" s="366">
        <f t="shared" si="1"/>
        <v>0</v>
      </c>
      <c r="K45" s="294"/>
      <c r="L45" s="366">
        <f>100*INDEX(stats!$D:$D,MATCH(W45,stats!$A:$A,0))</f>
        <v>38.517863561477284</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38.517863561477284</v>
      </c>
      <c r="J46" s="366">
        <f t="shared" si="1"/>
        <v>0</v>
      </c>
      <c r="K46" s="294"/>
      <c r="L46" s="366">
        <f>100*INDEX(stats!$D:$D,MATCH(W46,stats!$A:$A,0))</f>
        <v>38.517863561477284</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38.517863561477284</v>
      </c>
      <c r="J47" s="375">
        <f t="shared" si="1"/>
        <v>0</v>
      </c>
      <c r="K47" s="376"/>
      <c r="L47" s="375">
        <f>100*INDEX(stats!$D:$D,MATCH(W47,stats!$A:$A,0))</f>
        <v>38.517863561477284</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37.483713656453091</v>
      </c>
      <c r="J48" s="375">
        <f t="shared" si="1"/>
        <v>-1.0341499050241936</v>
      </c>
      <c r="K48" s="376"/>
      <c r="L48" s="375">
        <f>100*INDEX(stats!$D:$D,MATCH(W48,stats!$A:$A,0))</f>
        <v>37.576977884797714</v>
      </c>
      <c r="M48" s="375">
        <f t="shared" si="2"/>
        <v>-0.94088567667957079</v>
      </c>
      <c r="N48" s="375">
        <f t="shared" si="3"/>
        <v>9.3264228344622779E-2</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9" t="s">
        <v>839</v>
      </c>
      <c r="G1" s="969"/>
      <c r="H1" s="969"/>
      <c r="I1" s="969"/>
      <c r="J1" s="969"/>
      <c r="K1" s="969"/>
      <c r="O1" s="969" t="s">
        <v>840</v>
      </c>
      <c r="P1" s="969"/>
      <c r="Q1" s="969"/>
      <c r="R1" s="969"/>
      <c r="S1" s="969"/>
      <c r="T1" s="969"/>
      <c r="U1" s="969"/>
      <c r="X1" s="969" t="s">
        <v>841</v>
      </c>
      <c r="Y1" s="969"/>
      <c r="Z1" s="969"/>
      <c r="AA1" s="969"/>
      <c r="AB1" s="969"/>
      <c r="AC1" s="969"/>
      <c r="AD1" s="969"/>
      <c r="AF1" s="86"/>
      <c r="AG1" s="969" t="s">
        <v>841</v>
      </c>
      <c r="AH1" s="969"/>
      <c r="AI1" s="969"/>
      <c r="AJ1" s="969"/>
      <c r="AK1" s="969"/>
      <c r="AL1" s="969"/>
      <c r="AM1" s="969"/>
    </row>
    <row r="2">
      <c r="Y2" s="590" t="s">
        <v>842</v>
      </c>
      <c r="Z2" s="592" t="s">
        <v>843</v>
      </c>
      <c r="AF2" s="88"/>
    </row>
    <row r="3">
      <c r="G3" s="593"/>
      <c r="H3" s="973" t="s">
        <v>315</v>
      </c>
      <c r="I3" s="973"/>
      <c r="J3" s="594" t="s">
        <v>561</v>
      </c>
      <c r="O3" s="1"/>
      <c r="P3" s="569"/>
      <c r="Q3" s="862" t="s">
        <v>844</v>
      </c>
      <c r="R3" s="862"/>
      <c r="S3" s="862"/>
      <c r="T3" s="569"/>
      <c r="Y3" s="590" t="str">
        <f>+Parameters!B11</f>
        <v>Premium Gasoline  (Super Carburant)</v>
      </c>
      <c r="Z3" s="595">
        <f>100*Parameters!E11</f>
        <v>10.101045554005465</v>
      </c>
      <c r="AF3" s="88"/>
      <c r="AH3" s="590" t="s">
        <v>845</v>
      </c>
    </row>
    <row r="4" ht="13.95" customHeight="true">
      <c r="E4" s="596"/>
      <c r="G4" s="970"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70"/>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1" t="s">
        <v>850</v>
      </c>
      <c r="AH5" s="590" t="s">
        <v>851</v>
      </c>
      <c r="AI5" s="598">
        <v>16.400396583391</v>
      </c>
    </row>
    <row r="6" ht="19.2" customHeight="true">
      <c r="A6" s="590" t="s">
        <v>852</v>
      </c>
      <c r="D6" s="597" t="s">
        <v>853</v>
      </c>
      <c r="E6" s="596">
        <v>16922</v>
      </c>
      <c r="G6" s="970"/>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1"/>
      <c r="AH6" s="590" t="s">
        <v>856</v>
      </c>
      <c r="AI6" s="598">
        <v>23.158566810061998</v>
      </c>
    </row>
    <row r="7">
      <c r="A7" s="590" t="s">
        <v>857</v>
      </c>
      <c r="B7" s="590" cm="1">
        <f t="array" aca="true" ref="B7" ca="true">+INDIRECT(A7)</f>
        <v>2</v>
      </c>
      <c r="C7" s="590" t="s">
        <v>858</v>
      </c>
      <c r="D7" s="590" t="s">
        <v>859</v>
      </c>
      <c r="E7" s="600">
        <f>750/E5*100</f>
        <v>4.8958489728508852</v>
      </c>
      <c r="G7" s="970"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1" t="s">
        <v>846</v>
      </c>
      <c r="AH7" s="590" t="s">
        <v>851</v>
      </c>
      <c r="AI7" s="598">
        <v>17.940740740740999</v>
      </c>
    </row>
    <row r="8">
      <c r="A8" s="590" t="s">
        <v>862</v>
      </c>
      <c r="B8" s="590" cm="1">
        <f t="array" aca="true" ref="B8" ca="true">INDIRECT(A8)</f>
        <v>3</v>
      </c>
      <c r="E8" s="600">
        <f>750/E6*100</f>
        <v>4.4321002245597452</v>
      </c>
      <c r="G8" s="970"/>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1"/>
      <c r="AH8" s="590" t="s">
        <v>856</v>
      </c>
      <c r="AI8" s="598">
        <v>24.70140074663</v>
      </c>
    </row>
    <row r="9">
      <c r="C9" s="590" t="s">
        <v>858</v>
      </c>
      <c r="G9" s="970"/>
      <c r="H9" s="593" t="str">
        <f>_xlfn.CONCAT([1]Parameters!D37, " + ")</f>
        <v>250 + </v>
      </c>
      <c r="I9" s="596">
        <f>+Parameters!C31</f>
        <v>124.62</v>
      </c>
      <c r="J9" s="595">
        <v>18</v>
      </c>
      <c r="O9" s="1"/>
      <c r="P9" s="1"/>
      <c r="Q9" s="1"/>
      <c r="R9" s="1"/>
      <c r="S9" s="1"/>
      <c r="AG9" s="971"/>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9" t="s">
        <v>876</v>
      </c>
      <c r="F30" s="969"/>
      <c r="G30" s="969"/>
      <c r="H30" s="969"/>
      <c r="I30" s="969"/>
      <c r="J30" s="969"/>
      <c r="K30" s="969"/>
      <c r="O30" s="969" t="s">
        <v>877</v>
      </c>
      <c r="P30" s="969"/>
      <c r="Q30" s="969"/>
      <c r="R30" s="969"/>
      <c r="S30" s="969"/>
      <c r="T30" s="969"/>
      <c r="U30" s="969"/>
      <c r="X30" s="969" t="s">
        <v>878</v>
      </c>
      <c r="Y30" s="969"/>
      <c r="Z30" s="969"/>
      <c r="AA30" s="969"/>
      <c r="AB30" s="969"/>
      <c r="AC30" s="969"/>
      <c r="AD30" s="969"/>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899" t="s">
        <v>846</v>
      </c>
      <c r="H33" s="593" t="s">
        <v>847</v>
      </c>
      <c r="I33" s="214">
        <f>100*(Parameters!$C$56-Parameters!C24)/Parameters!$C$56</f>
        <v>47.170795306388527</v>
      </c>
      <c r="J33" s="214">
        <f>100*(Parameters!$C$56-Parameters!E24)/Parameters!$C$56</f>
        <v>47.170795306388527</v>
      </c>
      <c r="O33" s="604" t="str">
        <f>+Parameters!B6</f>
        <v>LPG (Butane)</v>
      </c>
      <c r="P33" s="605">
        <f>100*Parameters!E6</f>
        <v>25.759454497153101</v>
      </c>
      <c r="Q33" s="605">
        <f>100*Parameters!H6</f>
        <v>25.759454497153101</v>
      </c>
      <c r="R33" s="972" t="s">
        <v>881</v>
      </c>
      <c r="S33" s="604" t="s">
        <v>882</v>
      </c>
      <c r="T33" s="606">
        <v>41.957356893675062</v>
      </c>
      <c r="U33" s="595">
        <v>41.965525611708706</v>
      </c>
    </row>
    <row r="34">
      <c r="G34" s="899"/>
      <c r="H34" s="593" t="s">
        <v>849</v>
      </c>
      <c r="I34" s="214">
        <f>100*(Parameters!$C$56-Parameters!C25)/Parameters!$C$56</f>
        <v>34.810951760104302</v>
      </c>
      <c r="J34" s="214">
        <f>100*(Parameters!$C$56-Parameters!E25)/Parameters!$C$56</f>
        <v>34.810951760104302</v>
      </c>
      <c r="O34" s="604" t="str">
        <f>+Parameters!B7</f>
        <v>Kerosene (Pétrole Lampant)</v>
      </c>
      <c r="P34" s="605">
        <f>100*Parameters!E7</f>
        <v>46.872687776634152</v>
      </c>
      <c r="Q34" s="605">
        <f>100*Parameters!H7</f>
        <v>46.872687776634152</v>
      </c>
      <c r="R34" s="972"/>
      <c r="S34" s="604" t="s">
        <v>883</v>
      </c>
      <c r="T34" s="606">
        <v>53.276345251792613</v>
      </c>
      <c r="U34" s="595">
        <v>53.276279154821658</v>
      </c>
      <c r="Y34" s="592"/>
      <c r="Z34" s="592" t="s">
        <v>842</v>
      </c>
      <c r="AA34" s="590" t="s">
        <v>884</v>
      </c>
    </row>
    <row r="35">
      <c r="G35" s="899"/>
      <c r="H35" s="593" t="s">
        <v>854</v>
      </c>
      <c r="I35" s="214">
        <f>100*(Parameters!$C$56-Parameters!C26)/Parameters!$C$56</f>
        <v>34.810951760104302</v>
      </c>
      <c r="J35" s="214">
        <f>100*(Parameters!$C$56-Parameters!E26)/Parameters!$C$56</f>
        <v>34.810951760104302</v>
      </c>
      <c r="O35" s="604" t="str">
        <f>+Parameters!B8</f>
        <v>Diesel (Gasoil)</v>
      </c>
      <c r="P35" s="605">
        <f>100*Parameters!E8</f>
        <v>29.020491337609585</v>
      </c>
      <c r="Q35" s="605">
        <f>100*Parameters!H8</f>
        <v>29.020491337609585</v>
      </c>
      <c r="R35" s="972"/>
      <c r="S35" s="607" t="s">
        <v>885</v>
      </c>
      <c r="T35" s="595">
        <v>31.990288677038293</v>
      </c>
      <c r="U35" s="595">
        <v>27.201449500370583</v>
      </c>
      <c r="V35" s="590" t="s">
        <v>886</v>
      </c>
      <c r="W35" s="590" t="s">
        <v>858</v>
      </c>
      <c r="Y35" s="4"/>
      <c r="Z35" s="592" t="s">
        <v>887</v>
      </c>
      <c r="AA35" s="595">
        <f>0.03*100</f>
        <v>3</v>
      </c>
    </row>
    <row r="36">
      <c r="G36" s="899" t="s">
        <v>860</v>
      </c>
      <c r="H36" s="593" t="s">
        <v>847</v>
      </c>
      <c r="I36" s="214">
        <f>100*(Parameters!$C$56-Parameters!C29)/Parameters!$C$56</f>
        <v>47.170795306388527</v>
      </c>
      <c r="J36" s="214">
        <f>100*(Parameters!$C$56-Parameters!E29)/Parameters!$C$56</f>
        <v>47.170795306388527</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899"/>
      <c r="H37" s="593" t="s">
        <v>849</v>
      </c>
      <c r="I37" s="214">
        <f>100*(Parameters!$C$56-Parameters!C30)/Parameters!$C$56</f>
        <v>34.810951760104302</v>
      </c>
      <c r="J37" s="214">
        <f>100*(Parameters!$C$56-Parameters!E30)/Parameters!$C$56</f>
        <v>34.810951760104302</v>
      </c>
      <c r="O37" s="604" t="str">
        <f>+Parameters!B10</f>
        <v>Boat Gasoline (Essence Pirogue)</v>
      </c>
      <c r="P37" s="605">
        <f>100*Parameters!E10</f>
        <v>31.031555231605861</v>
      </c>
      <c r="Q37" s="605">
        <f>100*Parameters!H10</f>
        <v>31.031555231605861</v>
      </c>
      <c r="R37" s="604"/>
      <c r="S37" s="607"/>
      <c r="Y37" s="4"/>
      <c r="Z37" s="4" t="s">
        <v>37</v>
      </c>
      <c r="AA37" s="595">
        <v>0.5</v>
      </c>
    </row>
    <row r="38">
      <c r="G38" s="926"/>
      <c r="H38" s="593" t="s">
        <v>854</v>
      </c>
      <c r="I38" s="214">
        <f>100*(Parameters!$C$56-Parameters!C31)/Parameters!$C$56</f>
        <v>27.787918296392863</v>
      </c>
      <c r="J38" s="214">
        <f>100*(Parameters!$C$56-Parameters!E31)/Parameters!$C$56</f>
        <v>27.787918296392863</v>
      </c>
      <c r="O38" s="604" t="str">
        <f>+Parameters!B11</f>
        <v>Premium Gasoline  (Super Carburant)</v>
      </c>
      <c r="P38" s="605">
        <f>100*Parameters!E11</f>
        <v>10.101045554005465</v>
      </c>
      <c r="Q38" s="605">
        <f>100*Parameters!H11</f>
        <v>10.101045554005465</v>
      </c>
      <c r="R38" s="604"/>
      <c r="S38" s="607"/>
      <c r="Y38" s="4"/>
      <c r="Z38" s="4" t="s">
        <v>36</v>
      </c>
      <c r="AA38" s="595">
        <f>0.05*100</f>
        <v>5</v>
      </c>
    </row>
    <row r="39" ht="16.2" thickBot="true">
      <c r="G39" s="610" t="s">
        <v>890</v>
      </c>
      <c r="H39" s="611"/>
      <c r="I39" s="612">
        <f>100*Parameters!C49</f>
        <v>21.242717199226878</v>
      </c>
      <c r="J39" s="612">
        <f>100*Parameters!D49</f>
        <v>19.05550675868373</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9"/>
      <c r="F60" s="969"/>
      <c r="G60" s="969"/>
      <c r="H60" s="969"/>
      <c r="I60" s="969"/>
      <c r="J60" s="969"/>
      <c r="K60" s="969"/>
      <c r="O60" s="969" t="s">
        <v>892</v>
      </c>
      <c r="P60" s="969"/>
      <c r="Q60" s="969"/>
      <c r="R60" s="969"/>
      <c r="S60" s="969"/>
      <c r="T60" s="969"/>
      <c r="U60" s="969"/>
      <c r="X60" s="969" t="s">
        <v>893</v>
      </c>
      <c r="Y60" s="969"/>
      <c r="Z60" s="969"/>
      <c r="AA60" s="969"/>
      <c r="AB60" s="969"/>
      <c r="AC60" s="969"/>
      <c r="AD60" s="969"/>
    </row>
    <row r="61" ht="16.2" thickBot="true">
      <c r="E61" s="601" t="s">
        <v>894</v>
      </c>
      <c r="O61" s="966" t="s">
        <v>895</v>
      </c>
      <c r="P61" s="966"/>
      <c r="Q61" s="966"/>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67" t="s">
        <v>15</v>
      </c>
      <c r="AC62" s="967"/>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68">
        <f>SUM(R63:R65)</f>
        <v>61101</v>
      </c>
      <c r="U63" s="968">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68"/>
      <c r="U64" s="968"/>
      <c r="Y64" s="965" t="s">
        <v>18</v>
      </c>
      <c r="Z64" s="965"/>
      <c r="AA64" s="965"/>
      <c r="AB64" s="965"/>
      <c r="AC64" s="965"/>
    </row>
    <row r="65">
      <c r="G65" s="1">
        <v>100</v>
      </c>
      <c r="H65" s="1">
        <v>42.44318181818182</v>
      </c>
      <c r="I65" s="1">
        <v>42.44318181818182</v>
      </c>
      <c r="J65" s="1"/>
      <c r="K65" s="1"/>
      <c r="O65" s="615"/>
      <c r="P65" s="618">
        <v>112.5</v>
      </c>
      <c r="Q65" s="613">
        <v>100</v>
      </c>
      <c r="R65" s="613">
        <f t="shared" si="0"/>
        <v>11250</v>
      </c>
      <c r="S65" s="613">
        <f>R65*0.18</f>
        <v>2025</v>
      </c>
      <c r="T65" s="968"/>
      <c r="U65" s="968"/>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68">
        <f>SUM(R66:R68)</f>
        <v>68542.5</v>
      </c>
      <c r="U66" s="968">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68"/>
      <c r="U67" s="968"/>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68"/>
      <c r="U68" s="968"/>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65" t="s">
        <v>613</v>
      </c>
      <c r="Z73" s="965"/>
      <c r="AA73" s="965"/>
      <c r="AB73" s="965"/>
      <c r="AC73" s="965"/>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65" t="s">
        <v>614</v>
      </c>
      <c r="Z82" s="965"/>
      <c r="AA82" s="965"/>
      <c r="AB82" s="965"/>
      <c r="AC82" s="965"/>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v>
      </c>
      <c r="N89" s="590">
        <f>tab_elec_tranches!C2</f>
        <v>13.423567410950582</v>
      </c>
      <c r="O89" s="590">
        <f>tab_elec_tranches!D2</f>
        <v>2.2230647017625609</v>
      </c>
      <c r="P89" s="590">
        <f>tab_elec_tranches!E2</f>
        <v>0.76686190318746872</v>
      </c>
      <c r="Q89" s="590">
        <f>tab_elec_tranches!F2</f>
        <v>0</v>
      </c>
      <c r="V89" s="615"/>
      <c r="W89" s="615"/>
      <c r="X89" s="615"/>
      <c r="Y89" s="615"/>
      <c r="Z89" s="615"/>
      <c r="AA89" s="615"/>
    </row>
    <row r="90">
      <c r="L90" s="590">
        <f>tab_elec_tranches!A3</f>
        <v>2</v>
      </c>
      <c r="M90" s="590">
        <f>tab_elec_tranches!B3</f>
        <v>0</v>
      </c>
      <c r="N90" s="590">
        <f>tab_elec_tranches!C3</f>
        <v>19.397301856667568</v>
      </c>
      <c r="O90" s="590">
        <f>tab_elec_tranches!D3</f>
        <v>4.6384811429834825</v>
      </c>
      <c r="P90" s="590">
        <f>tab_elec_tranches!E3</f>
        <v>2.9531644926110148</v>
      </c>
      <c r="Q90" s="590">
        <f>tab_elec_tranches!F3</f>
        <v>0</v>
      </c>
    </row>
    <row r="91">
      <c r="L91" s="590">
        <f>tab_elec_tranches!A4</f>
        <v>3</v>
      </c>
      <c r="M91" s="590">
        <f>tab_elec_tranches!B4</f>
        <v>0</v>
      </c>
      <c r="N91" s="590">
        <f>tab_elec_tranches!C4</f>
        <v>22.009145233263091</v>
      </c>
      <c r="O91" s="590">
        <f>tab_elec_tranches!D4</f>
        <v>8.6671004273825343</v>
      </c>
      <c r="P91" s="590">
        <f>tab_elec_tranches!E4</f>
        <v>4.5691762567891443</v>
      </c>
      <c r="Q91" s="590">
        <f>tab_elec_tranches!F4</f>
        <v>0</v>
      </c>
      <c r="W91" s="615"/>
    </row>
    <row r="92">
      <c r="L92" s="590">
        <f>tab_elec_tranches!A5</f>
        <v>4</v>
      </c>
      <c r="M92" s="590">
        <f>tab_elec_tranches!B5</f>
        <v>0.12850990888512295</v>
      </c>
      <c r="N92" s="590">
        <f>tab_elec_tranches!C5</f>
        <v>29.445929353486317</v>
      </c>
      <c r="O92" s="590">
        <f>tab_elec_tranches!D5</f>
        <v>10.903301981048127</v>
      </c>
      <c r="P92" s="590">
        <f>tab_elec_tranches!E5</f>
        <v>7.2725211458015595</v>
      </c>
      <c r="Q92" s="590">
        <f>tab_elec_tranches!F5</f>
        <v>0</v>
      </c>
      <c r="Y92" s="601"/>
      <c r="Z92" s="601"/>
      <c r="AA92" s="601"/>
    </row>
    <row r="93">
      <c r="L93" s="590">
        <f>tab_elec_tranches!A6</f>
        <v>5</v>
      </c>
      <c r="M93" s="590">
        <f>tab_elec_tranches!B6</f>
        <v>0</v>
      </c>
      <c r="N93" s="590">
        <f>tab_elec_tranches!C6</f>
        <v>32.178794252975521</v>
      </c>
      <c r="O93" s="590">
        <f>tab_elec_tranches!D6</f>
        <v>16.102129133300508</v>
      </c>
      <c r="P93" s="590">
        <f>tab_elec_tranches!E6</f>
        <v>6.5560969983995703</v>
      </c>
      <c r="Q93" s="590">
        <f>tab_elec_tranches!F6</f>
        <v>7.6329713832378979E-2</v>
      </c>
      <c r="Y93" s="599"/>
    </row>
    <row r="94">
      <c r="L94" s="590">
        <f>tab_elec_tranches!A7</f>
        <v>6</v>
      </c>
      <c r="M94" s="590">
        <f>tab_elec_tranches!B7</f>
        <v>0</v>
      </c>
      <c r="N94" s="590">
        <f>tab_elec_tranches!C7</f>
        <v>31.776974018110042</v>
      </c>
      <c r="O94" s="590">
        <f>tab_elec_tranches!D7</f>
        <v>18.917477830723996</v>
      </c>
      <c r="P94" s="590">
        <f>tab_elec_tranches!E7</f>
        <v>14.761317698094887</v>
      </c>
      <c r="Q94" s="590">
        <f>tab_elec_tranches!F7</f>
        <v>9.1944606320818717E-2</v>
      </c>
    </row>
    <row r="95">
      <c r="L95" s="590">
        <f>tab_elec_tranches!A8</f>
        <v>7</v>
      </c>
      <c r="M95" s="590">
        <f>tab_elec_tranches!B8</f>
        <v>0</v>
      </c>
      <c r="N95" s="590">
        <f>tab_elec_tranches!C8</f>
        <v>40.772868308545043</v>
      </c>
      <c r="O95" s="590">
        <f>tab_elec_tranches!D8</f>
        <v>24.253153890069974</v>
      </c>
      <c r="P95" s="590">
        <f>tab_elec_tranches!E8</f>
        <v>10.682031807658984</v>
      </c>
      <c r="Q95" s="590">
        <f>tab_elec_tranches!F8</f>
        <v>0.27993046870263061</v>
      </c>
    </row>
    <row r="96">
      <c r="L96" s="590">
        <f>tab_elec_tranches!A9</f>
        <v>8</v>
      </c>
      <c r="M96" s="590">
        <f>tab_elec_tranches!B9</f>
        <v>0</v>
      </c>
      <c r="N96" s="590">
        <f>tab_elec_tranches!C9</f>
        <v>32.396230422173772</v>
      </c>
      <c r="O96" s="590">
        <f>tab_elec_tranches!D9</f>
        <v>29.549356650615969</v>
      </c>
      <c r="P96" s="590">
        <f>tab_elec_tranches!E9</f>
        <v>22.147584677217473</v>
      </c>
      <c r="Q96" s="590">
        <f>tab_elec_tranches!F9</f>
        <v>0</v>
      </c>
    </row>
    <row r="97">
      <c r="L97" s="590">
        <f>tab_elec_tranches!A10</f>
        <v>9</v>
      </c>
      <c r="M97" s="590">
        <f>tab_elec_tranches!B10</f>
        <v>0.10329709306624174</v>
      </c>
      <c r="N97" s="590">
        <f>tab_elec_tranches!C10</f>
        <v>28.535931583053198</v>
      </c>
      <c r="O97" s="590">
        <f>tab_elec_tranches!D10</f>
        <v>30.937259382732108</v>
      </c>
      <c r="P97" s="590">
        <f>tab_elec_tranches!E10</f>
        <v>30.291354446152731</v>
      </c>
      <c r="Q97" s="590">
        <f>tab_elec_tranches!F10</f>
        <v>0</v>
      </c>
      <c r="Y97" s="599"/>
    </row>
    <row r="98">
      <c r="L98" s="590">
        <f>tab_elec_tranches!A11</f>
        <v>10</v>
      </c>
      <c r="M98" s="590">
        <f>tab_elec_tranches!B11</f>
        <v>7.4515136688096645E-2</v>
      </c>
      <c r="N98" s="590">
        <f>tab_elec_tranches!C11</f>
        <v>23.545160522997275</v>
      </c>
      <c r="O98" s="590">
        <f>tab_elec_tranches!D11</f>
        <v>27.060477753512963</v>
      </c>
      <c r="P98" s="590">
        <f>tab_elec_tranches!E11</f>
        <v>44.653102138895825</v>
      </c>
      <c r="Q98" s="590">
        <f>tab_elec_tranches!F11</f>
        <v>1.6101260146961418E-2</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3775864379.753861</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2161.327470615754</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3775864379.753861</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2161.327470615754</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3775864379.753861</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2161.327470615754</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4242449256.9162612</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2428.4034593065107</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4242449256.9162612</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2428.4034593065107</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1956456022.1545866</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1119.887188853425</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1956456022.1545866</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1119.887188853425</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977866727.67379892</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559.73679363459803</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1001721749.7561544</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573.39155168554828</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1979588477.4299533</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1133.1283453201463</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6766631260.902565</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3874.1144935956381</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6766631260.902565</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3874.1144935956381</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6766631260.902565</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3874.1144935956381</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7572900812.4013777</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4335.7297988738164</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7572900812.4013777</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4335.7297988738164</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4170348116.1324005</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2387.6587118614148</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4170348116.1324005</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2387.6587118614148</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2849802169.3243637</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1631.6035945170122</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1450994244.2861381</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830.74097215738925</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4300796413.6105022</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2462.3445666744019</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10365454007.06669</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5924.9671102811308</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10365454007.06669</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5924.9671102811308</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10365454007.06669</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5924.9671102811308</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11806565218.116808</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6748.7165111185832</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11806565218.116808</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6748.7165111185832</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6778440192.9668455</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3874.6045445723471</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6778440192.9668455</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3874.6045445723471</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5244488617.5923891</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2997.7869322746724</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1947584900.9116409</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1113.253358175589</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7192073518.5040302</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4111.0402904502616</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13546068737.62888</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7765.8019442954819</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13546068737.62888</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7765.8019442954819</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13546068737.62888</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7765.8019442954819</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15663183228.923107</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8979.518790949156</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15663183228.923107</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8979.518790949156</v>
      </c>
      <c r="E361" s="9">
        <v>1744323.2308518251</v>
      </c>
      <c r="F361" s="255" t="s">
        <v>9128</v>
      </c>
      <c r="G361" s="9"/>
      <c r="H361" s="255" t="s">
        <v>9168</v>
      </c>
      <c r="I361" s="9">
        <v>1</v>
      </c>
    </row>
    <row r="362">
      <c r="A362" s="255" t="s">
        <v>1539</v>
      </c>
      <c r="B362" s="9">
        <v>4</v>
      </c>
      <c r="C362" s="255" t="s">
        <v>9103</v>
      </c>
      <c r="D362" s="9">
        <v>1744323.2308518251</v>
      </c>
      <c r="E362" s="9">
        <v>1744323.2308518251</v>
      </c>
      <c r="F362" s="255" t="s">
        <v>9129</v>
      </c>
      <c r="G362" s="9"/>
      <c r="H362" s="255" t="s">
        <v>9168</v>
      </c>
      <c r="I362" s="9">
        <v>1</v>
      </c>
    </row>
    <row r="363">
      <c r="A363" s="255" t="s">
        <v>1540</v>
      </c>
      <c r="B363" s="9">
        <v>4</v>
      </c>
      <c r="C363" s="255" t="s">
        <v>9104</v>
      </c>
      <c r="D363" s="9">
        <v>9094628894.0764179</v>
      </c>
      <c r="E363" s="9">
        <v>1744323.2308518251</v>
      </c>
      <c r="F363" s="255" t="s">
        <v>9129</v>
      </c>
      <c r="G363" s="9"/>
      <c r="H363" s="255" t="s">
        <v>9168</v>
      </c>
      <c r="I363" s="9">
        <v>1</v>
      </c>
    </row>
    <row r="364">
      <c r="A364" s="255" t="s">
        <v>1541</v>
      </c>
      <c r="B364" s="9">
        <v>4</v>
      </c>
      <c r="C364" s="255" t="s">
        <v>9105</v>
      </c>
      <c r="D364" s="9">
        <v>1</v>
      </c>
      <c r="E364" s="9">
        <v>1744323.2308518251</v>
      </c>
      <c r="F364" s="255" t="s">
        <v>9129</v>
      </c>
      <c r="G364" s="9"/>
      <c r="H364" s="255" t="s">
        <v>9168</v>
      </c>
      <c r="I364" s="9">
        <v>1</v>
      </c>
    </row>
    <row r="365">
      <c r="A365" s="255" t="s">
        <v>1542</v>
      </c>
      <c r="B365" s="9">
        <v>4</v>
      </c>
      <c r="C365" s="255" t="s">
        <v>9205</v>
      </c>
      <c r="D365" s="9">
        <v>5213.8438181753363</v>
      </c>
      <c r="E365" s="9">
        <v>1744323.2308518251</v>
      </c>
      <c r="F365" s="255" t="s">
        <v>9129</v>
      </c>
      <c r="G365" s="9"/>
      <c r="H365" s="255" t="s">
        <v>9168</v>
      </c>
      <c r="I365" s="9">
        <v>1</v>
      </c>
    </row>
    <row r="366">
      <c r="A366" s="255" t="s">
        <v>1543</v>
      </c>
      <c r="B366" s="9">
        <v>4</v>
      </c>
      <c r="C366" s="255" t="s">
        <v>9103</v>
      </c>
      <c r="D366" s="9">
        <v>1744323.2308518251</v>
      </c>
      <c r="E366" s="9">
        <v>1744323.2308518251</v>
      </c>
      <c r="F366" s="255" t="s">
        <v>9130</v>
      </c>
      <c r="G366" s="9"/>
      <c r="H366" s="255" t="s">
        <v>9168</v>
      </c>
      <c r="I366" s="9">
        <v>1</v>
      </c>
    </row>
    <row r="367">
      <c r="A367" s="255" t="s">
        <v>1544</v>
      </c>
      <c r="B367" s="9">
        <v>4</v>
      </c>
      <c r="C367" s="255" t="s">
        <v>9104</v>
      </c>
      <c r="D367" s="9">
        <v>9094628894.0764179</v>
      </c>
      <c r="E367" s="9">
        <v>1744323.2308518251</v>
      </c>
      <c r="F367" s="255" t="s">
        <v>9130</v>
      </c>
      <c r="G367" s="9"/>
      <c r="H367" s="255" t="s">
        <v>9168</v>
      </c>
      <c r="I367" s="9">
        <v>1</v>
      </c>
    </row>
    <row r="368">
      <c r="A368" s="255" t="s">
        <v>1545</v>
      </c>
      <c r="B368" s="9">
        <v>4</v>
      </c>
      <c r="C368" s="255" t="s">
        <v>9105</v>
      </c>
      <c r="D368" s="9">
        <v>1</v>
      </c>
      <c r="E368" s="9">
        <v>1744323.2308518251</v>
      </c>
      <c r="F368" s="255" t="s">
        <v>9130</v>
      </c>
      <c r="G368" s="9"/>
      <c r="H368" s="255" t="s">
        <v>9168</v>
      </c>
      <c r="I368" s="9">
        <v>1</v>
      </c>
    </row>
    <row r="369">
      <c r="A369" s="255" t="s">
        <v>1546</v>
      </c>
      <c r="B369" s="9">
        <v>4</v>
      </c>
      <c r="C369" s="255" t="s">
        <v>9205</v>
      </c>
      <c r="D369" s="9">
        <v>5213.8438181753363</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7504941207.0184641</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4302.4945573610757</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2325863264.7617106</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1333.3900641946364</v>
      </c>
      <c r="E385" s="9">
        <v>1744323.2308518251</v>
      </c>
      <c r="F385" s="255" t="s">
        <v>9134</v>
      </c>
      <c r="G385" s="9"/>
      <c r="H385" s="255" t="s">
        <v>9168</v>
      </c>
      <c r="I385" s="9">
        <v>1</v>
      </c>
    </row>
    <row r="386">
      <c r="A386" s="255" t="s">
        <v>1563</v>
      </c>
      <c r="B386" s="9">
        <v>4</v>
      </c>
      <c r="C386" s="255" t="s">
        <v>9103</v>
      </c>
      <c r="D386" s="9">
        <v>1744323.2308518251</v>
      </c>
      <c r="E386" s="9">
        <v>1744323.2308518251</v>
      </c>
      <c r="F386" s="255" t="s">
        <v>9135</v>
      </c>
      <c r="G386" s="9"/>
      <c r="H386" s="255" t="s">
        <v>9168</v>
      </c>
      <c r="I386" s="9">
        <v>1</v>
      </c>
    </row>
    <row r="387">
      <c r="A387" s="255" t="s">
        <v>1564</v>
      </c>
      <c r="B387" s="9">
        <v>4</v>
      </c>
      <c r="C387" s="255" t="s">
        <v>9104</v>
      </c>
      <c r="D387" s="9">
        <v>9830804471.7801762</v>
      </c>
      <c r="E387" s="9">
        <v>1744323.2308518251</v>
      </c>
      <c r="F387" s="255" t="s">
        <v>9135</v>
      </c>
      <c r="G387" s="9"/>
      <c r="H387" s="255" t="s">
        <v>9168</v>
      </c>
      <c r="I387" s="9">
        <v>1</v>
      </c>
    </row>
    <row r="388">
      <c r="A388" s="255" t="s">
        <v>1565</v>
      </c>
      <c r="B388" s="9">
        <v>4</v>
      </c>
      <c r="C388" s="255" t="s">
        <v>9105</v>
      </c>
      <c r="D388" s="9">
        <v>1</v>
      </c>
      <c r="E388" s="9">
        <v>1744323.2308518251</v>
      </c>
      <c r="F388" s="255" t="s">
        <v>9135</v>
      </c>
      <c r="G388" s="9"/>
      <c r="H388" s="255" t="s">
        <v>9168</v>
      </c>
      <c r="I388" s="9">
        <v>1</v>
      </c>
    </row>
    <row r="389">
      <c r="A389" s="255" t="s">
        <v>1566</v>
      </c>
      <c r="B389" s="9">
        <v>4</v>
      </c>
      <c r="C389" s="255" t="s">
        <v>9205</v>
      </c>
      <c r="D389" s="9">
        <v>5635.8846215557123</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15876210993.060566</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9081.355036740486</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15876210993.060566</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9081.355036740486</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15876210993.060566</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9081.355036740486</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18429839473.000168</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10542.056640441766</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18429839473.000168</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10542.056640441766</v>
      </c>
      <c r="E461" s="9">
        <v>1748220.4945000052</v>
      </c>
      <c r="F461" s="255" t="s">
        <v>9128</v>
      </c>
      <c r="G461" s="9"/>
      <c r="H461" s="255" t="s">
        <v>9168</v>
      </c>
      <c r="I461" s="9">
        <v>1</v>
      </c>
    </row>
    <row r="462">
      <c r="A462" s="255" t="s">
        <v>1639</v>
      </c>
      <c r="B462" s="9">
        <v>5</v>
      </c>
      <c r="C462" s="255" t="s">
        <v>9103</v>
      </c>
      <c r="D462" s="9">
        <v>1748220.4945000052</v>
      </c>
      <c r="E462" s="9">
        <v>1748220.4945000052</v>
      </c>
      <c r="F462" s="255" t="s">
        <v>9129</v>
      </c>
      <c r="G462" s="9"/>
      <c r="H462" s="255" t="s">
        <v>9168</v>
      </c>
      <c r="I462" s="9">
        <v>1</v>
      </c>
    </row>
    <row r="463">
      <c r="A463" s="255" t="s">
        <v>1640</v>
      </c>
      <c r="B463" s="9">
        <v>5</v>
      </c>
      <c r="C463" s="255" t="s">
        <v>9104</v>
      </c>
      <c r="D463" s="9">
        <v>10214877761.679848</v>
      </c>
      <c r="E463" s="9">
        <v>1748220.4945000052</v>
      </c>
      <c r="F463" s="255" t="s">
        <v>9129</v>
      </c>
      <c r="G463" s="9"/>
      <c r="H463" s="255" t="s">
        <v>9168</v>
      </c>
      <c r="I463" s="9">
        <v>1</v>
      </c>
    </row>
    <row r="464">
      <c r="A464" s="255" t="s">
        <v>1641</v>
      </c>
      <c r="B464" s="9">
        <v>5</v>
      </c>
      <c r="C464" s="255" t="s">
        <v>9105</v>
      </c>
      <c r="D464" s="9">
        <v>1</v>
      </c>
      <c r="E464" s="9">
        <v>1748220.4945000052</v>
      </c>
      <c r="F464" s="255" t="s">
        <v>9129</v>
      </c>
      <c r="G464" s="9"/>
      <c r="H464" s="255" t="s">
        <v>9168</v>
      </c>
      <c r="I464" s="9">
        <v>1</v>
      </c>
    </row>
    <row r="465">
      <c r="A465" s="255" t="s">
        <v>1642</v>
      </c>
      <c r="B465" s="9">
        <v>5</v>
      </c>
      <c r="C465" s="255" t="s">
        <v>9205</v>
      </c>
      <c r="D465" s="9">
        <v>5843.014536104798</v>
      </c>
      <c r="E465" s="9">
        <v>1748220.4945000052</v>
      </c>
      <c r="F465" s="255" t="s">
        <v>9129</v>
      </c>
      <c r="G465" s="9"/>
      <c r="H465" s="255" t="s">
        <v>9168</v>
      </c>
      <c r="I465" s="9">
        <v>1</v>
      </c>
    </row>
    <row r="466">
      <c r="A466" s="255" t="s">
        <v>1643</v>
      </c>
      <c r="B466" s="9">
        <v>5</v>
      </c>
      <c r="C466" s="255" t="s">
        <v>9103</v>
      </c>
      <c r="D466" s="9">
        <v>1748220.4945000052</v>
      </c>
      <c r="E466" s="9">
        <v>1748220.4945000052</v>
      </c>
      <c r="F466" s="255" t="s">
        <v>9130</v>
      </c>
      <c r="G466" s="9"/>
      <c r="H466" s="255" t="s">
        <v>9168</v>
      </c>
      <c r="I466" s="9">
        <v>1</v>
      </c>
    </row>
    <row r="467">
      <c r="A467" s="255" t="s">
        <v>1644</v>
      </c>
      <c r="B467" s="9">
        <v>5</v>
      </c>
      <c r="C467" s="255" t="s">
        <v>9104</v>
      </c>
      <c r="D467" s="9">
        <v>10214877761.679848</v>
      </c>
      <c r="E467" s="9">
        <v>1748220.4945000052</v>
      </c>
      <c r="F467" s="255" t="s">
        <v>9130</v>
      </c>
      <c r="G467" s="9"/>
      <c r="H467" s="255" t="s">
        <v>9168</v>
      </c>
      <c r="I467" s="9">
        <v>1</v>
      </c>
    </row>
    <row r="468">
      <c r="A468" s="255" t="s">
        <v>1645</v>
      </c>
      <c r="B468" s="9">
        <v>5</v>
      </c>
      <c r="C468" s="255" t="s">
        <v>9105</v>
      </c>
      <c r="D468" s="9">
        <v>1</v>
      </c>
      <c r="E468" s="9">
        <v>1748220.4945000052</v>
      </c>
      <c r="F468" s="255" t="s">
        <v>9130</v>
      </c>
      <c r="G468" s="9"/>
      <c r="H468" s="255" t="s">
        <v>9168</v>
      </c>
      <c r="I468" s="9">
        <v>1</v>
      </c>
    </row>
    <row r="469">
      <c r="A469" s="255" t="s">
        <v>1646</v>
      </c>
      <c r="B469" s="9">
        <v>5</v>
      </c>
      <c r="C469" s="255" t="s">
        <v>9205</v>
      </c>
      <c r="D469" s="9">
        <v>5843.014536104798</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8093140541.6949139</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4629.3591495788805</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2762861247.0394835</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1580.3848860779246</v>
      </c>
      <c r="E485" s="9">
        <v>1748220.4945000052</v>
      </c>
      <c r="F485" s="255" t="s">
        <v>9134</v>
      </c>
      <c r="G485" s="9"/>
      <c r="H485" s="255" t="s">
        <v>9168</v>
      </c>
      <c r="I485" s="9">
        <v>1</v>
      </c>
    </row>
    <row r="486">
      <c r="A486" s="255" t="s">
        <v>1663</v>
      </c>
      <c r="B486" s="9">
        <v>5</v>
      </c>
      <c r="C486" s="255" t="s">
        <v>9103</v>
      </c>
      <c r="D486" s="9">
        <v>1748220.4945000052</v>
      </c>
      <c r="E486" s="9">
        <v>1748220.4945000052</v>
      </c>
      <c r="F486" s="255" t="s">
        <v>9135</v>
      </c>
      <c r="G486" s="9"/>
      <c r="H486" s="255" t="s">
        <v>9168</v>
      </c>
      <c r="I486" s="9">
        <v>1</v>
      </c>
    </row>
    <row r="487">
      <c r="A487" s="255" t="s">
        <v>1664</v>
      </c>
      <c r="B487" s="9">
        <v>5</v>
      </c>
      <c r="C487" s="255" t="s">
        <v>9104</v>
      </c>
      <c r="D487" s="9">
        <v>10856001788.734398</v>
      </c>
      <c r="E487" s="9">
        <v>1748220.4945000052</v>
      </c>
      <c r="F487" s="255" t="s">
        <v>9135</v>
      </c>
      <c r="G487" s="9"/>
      <c r="H487" s="255" t="s">
        <v>9168</v>
      </c>
      <c r="I487" s="9">
        <v>1</v>
      </c>
    </row>
    <row r="488">
      <c r="A488" s="255" t="s">
        <v>1665</v>
      </c>
      <c r="B488" s="9">
        <v>5</v>
      </c>
      <c r="C488" s="255" t="s">
        <v>9105</v>
      </c>
      <c r="D488" s="9">
        <v>1</v>
      </c>
      <c r="E488" s="9">
        <v>1748220.4945000052</v>
      </c>
      <c r="F488" s="255" t="s">
        <v>9135</v>
      </c>
      <c r="G488" s="9"/>
      <c r="H488" s="255" t="s">
        <v>9168</v>
      </c>
      <c r="I488" s="9">
        <v>1</v>
      </c>
    </row>
    <row r="489">
      <c r="A489" s="255" t="s">
        <v>1666</v>
      </c>
      <c r="B489" s="9">
        <v>5</v>
      </c>
      <c r="C489" s="255" t="s">
        <v>9205</v>
      </c>
      <c r="D489" s="9">
        <v>6209.744035656805</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18748113352.535084</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10740.030837389038</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18748113352.535084</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10740.030837389038</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18748113352.535084</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10740.030837389038</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21533387495.372368</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12335.60099541829</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21533387495.372368</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12335.60099541829</v>
      </c>
      <c r="E561" s="9">
        <v>1745629.3782013811</v>
      </c>
      <c r="F561" s="255" t="s">
        <v>9128</v>
      </c>
      <c r="G561" s="9"/>
      <c r="H561" s="255" t="s">
        <v>9168</v>
      </c>
      <c r="I561" s="9">
        <v>1</v>
      </c>
    </row>
    <row r="562">
      <c r="A562" s="255" t="s">
        <v>1739</v>
      </c>
      <c r="B562" s="9">
        <v>6</v>
      </c>
      <c r="C562" s="255" t="s">
        <v>9103</v>
      </c>
      <c r="D562" s="9">
        <v>1745629.3782013811</v>
      </c>
      <c r="E562" s="9">
        <v>1745629.3782013811</v>
      </c>
      <c r="F562" s="255" t="s">
        <v>9129</v>
      </c>
      <c r="G562" s="9"/>
      <c r="H562" s="255" t="s">
        <v>9168</v>
      </c>
      <c r="I562" s="9">
        <v>1</v>
      </c>
    </row>
    <row r="563">
      <c r="A563" s="255" t="s">
        <v>1740</v>
      </c>
      <c r="B563" s="9">
        <v>6</v>
      </c>
      <c r="C563" s="255" t="s">
        <v>9104</v>
      </c>
      <c r="D563" s="9">
        <v>12810688458.817614</v>
      </c>
      <c r="E563" s="9">
        <v>1745629.3782013811</v>
      </c>
      <c r="F563" s="255" t="s">
        <v>9129</v>
      </c>
      <c r="G563" s="9"/>
      <c r="H563" s="255" t="s">
        <v>9168</v>
      </c>
      <c r="I563" s="9">
        <v>1</v>
      </c>
    </row>
    <row r="564">
      <c r="A564" s="255" t="s">
        <v>1741</v>
      </c>
      <c r="B564" s="9">
        <v>6</v>
      </c>
      <c r="C564" s="255" t="s">
        <v>9105</v>
      </c>
      <c r="D564" s="9">
        <v>1</v>
      </c>
      <c r="E564" s="9">
        <v>1745629.3782013811</v>
      </c>
      <c r="F564" s="255" t="s">
        <v>9129</v>
      </c>
      <c r="G564" s="9"/>
      <c r="H564" s="255" t="s">
        <v>9168</v>
      </c>
      <c r="I564" s="9">
        <v>1</v>
      </c>
    </row>
    <row r="565">
      <c r="A565" s="255" t="s">
        <v>1742</v>
      </c>
      <c r="B565" s="9">
        <v>6</v>
      </c>
      <c r="C565" s="255" t="s">
        <v>9205</v>
      </c>
      <c r="D565" s="9">
        <v>7338.7218494324252</v>
      </c>
      <c r="E565" s="9">
        <v>1745629.3782013811</v>
      </c>
      <c r="F565" s="255" t="s">
        <v>9129</v>
      </c>
      <c r="G565" s="9"/>
      <c r="H565" s="255" t="s">
        <v>9168</v>
      </c>
      <c r="I565" s="9">
        <v>1</v>
      </c>
    </row>
    <row r="566">
      <c r="A566" s="255" t="s">
        <v>1743</v>
      </c>
      <c r="B566" s="9">
        <v>6</v>
      </c>
      <c r="C566" s="255" t="s">
        <v>9103</v>
      </c>
      <c r="D566" s="9">
        <v>1745629.3782013811</v>
      </c>
      <c r="E566" s="9">
        <v>1745629.3782013811</v>
      </c>
      <c r="F566" s="255" t="s">
        <v>9130</v>
      </c>
      <c r="G566" s="9"/>
      <c r="H566" s="255" t="s">
        <v>9168</v>
      </c>
      <c r="I566" s="9">
        <v>1</v>
      </c>
    </row>
    <row r="567">
      <c r="A567" s="255" t="s">
        <v>1744</v>
      </c>
      <c r="B567" s="9">
        <v>6</v>
      </c>
      <c r="C567" s="255" t="s">
        <v>9104</v>
      </c>
      <c r="D567" s="9">
        <v>12810688458.817614</v>
      </c>
      <c r="E567" s="9">
        <v>1745629.3782013811</v>
      </c>
      <c r="F567" s="255" t="s">
        <v>9130</v>
      </c>
      <c r="G567" s="9"/>
      <c r="H567" s="255" t="s">
        <v>9168</v>
      </c>
      <c r="I567" s="9">
        <v>1</v>
      </c>
    </row>
    <row r="568">
      <c r="A568" s="255" t="s">
        <v>1745</v>
      </c>
      <c r="B568" s="9">
        <v>6</v>
      </c>
      <c r="C568" s="255" t="s">
        <v>9105</v>
      </c>
      <c r="D568" s="9">
        <v>1</v>
      </c>
      <c r="E568" s="9">
        <v>1745629.3782013811</v>
      </c>
      <c r="F568" s="255" t="s">
        <v>9130</v>
      </c>
      <c r="G568" s="9"/>
      <c r="H568" s="255" t="s">
        <v>9168</v>
      </c>
      <c r="I568" s="9">
        <v>1</v>
      </c>
    </row>
    <row r="569">
      <c r="A569" s="255" t="s">
        <v>1746</v>
      </c>
      <c r="B569" s="9">
        <v>6</v>
      </c>
      <c r="C569" s="255" t="s">
        <v>9205</v>
      </c>
      <c r="D569" s="9">
        <v>7338.7218494324252</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10754352060.882816</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6160.7304478133974</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3159155719.1281219</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1809.7516910394666</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13913507780.010939</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7970.4821388528635</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23830945401.123909</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13597.137274912267</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23830945401.123909</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13597.137274912267</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23830945401.123909</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13597.137274912267</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28239334008.374413</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16112.415793871798</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28239334008.374413</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16112.415793871798</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15742991225.760197</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8982.4221914546997</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15742991225.760197</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8982.4221914546997</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13485029464.229813</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7694.1050258426558</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3798827287.0089316</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2167.4832968526266</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17283856751.238747</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9861.5883226952828</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31082287453.996288</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17798.642133253801</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31082287453.996288</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17798.642133253801</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31082287453.996288</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17798.642133253801</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37835989117.451538</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21666.012549942545</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37835989117.451538</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21666.012549942545</v>
      </c>
      <c r="E761" s="9">
        <v>1746329.1424868982</v>
      </c>
      <c r="F761" s="255" t="s">
        <v>9128</v>
      </c>
      <c r="G761" s="9"/>
      <c r="H761" s="255" t="s">
        <v>9168</v>
      </c>
      <c r="I761" s="9">
        <v>1</v>
      </c>
    </row>
    <row r="762">
      <c r="A762" s="255" t="s">
        <v>1939</v>
      </c>
      <c r="B762" s="9">
        <v>8</v>
      </c>
      <c r="C762" s="255" t="s">
        <v>9103</v>
      </c>
      <c r="D762" s="9">
        <v>1746329.1424868982</v>
      </c>
      <c r="E762" s="9">
        <v>1746329.1424868982</v>
      </c>
      <c r="F762" s="255" t="s">
        <v>9129</v>
      </c>
      <c r="G762" s="9"/>
      <c r="H762" s="255" t="s">
        <v>9168</v>
      </c>
      <c r="I762" s="9">
        <v>1</v>
      </c>
    </row>
    <row r="763">
      <c r="A763" s="255" t="s">
        <v>1940</v>
      </c>
      <c r="B763" s="9">
        <v>8</v>
      </c>
      <c r="C763" s="255" t="s">
        <v>9104</v>
      </c>
      <c r="D763" s="9">
        <v>20376481405.510246</v>
      </c>
      <c r="E763" s="9">
        <v>1746329.1424868982</v>
      </c>
      <c r="F763" s="255" t="s">
        <v>9129</v>
      </c>
      <c r="G763" s="9"/>
      <c r="H763" s="255" t="s">
        <v>9168</v>
      </c>
      <c r="I763" s="9">
        <v>1</v>
      </c>
    </row>
    <row r="764">
      <c r="A764" s="255" t="s">
        <v>1941</v>
      </c>
      <c r="B764" s="9">
        <v>8</v>
      </c>
      <c r="C764" s="255" t="s">
        <v>9105</v>
      </c>
      <c r="D764" s="9">
        <v>1</v>
      </c>
      <c r="E764" s="9">
        <v>1746329.1424868982</v>
      </c>
      <c r="F764" s="255" t="s">
        <v>9129</v>
      </c>
      <c r="G764" s="9"/>
      <c r="H764" s="255" t="s">
        <v>9168</v>
      </c>
      <c r="I764" s="9">
        <v>1</v>
      </c>
    </row>
    <row r="765">
      <c r="A765" s="255" t="s">
        <v>1942</v>
      </c>
      <c r="B765" s="9">
        <v>8</v>
      </c>
      <c r="C765" s="255" t="s">
        <v>9205</v>
      </c>
      <c r="D765" s="9">
        <v>11668.17921648646</v>
      </c>
      <c r="E765" s="9">
        <v>1746329.1424868982</v>
      </c>
      <c r="F765" s="255" t="s">
        <v>9129</v>
      </c>
      <c r="G765" s="9"/>
      <c r="H765" s="255" t="s">
        <v>9168</v>
      </c>
      <c r="I765" s="9">
        <v>1</v>
      </c>
    </row>
    <row r="766">
      <c r="A766" s="255" t="s">
        <v>1943</v>
      </c>
      <c r="B766" s="9">
        <v>8</v>
      </c>
      <c r="C766" s="255" t="s">
        <v>9103</v>
      </c>
      <c r="D766" s="9">
        <v>1746329.1424868982</v>
      </c>
      <c r="E766" s="9">
        <v>1746329.1424868982</v>
      </c>
      <c r="F766" s="255" t="s">
        <v>9130</v>
      </c>
      <c r="G766" s="9"/>
      <c r="H766" s="255" t="s">
        <v>9168</v>
      </c>
      <c r="I766" s="9">
        <v>1</v>
      </c>
    </row>
    <row r="767">
      <c r="A767" s="255" t="s">
        <v>1944</v>
      </c>
      <c r="B767" s="9">
        <v>8</v>
      </c>
      <c r="C767" s="255" t="s">
        <v>9104</v>
      </c>
      <c r="D767" s="9">
        <v>20376481405.510246</v>
      </c>
      <c r="E767" s="9">
        <v>1746329.1424868982</v>
      </c>
      <c r="F767" s="255" t="s">
        <v>9130</v>
      </c>
      <c r="G767" s="9"/>
      <c r="H767" s="255" t="s">
        <v>9168</v>
      </c>
      <c r="I767" s="9">
        <v>1</v>
      </c>
    </row>
    <row r="768">
      <c r="A768" s="255" t="s">
        <v>1945</v>
      </c>
      <c r="B768" s="9">
        <v>8</v>
      </c>
      <c r="C768" s="255" t="s">
        <v>9105</v>
      </c>
      <c r="D768" s="9">
        <v>1</v>
      </c>
      <c r="E768" s="9">
        <v>1746329.1424868982</v>
      </c>
      <c r="F768" s="255" t="s">
        <v>9130</v>
      </c>
      <c r="G768" s="9"/>
      <c r="H768" s="255" t="s">
        <v>9168</v>
      </c>
      <c r="I768" s="9">
        <v>1</v>
      </c>
    </row>
    <row r="769">
      <c r="A769" s="255" t="s">
        <v>1946</v>
      </c>
      <c r="B769" s="9">
        <v>8</v>
      </c>
      <c r="C769" s="255" t="s">
        <v>9205</v>
      </c>
      <c r="D769" s="9">
        <v>11668.17921648646</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10705806048.486042</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6130.462916767342</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18260217775.741718</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10456.343727814023</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4630099350.544796</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2651.3325798086389</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22890317126.286514</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13107.676307622662</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38497407286.953804</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22025.477052296603</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38497407286.953804</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22025.477052296603</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38497407286.953804</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22025.477052296603</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7726990040.2031622</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4420.8338640897055</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46224397327.156967</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26446.310916386308</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46224397327.156967</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26446.310916386308</v>
      </c>
      <c r="E861" s="9">
        <v>1747858.0461865487</v>
      </c>
      <c r="F861" s="255" t="s">
        <v>9128</v>
      </c>
      <c r="G861" s="9"/>
      <c r="H861" s="255" t="s">
        <v>9168</v>
      </c>
      <c r="I861" s="9">
        <v>1</v>
      </c>
    </row>
    <row r="862">
      <c r="A862" s="255" t="s">
        <v>2039</v>
      </c>
      <c r="B862" s="9">
        <v>9</v>
      </c>
      <c r="C862" s="255" t="s">
        <v>9103</v>
      </c>
      <c r="D862" s="9">
        <v>1747858.0461865487</v>
      </c>
      <c r="E862" s="9">
        <v>1747858.0461865487</v>
      </c>
      <c r="F862" s="255" t="s">
        <v>9129</v>
      </c>
      <c r="G862" s="9"/>
      <c r="H862" s="255" t="s">
        <v>9168</v>
      </c>
      <c r="I862" s="9">
        <v>1</v>
      </c>
    </row>
    <row r="863">
      <c r="A863" s="255" t="s">
        <v>2040</v>
      </c>
      <c r="B863" s="9">
        <v>9</v>
      </c>
      <c r="C863" s="255" t="s">
        <v>9104</v>
      </c>
      <c r="D863" s="9">
        <v>25590708477.537083</v>
      </c>
      <c r="E863" s="9">
        <v>1747858.0461865487</v>
      </c>
      <c r="F863" s="255" t="s">
        <v>9129</v>
      </c>
      <c r="G863" s="9"/>
      <c r="H863" s="255" t="s">
        <v>9168</v>
      </c>
      <c r="I863" s="9">
        <v>1</v>
      </c>
    </row>
    <row r="864">
      <c r="A864" s="255" t="s">
        <v>2041</v>
      </c>
      <c r="B864" s="9">
        <v>9</v>
      </c>
      <c r="C864" s="255" t="s">
        <v>9105</v>
      </c>
      <c r="D864" s="9">
        <v>1</v>
      </c>
      <c r="E864" s="9">
        <v>1747858.0461865487</v>
      </c>
      <c r="F864" s="255" t="s">
        <v>9129</v>
      </c>
      <c r="G864" s="9"/>
      <c r="H864" s="255" t="s">
        <v>9168</v>
      </c>
      <c r="I864" s="9">
        <v>1</v>
      </c>
    </row>
    <row r="865">
      <c r="A865" s="255" t="s">
        <v>2042</v>
      </c>
      <c r="B865" s="9">
        <v>9</v>
      </c>
      <c r="C865" s="255" t="s">
        <v>9205</v>
      </c>
      <c r="D865" s="9">
        <v>14641.182408016783</v>
      </c>
      <c r="E865" s="9">
        <v>1747858.0461865487</v>
      </c>
      <c r="F865" s="255" t="s">
        <v>9129</v>
      </c>
      <c r="G865" s="9"/>
      <c r="H865" s="255" t="s">
        <v>9168</v>
      </c>
      <c r="I865" s="9">
        <v>1</v>
      </c>
    </row>
    <row r="866">
      <c r="A866" s="255" t="s">
        <v>2043</v>
      </c>
      <c r="B866" s="9">
        <v>9</v>
      </c>
      <c r="C866" s="255" t="s">
        <v>9103</v>
      </c>
      <c r="D866" s="9">
        <v>1747858.0461865487</v>
      </c>
      <c r="E866" s="9">
        <v>1747858.0461865487</v>
      </c>
      <c r="F866" s="255" t="s">
        <v>9130</v>
      </c>
      <c r="G866" s="9"/>
      <c r="H866" s="255" t="s">
        <v>9168</v>
      </c>
      <c r="I866" s="9">
        <v>1</v>
      </c>
    </row>
    <row r="867">
      <c r="A867" s="255" t="s">
        <v>2044</v>
      </c>
      <c r="B867" s="9">
        <v>9</v>
      </c>
      <c r="C867" s="255" t="s">
        <v>9104</v>
      </c>
      <c r="D867" s="9">
        <v>25590708477.537083</v>
      </c>
      <c r="E867" s="9">
        <v>1747858.0461865487</v>
      </c>
      <c r="F867" s="255" t="s">
        <v>9130</v>
      </c>
      <c r="G867" s="9"/>
      <c r="H867" s="255" t="s">
        <v>9168</v>
      </c>
      <c r="I867" s="9">
        <v>1</v>
      </c>
    </row>
    <row r="868">
      <c r="A868" s="255" t="s">
        <v>2045</v>
      </c>
      <c r="B868" s="9">
        <v>9</v>
      </c>
      <c r="C868" s="255" t="s">
        <v>9105</v>
      </c>
      <c r="D868" s="9">
        <v>1</v>
      </c>
      <c r="E868" s="9">
        <v>1747858.0461865487</v>
      </c>
      <c r="F868" s="255" t="s">
        <v>9130</v>
      </c>
      <c r="G868" s="9"/>
      <c r="H868" s="255" t="s">
        <v>9168</v>
      </c>
      <c r="I868" s="9">
        <v>1</v>
      </c>
    </row>
    <row r="869">
      <c r="A869" s="255" t="s">
        <v>2046</v>
      </c>
      <c r="B869" s="9">
        <v>9</v>
      </c>
      <c r="C869" s="255" t="s">
        <v>9205</v>
      </c>
      <c r="D869" s="9">
        <v>14641.182408016783</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22707192374.612717</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12991.439679071729</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5927719966.6113253</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3391.4195603838302</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28634912341.224041</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16382.85923945556</v>
      </c>
      <c r="E889" s="9">
        <v>1747858.0461865487</v>
      </c>
      <c r="F889" s="255" t="s">
        <v>9135</v>
      </c>
      <c r="G889" s="9"/>
      <c r="H889" s="255" t="s">
        <v>9168</v>
      </c>
      <c r="I889" s="9">
        <v>1</v>
      </c>
    </row>
    <row r="890">
      <c r="A890" s="255" t="s">
        <v>2067</v>
      </c>
      <c r="B890" s="9">
        <v>9</v>
      </c>
      <c r="C890" s="255" t="s">
        <v>9103</v>
      </c>
      <c r="D890" s="9">
        <v>597792.35657256225</v>
      </c>
      <c r="E890" s="9">
        <v>1747858.0461865487</v>
      </c>
      <c r="F890" s="255" t="s">
        <v>9136</v>
      </c>
      <c r="G890" s="9"/>
      <c r="H890" s="255" t="s">
        <v>9168</v>
      </c>
      <c r="I890" s="9">
        <v>1</v>
      </c>
    </row>
    <row r="891">
      <c r="A891" s="255" t="s">
        <v>2068</v>
      </c>
      <c r="B891" s="9">
        <v>9</v>
      </c>
      <c r="C891" s="255" t="s">
        <v>9104</v>
      </c>
      <c r="D891" s="9">
        <v>3044203863.6869583</v>
      </c>
      <c r="E891" s="9">
        <v>1747858.0461865487</v>
      </c>
      <c r="F891" s="255" t="s">
        <v>9136</v>
      </c>
      <c r="G891" s="9"/>
      <c r="H891" s="255" t="s">
        <v>9168</v>
      </c>
      <c r="I891" s="9">
        <v>1</v>
      </c>
    </row>
    <row r="892">
      <c r="A892" s="255" t="s">
        <v>2069</v>
      </c>
      <c r="B892" s="9">
        <v>9</v>
      </c>
      <c r="C892" s="255" t="s">
        <v>9105</v>
      </c>
      <c r="D892" s="9">
        <v>0.34201424874109027</v>
      </c>
      <c r="E892" s="9">
        <v>1747858.0461865487</v>
      </c>
      <c r="F892" s="255" t="s">
        <v>9136</v>
      </c>
      <c r="G892" s="9"/>
      <c r="H892" s="255" t="s">
        <v>9168</v>
      </c>
      <c r="I892" s="9">
        <v>1</v>
      </c>
    </row>
    <row r="893">
      <c r="A893" s="255" t="s">
        <v>2070</v>
      </c>
      <c r="B893" s="9">
        <v>9</v>
      </c>
      <c r="C893" s="255" t="s">
        <v>9205</v>
      </c>
      <c r="D893" s="9">
        <v>1741.6768314387762</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1749003.2052711262</v>
      </c>
      <c r="E934" s="9">
        <v>1749003.2052711262</v>
      </c>
      <c r="F934" s="255" t="s">
        <v>9122</v>
      </c>
      <c r="G934" s="9"/>
      <c r="H934" s="255" t="s">
        <v>9168</v>
      </c>
      <c r="I934" s="9">
        <v>1</v>
      </c>
    </row>
    <row r="935">
      <c r="A935" s="255" t="s">
        <v>2112</v>
      </c>
      <c r="B935" s="9">
        <v>10</v>
      </c>
      <c r="C935" s="255" t="s">
        <v>9104</v>
      </c>
      <c r="D935" s="9">
        <v>81518434201.094955</v>
      </c>
      <c r="E935" s="9">
        <v>1749003.2052711262</v>
      </c>
      <c r="F935" s="255" t="s">
        <v>9122</v>
      </c>
      <c r="G935" s="9"/>
      <c r="H935" s="255" t="s">
        <v>9168</v>
      </c>
      <c r="I935" s="9">
        <v>1</v>
      </c>
    </row>
    <row r="936">
      <c r="A936" s="255" t="s">
        <v>2113</v>
      </c>
      <c r="B936" s="9">
        <v>10</v>
      </c>
      <c r="C936" s="255" t="s">
        <v>9105</v>
      </c>
      <c r="D936" s="9">
        <v>1</v>
      </c>
      <c r="E936" s="9">
        <v>1749003.2052711262</v>
      </c>
      <c r="F936" s="255" t="s">
        <v>9122</v>
      </c>
      <c r="G936" s="9"/>
      <c r="H936" s="255" t="s">
        <v>9168</v>
      </c>
      <c r="I936" s="9">
        <v>1</v>
      </c>
    </row>
    <row r="937">
      <c r="A937" s="255" t="s">
        <v>2114</v>
      </c>
      <c r="B937" s="9">
        <v>10</v>
      </c>
      <c r="C937" s="255" t="s">
        <v>9205</v>
      </c>
      <c r="D937" s="9">
        <v>46608.510467799955</v>
      </c>
      <c r="E937" s="9">
        <v>1749003.2052711262</v>
      </c>
      <c r="F937" s="255" t="s">
        <v>9122</v>
      </c>
      <c r="G937" s="9"/>
      <c r="H937" s="255" t="s">
        <v>9168</v>
      </c>
      <c r="I937" s="9">
        <v>1</v>
      </c>
    </row>
    <row r="938">
      <c r="A938" s="255" t="s">
        <v>2115</v>
      </c>
      <c r="B938" s="9">
        <v>10</v>
      </c>
      <c r="C938" s="255" t="s">
        <v>9103</v>
      </c>
      <c r="D938" s="9">
        <v>1749003.2052711262</v>
      </c>
      <c r="E938" s="9">
        <v>1749003.2052711262</v>
      </c>
      <c r="F938" s="255" t="s">
        <v>9123</v>
      </c>
      <c r="G938" s="9"/>
      <c r="H938" s="255" t="s">
        <v>9168</v>
      </c>
      <c r="I938" s="9">
        <v>1</v>
      </c>
    </row>
    <row r="939">
      <c r="A939" s="255" t="s">
        <v>2116</v>
      </c>
      <c r="B939" s="9">
        <v>10</v>
      </c>
      <c r="C939" s="255" t="s">
        <v>9104</v>
      </c>
      <c r="D939" s="9">
        <v>81518434201.094955</v>
      </c>
      <c r="E939" s="9">
        <v>1749003.2052711262</v>
      </c>
      <c r="F939" s="255" t="s">
        <v>9123</v>
      </c>
      <c r="G939" s="9"/>
      <c r="H939" s="255" t="s">
        <v>9168</v>
      </c>
      <c r="I939" s="9">
        <v>1</v>
      </c>
    </row>
    <row r="940">
      <c r="A940" s="255" t="s">
        <v>2117</v>
      </c>
      <c r="B940" s="9">
        <v>10</v>
      </c>
      <c r="C940" s="255" t="s">
        <v>9105</v>
      </c>
      <c r="D940" s="9">
        <v>1</v>
      </c>
      <c r="E940" s="9">
        <v>1749003.2052711262</v>
      </c>
      <c r="F940" s="255" t="s">
        <v>9123</v>
      </c>
      <c r="G940" s="9"/>
      <c r="H940" s="255" t="s">
        <v>9168</v>
      </c>
      <c r="I940" s="9">
        <v>1</v>
      </c>
    </row>
    <row r="941">
      <c r="A941" s="255" t="s">
        <v>2118</v>
      </c>
      <c r="B941" s="9">
        <v>10</v>
      </c>
      <c r="C941" s="255" t="s">
        <v>9205</v>
      </c>
      <c r="D941" s="9">
        <v>46608.510467799955</v>
      </c>
      <c r="E941" s="9">
        <v>1749003.2052711262</v>
      </c>
      <c r="F941" s="255" t="s">
        <v>9123</v>
      </c>
      <c r="G941" s="9"/>
      <c r="H941" s="255" t="s">
        <v>9168</v>
      </c>
      <c r="I941" s="9">
        <v>1</v>
      </c>
    </row>
    <row r="942">
      <c r="A942" s="255" t="s">
        <v>2119</v>
      </c>
      <c r="B942" s="9">
        <v>10</v>
      </c>
      <c r="C942" s="255" t="s">
        <v>9103</v>
      </c>
      <c r="D942" s="9">
        <v>1749003.2052711262</v>
      </c>
      <c r="E942" s="9">
        <v>1749003.2052711262</v>
      </c>
      <c r="F942" s="255" t="s">
        <v>9124</v>
      </c>
      <c r="G942" s="9"/>
      <c r="H942" s="255" t="s">
        <v>9168</v>
      </c>
      <c r="I942" s="9">
        <v>1</v>
      </c>
    </row>
    <row r="943">
      <c r="A943" s="255" t="s">
        <v>2120</v>
      </c>
      <c r="B943" s="9">
        <v>10</v>
      </c>
      <c r="C943" s="255" t="s">
        <v>9104</v>
      </c>
      <c r="D943" s="9">
        <v>81518434201.094955</v>
      </c>
      <c r="E943" s="9">
        <v>1749003.2052711262</v>
      </c>
      <c r="F943" s="255" t="s">
        <v>9124</v>
      </c>
      <c r="G943" s="9"/>
      <c r="H943" s="255" t="s">
        <v>9168</v>
      </c>
      <c r="I943" s="9">
        <v>1</v>
      </c>
    </row>
    <row r="944">
      <c r="A944" s="255" t="s">
        <v>2121</v>
      </c>
      <c r="B944" s="9">
        <v>10</v>
      </c>
      <c r="C944" s="255" t="s">
        <v>9105</v>
      </c>
      <c r="D944" s="9">
        <v>1</v>
      </c>
      <c r="E944" s="9">
        <v>1749003.2052711262</v>
      </c>
      <c r="F944" s="255" t="s">
        <v>9124</v>
      </c>
      <c r="G944" s="9"/>
      <c r="H944" s="255" t="s">
        <v>9168</v>
      </c>
      <c r="I944" s="9">
        <v>1</v>
      </c>
    </row>
    <row r="945">
      <c r="A945" s="255" t="s">
        <v>2122</v>
      </c>
      <c r="B945" s="9">
        <v>10</v>
      </c>
      <c r="C945" s="255" t="s">
        <v>9205</v>
      </c>
      <c r="D945" s="9">
        <v>46608.510467799955</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24463223287.700451</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13986.951661365436</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105981657488.79541</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60595.462129165389</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105981657488.79541</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60595.462129165389</v>
      </c>
      <c r="E961" s="9">
        <v>1749003.2052711262</v>
      </c>
      <c r="F961" s="255" t="s">
        <v>9128</v>
      </c>
      <c r="G961" s="9"/>
      <c r="H961" s="255" t="s">
        <v>9168</v>
      </c>
      <c r="I961" s="9">
        <v>1</v>
      </c>
    </row>
    <row r="962">
      <c r="A962" s="255" t="s">
        <v>2139</v>
      </c>
      <c r="B962" s="9">
        <v>10</v>
      </c>
      <c r="C962" s="255" t="s">
        <v>9103</v>
      </c>
      <c r="D962" s="9">
        <v>1749003.2052711262</v>
      </c>
      <c r="E962" s="9">
        <v>1749003.2052711262</v>
      </c>
      <c r="F962" s="255" t="s">
        <v>9129</v>
      </c>
      <c r="G962" s="9"/>
      <c r="H962" s="255" t="s">
        <v>9168</v>
      </c>
      <c r="I962" s="9">
        <v>1</v>
      </c>
    </row>
    <row r="963">
      <c r="A963" s="255" t="s">
        <v>2140</v>
      </c>
      <c r="B963" s="9">
        <v>10</v>
      </c>
      <c r="C963" s="255" t="s">
        <v>9104</v>
      </c>
      <c r="D963" s="9">
        <v>49067794193.350609</v>
      </c>
      <c r="E963" s="9">
        <v>1749003.2052711262</v>
      </c>
      <c r="F963" s="255" t="s">
        <v>9129</v>
      </c>
      <c r="G963" s="9"/>
      <c r="H963" s="255" t="s">
        <v>9168</v>
      </c>
      <c r="I963" s="9">
        <v>1</v>
      </c>
    </row>
    <row r="964">
      <c r="A964" s="255" t="s">
        <v>2141</v>
      </c>
      <c r="B964" s="9">
        <v>10</v>
      </c>
      <c r="C964" s="255" t="s">
        <v>9105</v>
      </c>
      <c r="D964" s="9">
        <v>1</v>
      </c>
      <c r="E964" s="9">
        <v>1749003.2052711262</v>
      </c>
      <c r="F964" s="255" t="s">
        <v>9129</v>
      </c>
      <c r="G964" s="9"/>
      <c r="H964" s="255" t="s">
        <v>9168</v>
      </c>
      <c r="I964" s="9">
        <v>1</v>
      </c>
    </row>
    <row r="965">
      <c r="A965" s="255" t="s">
        <v>2142</v>
      </c>
      <c r="B965" s="9">
        <v>10</v>
      </c>
      <c r="C965" s="255" t="s">
        <v>9205</v>
      </c>
      <c r="D965" s="9">
        <v>28054.719422737842</v>
      </c>
      <c r="E965" s="9">
        <v>1749003.2052711262</v>
      </c>
      <c r="F965" s="255" t="s">
        <v>9129</v>
      </c>
      <c r="G965" s="9"/>
      <c r="H965" s="255" t="s">
        <v>9168</v>
      </c>
      <c r="I965" s="9">
        <v>1</v>
      </c>
    </row>
    <row r="966">
      <c r="A966" s="255" t="s">
        <v>2143</v>
      </c>
      <c r="B966" s="9">
        <v>10</v>
      </c>
      <c r="C966" s="255" t="s">
        <v>9103</v>
      </c>
      <c r="D966" s="9">
        <v>1749003.2052711262</v>
      </c>
      <c r="E966" s="9">
        <v>1749003.2052711262</v>
      </c>
      <c r="F966" s="255" t="s">
        <v>9130</v>
      </c>
      <c r="G966" s="9"/>
      <c r="H966" s="255" t="s">
        <v>9168</v>
      </c>
      <c r="I966" s="9">
        <v>1</v>
      </c>
    </row>
    <row r="967">
      <c r="A967" s="255" t="s">
        <v>2144</v>
      </c>
      <c r="B967" s="9">
        <v>10</v>
      </c>
      <c r="C967" s="255" t="s">
        <v>9104</v>
      </c>
      <c r="D967" s="9">
        <v>49067794193.350609</v>
      </c>
      <c r="E967" s="9">
        <v>1749003.2052711262</v>
      </c>
      <c r="F967" s="255" t="s">
        <v>9130</v>
      </c>
      <c r="G967" s="9"/>
      <c r="H967" s="255" t="s">
        <v>9168</v>
      </c>
      <c r="I967" s="9">
        <v>1</v>
      </c>
    </row>
    <row r="968">
      <c r="A968" s="255" t="s">
        <v>2145</v>
      </c>
      <c r="B968" s="9">
        <v>10</v>
      </c>
      <c r="C968" s="255" t="s">
        <v>9105</v>
      </c>
      <c r="D968" s="9">
        <v>1</v>
      </c>
      <c r="E968" s="9">
        <v>1749003.2052711262</v>
      </c>
      <c r="F968" s="255" t="s">
        <v>9130</v>
      </c>
      <c r="G968" s="9"/>
      <c r="H968" s="255" t="s">
        <v>9168</v>
      </c>
      <c r="I968" s="9">
        <v>1</v>
      </c>
    </row>
    <row r="969">
      <c r="A969" s="255" t="s">
        <v>2146</v>
      </c>
      <c r="B969" s="9">
        <v>10</v>
      </c>
      <c r="C969" s="255" t="s">
        <v>9205</v>
      </c>
      <c r="D969" s="9">
        <v>28054.719422737842</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46034914234.13166</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26320.657443846958</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11299512251.591394</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6460.5440501978792</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57334426485.723053</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32781.201494044835</v>
      </c>
      <c r="E989" s="9">
        <v>1749003.2052711262</v>
      </c>
      <c r="F989" s="255" t="s">
        <v>9135</v>
      </c>
      <c r="G989" s="9"/>
      <c r="H989" s="255" t="s">
        <v>9168</v>
      </c>
      <c r="I989" s="9">
        <v>1</v>
      </c>
    </row>
    <row r="990">
      <c r="A990" s="255" t="s">
        <v>2167</v>
      </c>
      <c r="B990" s="9">
        <v>10</v>
      </c>
      <c r="C990" s="255" t="s">
        <v>9103</v>
      </c>
      <c r="D990" s="9">
        <v>802588.63655568846</v>
      </c>
      <c r="E990" s="9">
        <v>1749003.2052711262</v>
      </c>
      <c r="F990" s="255" t="s">
        <v>9136</v>
      </c>
      <c r="G990" s="9"/>
      <c r="H990" s="255" t="s">
        <v>9168</v>
      </c>
      <c r="I990" s="9">
        <v>1</v>
      </c>
    </row>
    <row r="991">
      <c r="A991" s="255" t="s">
        <v>2168</v>
      </c>
      <c r="B991" s="9">
        <v>10</v>
      </c>
      <c r="C991" s="255" t="s">
        <v>9104</v>
      </c>
      <c r="D991" s="9">
        <v>8266632292.372448</v>
      </c>
      <c r="E991" s="9">
        <v>1749003.2052711262</v>
      </c>
      <c r="F991" s="255" t="s">
        <v>9136</v>
      </c>
      <c r="G991" s="9"/>
      <c r="H991" s="255" t="s">
        <v>9168</v>
      </c>
      <c r="I991" s="9">
        <v>1</v>
      </c>
    </row>
    <row r="992">
      <c r="A992" s="255" t="s">
        <v>2169</v>
      </c>
      <c r="B992" s="9">
        <v>10</v>
      </c>
      <c r="C992" s="255" t="s">
        <v>9105</v>
      </c>
      <c r="D992" s="9">
        <v>0.45888345666654917</v>
      </c>
      <c r="E992" s="9">
        <v>1749003.2052711262</v>
      </c>
      <c r="F992" s="255" t="s">
        <v>9136</v>
      </c>
      <c r="G992" s="9"/>
      <c r="H992" s="255" t="s">
        <v>9168</v>
      </c>
      <c r="I992" s="9">
        <v>1</v>
      </c>
    </row>
    <row r="993">
      <c r="A993" s="255" t="s">
        <v>2170</v>
      </c>
      <c r="B993" s="9">
        <v>10</v>
      </c>
      <c r="C993" s="255" t="s">
        <v>9205</v>
      </c>
      <c r="D993" s="9">
        <v>4726.4820713069957</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0.0060007552042259243</v>
      </c>
      <c r="E1002" s="9"/>
      <c r="F1002" s="255" t="s">
        <v>9129</v>
      </c>
      <c r="G1002" s="9"/>
      <c r="H1002" s="255" t="s">
        <v>9168</v>
      </c>
      <c r="I1002" s="9">
        <v>1</v>
      </c>
    </row>
    <row r="1003">
      <c r="A1003" s="255" t="s">
        <v>2180</v>
      </c>
      <c r="B1003" s="9">
        <v>1</v>
      </c>
      <c r="C1003" s="255" t="s">
        <v>9100</v>
      </c>
      <c r="D1003" s="9">
        <v>0.0060007552042259243</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0.011671393737440692</v>
      </c>
      <c r="E1007" s="9"/>
      <c r="F1007" s="255" t="s">
        <v>9122</v>
      </c>
      <c r="G1007" s="9"/>
      <c r="H1007" s="255" t="s">
        <v>9168</v>
      </c>
      <c r="I1007" s="9">
        <v>1</v>
      </c>
    </row>
    <row r="1008">
      <c r="A1008" s="255" t="s">
        <v>2185</v>
      </c>
      <c r="B1008" s="9">
        <v>1</v>
      </c>
      <c r="C1008" s="255" t="s">
        <v>9100</v>
      </c>
      <c r="D1008" s="9">
        <v>0.011671393737440692</v>
      </c>
      <c r="E1008" s="9"/>
      <c r="F1008" s="255" t="s">
        <v>9123</v>
      </c>
      <c r="G1008" s="9"/>
      <c r="H1008" s="255" t="s">
        <v>9168</v>
      </c>
      <c r="I1008" s="9">
        <v>1</v>
      </c>
    </row>
    <row r="1009">
      <c r="A1009" s="255" t="s">
        <v>2186</v>
      </c>
      <c r="B1009" s="9">
        <v>1</v>
      </c>
      <c r="C1009" s="255" t="s">
        <v>9100</v>
      </c>
      <c r="D1009" s="9">
        <v>0.011671393737440692</v>
      </c>
      <c r="E1009" s="9"/>
      <c r="F1009" s="255" t="s">
        <v>9124</v>
      </c>
      <c r="G1009" s="9"/>
      <c r="H1009" s="255" t="s">
        <v>9168</v>
      </c>
      <c r="I1009" s="9">
        <v>1</v>
      </c>
    </row>
    <row r="1010">
      <c r="A1010" s="255" t="s">
        <v>2187</v>
      </c>
      <c r="B1010" s="9">
        <v>1</v>
      </c>
      <c r="C1010" s="255" t="s">
        <v>9100</v>
      </c>
      <c r="D1010" s="9">
        <v>0.01313232589680317</v>
      </c>
      <c r="E1010" s="9"/>
      <c r="F1010" s="255" t="s">
        <v>9127</v>
      </c>
      <c r="G1010" s="9"/>
      <c r="H1010" s="255" t="s">
        <v>9168</v>
      </c>
      <c r="I1010" s="9">
        <v>1</v>
      </c>
    </row>
    <row r="1011">
      <c r="A1011" s="255" t="s">
        <v>2188</v>
      </c>
      <c r="B1011" s="9">
        <v>1</v>
      </c>
      <c r="C1011" s="255" t="s">
        <v>9100</v>
      </c>
      <c r="D1011" s="9">
        <v>0.01313232589680317</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0.0029250829609532569</v>
      </c>
      <c r="E1019" s="9"/>
      <c r="F1019" s="255" t="s">
        <v>9133</v>
      </c>
      <c r="G1019" s="9"/>
      <c r="H1019" s="255" t="s">
        <v>9168</v>
      </c>
      <c r="I1019" s="9">
        <v>1</v>
      </c>
    </row>
    <row r="1020">
      <c r="A1020" s="255" t="s">
        <v>2197</v>
      </c>
      <c r="B1020" s="9">
        <v>1</v>
      </c>
      <c r="C1020" s="255" t="s">
        <v>9100</v>
      </c>
      <c r="D1020" s="9">
        <v>0.0031400664591758024</v>
      </c>
      <c r="E1020" s="9"/>
      <c r="F1020" s="255" t="s">
        <v>9134</v>
      </c>
      <c r="G1020" s="9"/>
      <c r="H1020" s="255" t="s">
        <v>9168</v>
      </c>
      <c r="I1020" s="9">
        <v>1</v>
      </c>
    </row>
    <row r="1021">
      <c r="A1021" s="255" t="s">
        <v>2198</v>
      </c>
      <c r="B1021" s="9">
        <v>1</v>
      </c>
      <c r="C1021" s="255" t="s">
        <v>9100</v>
      </c>
      <c r="D1021" s="9">
        <v>0.0060651494201290597</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0.0093164325814599474</v>
      </c>
      <c r="E1027" s="9"/>
      <c r="F1027" s="255" t="s">
        <v>9129</v>
      </c>
      <c r="G1027" s="9"/>
      <c r="H1027" s="255" t="s">
        <v>9168</v>
      </c>
      <c r="I1027" s="9">
        <v>1</v>
      </c>
    </row>
    <row r="1028">
      <c r="A1028" s="255" t="s">
        <v>2205</v>
      </c>
      <c r="B1028" s="9">
        <v>2</v>
      </c>
      <c r="C1028" s="255" t="s">
        <v>9100</v>
      </c>
      <c r="D1028" s="9">
        <v>0.0093164325814599474</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0.015186204201210812</v>
      </c>
      <c r="E1032" s="9"/>
      <c r="F1032" s="255" t="s">
        <v>9122</v>
      </c>
      <c r="G1032" s="9"/>
      <c r="H1032" s="255" t="s">
        <v>9168</v>
      </c>
      <c r="I1032" s="9">
        <v>1</v>
      </c>
    </row>
    <row r="1033">
      <c r="A1033" s="255" t="s">
        <v>2210</v>
      </c>
      <c r="B1033" s="9">
        <v>2</v>
      </c>
      <c r="C1033" s="255" t="s">
        <v>9100</v>
      </c>
      <c r="D1033" s="9">
        <v>0.015186204201210812</v>
      </c>
      <c r="E1033" s="9"/>
      <c r="F1033" s="255" t="s">
        <v>9123</v>
      </c>
      <c r="G1033" s="9"/>
      <c r="H1033" s="255" t="s">
        <v>9168</v>
      </c>
      <c r="I1033" s="9">
        <v>1</v>
      </c>
    </row>
    <row r="1034">
      <c r="A1034" s="255" t="s">
        <v>2211</v>
      </c>
      <c r="B1034" s="9">
        <v>2</v>
      </c>
      <c r="C1034" s="255" t="s">
        <v>9100</v>
      </c>
      <c r="D1034" s="9">
        <v>0.015186204201210812</v>
      </c>
      <c r="E1034" s="9"/>
      <c r="F1034" s="255" t="s">
        <v>9124</v>
      </c>
      <c r="G1034" s="9"/>
      <c r="H1034" s="255" t="s">
        <v>9168</v>
      </c>
      <c r="I1034" s="9">
        <v>1</v>
      </c>
    </row>
    <row r="1035">
      <c r="A1035" s="255" t="s">
        <v>2212</v>
      </c>
      <c r="B1035" s="9">
        <v>2</v>
      </c>
      <c r="C1035" s="255" t="s">
        <v>9100</v>
      </c>
      <c r="D1035" s="9">
        <v>0.01701171878511186</v>
      </c>
      <c r="E1035" s="9"/>
      <c r="F1035" s="255" t="s">
        <v>9127</v>
      </c>
      <c r="G1035" s="9"/>
      <c r="H1035" s="255" t="s">
        <v>9168</v>
      </c>
      <c r="I1035" s="9">
        <v>1</v>
      </c>
    </row>
    <row r="1036">
      <c r="A1036" s="255" t="s">
        <v>2213</v>
      </c>
      <c r="B1036" s="9">
        <v>2</v>
      </c>
      <c r="C1036" s="255" t="s">
        <v>9100</v>
      </c>
      <c r="D1036" s="9">
        <v>0.01701171878511186</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0.0063247826692345238</v>
      </c>
      <c r="E1044" s="9"/>
      <c r="F1044" s="255" t="s">
        <v>9133</v>
      </c>
      <c r="G1044" s="9"/>
      <c r="H1044" s="255" t="s">
        <v>9168</v>
      </c>
      <c r="I1044" s="9">
        <v>1</v>
      </c>
    </row>
    <row r="1045">
      <c r="A1045" s="255" t="s">
        <v>2222</v>
      </c>
      <c r="B1045" s="9">
        <v>2</v>
      </c>
      <c r="C1045" s="255" t="s">
        <v>9100</v>
      </c>
      <c r="D1045" s="9">
        <v>0.0032712078550499049</v>
      </c>
      <c r="E1045" s="9"/>
      <c r="F1045" s="255" t="s">
        <v>9134</v>
      </c>
      <c r="G1045" s="9"/>
      <c r="H1045" s="255" t="s">
        <v>9168</v>
      </c>
      <c r="I1045" s="9">
        <v>1</v>
      </c>
    </row>
    <row r="1046">
      <c r="A1046" s="255" t="s">
        <v>2223</v>
      </c>
      <c r="B1046" s="9">
        <v>2</v>
      </c>
      <c r="C1046" s="255" t="s">
        <v>9100</v>
      </c>
      <c r="D1046" s="9">
        <v>0.0095959905242844288</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0.012572361460123778</v>
      </c>
      <c r="E1052" s="9"/>
      <c r="F1052" s="255" t="s">
        <v>9129</v>
      </c>
      <c r="G1052" s="9"/>
      <c r="H1052" s="255" t="s">
        <v>9168</v>
      </c>
      <c r="I1052" s="9">
        <v>1</v>
      </c>
    </row>
    <row r="1053">
      <c r="A1053" s="255" t="s">
        <v>2230</v>
      </c>
      <c r="B1053" s="9">
        <v>3</v>
      </c>
      <c r="C1053" s="255" t="s">
        <v>9100</v>
      </c>
      <c r="D1053" s="9">
        <v>0.012572361460123778</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0.019208800095989267</v>
      </c>
      <c r="E1057" s="9"/>
      <c r="F1057" s="255" t="s">
        <v>9122</v>
      </c>
      <c r="G1057" s="9"/>
      <c r="H1057" s="255" t="s">
        <v>9168</v>
      </c>
      <c r="I1057" s="9">
        <v>1</v>
      </c>
    </row>
    <row r="1058">
      <c r="A1058" s="255" t="s">
        <v>2235</v>
      </c>
      <c r="B1058" s="9">
        <v>3</v>
      </c>
      <c r="C1058" s="255" t="s">
        <v>9100</v>
      </c>
      <c r="D1058" s="9">
        <v>0.019208800095989267</v>
      </c>
      <c r="E1058" s="9"/>
      <c r="F1058" s="255" t="s">
        <v>9123</v>
      </c>
      <c r="G1058" s="9"/>
      <c r="H1058" s="255" t="s">
        <v>9168</v>
      </c>
      <c r="I1058" s="9">
        <v>1</v>
      </c>
    </row>
    <row r="1059">
      <c r="A1059" s="255" t="s">
        <v>2236</v>
      </c>
      <c r="B1059" s="9">
        <v>3</v>
      </c>
      <c r="C1059" s="255" t="s">
        <v>9100</v>
      </c>
      <c r="D1059" s="9">
        <v>0.019208800095989267</v>
      </c>
      <c r="E1059" s="9"/>
      <c r="F1059" s="255" t="s">
        <v>9124</v>
      </c>
      <c r="G1059" s="9"/>
      <c r="H1059" s="255" t="s">
        <v>9168</v>
      </c>
      <c r="I1059" s="9">
        <v>1</v>
      </c>
    </row>
    <row r="1060">
      <c r="A1060" s="255" t="s">
        <v>2237</v>
      </c>
      <c r="B1060" s="9">
        <v>3</v>
      </c>
      <c r="C1060" s="255" t="s">
        <v>9100</v>
      </c>
      <c r="D1060" s="9">
        <v>0.021890118492836105</v>
      </c>
      <c r="E1060" s="9"/>
      <c r="F1060" s="255" t="s">
        <v>9127</v>
      </c>
      <c r="G1060" s="9"/>
      <c r="H1060" s="255" t="s">
        <v>9168</v>
      </c>
      <c r="I1060" s="9">
        <v>1</v>
      </c>
    </row>
    <row r="1061">
      <c r="A1061" s="255" t="s">
        <v>2238</v>
      </c>
      <c r="B1061" s="9">
        <v>3</v>
      </c>
      <c r="C1061" s="255" t="s">
        <v>9100</v>
      </c>
      <c r="D1061" s="9">
        <v>0.021890118492836105</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0.0097461452406731441</v>
      </c>
      <c r="E1069" s="9"/>
      <c r="F1069" s="255" t="s">
        <v>9133</v>
      </c>
      <c r="G1069" s="9"/>
      <c r="H1069" s="255" t="s">
        <v>9168</v>
      </c>
      <c r="I1069" s="9">
        <v>1</v>
      </c>
    </row>
    <row r="1070">
      <c r="A1070" s="255" t="s">
        <v>2247</v>
      </c>
      <c r="B1070" s="9">
        <v>3</v>
      </c>
      <c r="C1070" s="255" t="s">
        <v>9100</v>
      </c>
      <c r="D1070" s="9">
        <v>0.0035983955534248375</v>
      </c>
      <c r="E1070" s="9"/>
      <c r="F1070" s="255" t="s">
        <v>9134</v>
      </c>
      <c r="G1070" s="9"/>
      <c r="H1070" s="255" t="s">
        <v>9168</v>
      </c>
      <c r="I1070" s="9">
        <v>1</v>
      </c>
    </row>
    <row r="1071">
      <c r="A1071" s="255" t="s">
        <v>2248</v>
      </c>
      <c r="B1071" s="9">
        <v>3</v>
      </c>
      <c r="C1071" s="255" t="s">
        <v>9100</v>
      </c>
      <c r="D1071" s="9">
        <v>0.01334454079409798</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0.01452881243450695</v>
      </c>
      <c r="E1077" s="9"/>
      <c r="F1077" s="255" t="s">
        <v>9129</v>
      </c>
      <c r="G1077" s="9"/>
      <c r="H1077" s="255" t="s">
        <v>9168</v>
      </c>
      <c r="I1077" s="9">
        <v>1</v>
      </c>
    </row>
    <row r="1078">
      <c r="A1078" s="255" t="s">
        <v>2255</v>
      </c>
      <c r="B1078" s="9">
        <v>4</v>
      </c>
      <c r="C1078" s="255" t="s">
        <v>9100</v>
      </c>
      <c r="D1078" s="9">
        <v>0.01452881243450695</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0.021642585511047301</v>
      </c>
      <c r="E1082" s="9"/>
      <c r="F1082" s="255" t="s">
        <v>9122</v>
      </c>
      <c r="G1082" s="9"/>
      <c r="H1082" s="255" t="s">
        <v>9168</v>
      </c>
      <c r="I1082" s="9">
        <v>1</v>
      </c>
    </row>
    <row r="1083">
      <c r="A1083" s="255" t="s">
        <v>2260</v>
      </c>
      <c r="B1083" s="9">
        <v>4</v>
      </c>
      <c r="C1083" s="255" t="s">
        <v>9100</v>
      </c>
      <c r="D1083" s="9">
        <v>0.021642585511047301</v>
      </c>
      <c r="E1083" s="9"/>
      <c r="F1083" s="255" t="s">
        <v>9123</v>
      </c>
      <c r="G1083" s="9"/>
      <c r="H1083" s="255" t="s">
        <v>9168</v>
      </c>
      <c r="I1083" s="9">
        <v>1</v>
      </c>
    </row>
    <row r="1084">
      <c r="A1084" s="255" t="s">
        <v>2261</v>
      </c>
      <c r="B1084" s="9">
        <v>4</v>
      </c>
      <c r="C1084" s="255" t="s">
        <v>9100</v>
      </c>
      <c r="D1084" s="9">
        <v>0.021642585511047301</v>
      </c>
      <c r="E1084" s="9"/>
      <c r="F1084" s="255" t="s">
        <v>9124</v>
      </c>
      <c r="G1084" s="9"/>
      <c r="H1084" s="255" t="s">
        <v>9168</v>
      </c>
      <c r="I1084" s="9">
        <v>1</v>
      </c>
    </row>
    <row r="1085">
      <c r="A1085" s="255" t="s">
        <v>2262</v>
      </c>
      <c r="B1085" s="9">
        <v>4</v>
      </c>
      <c r="C1085" s="255" t="s">
        <v>9100</v>
      </c>
      <c r="D1085" s="9">
        <v>0.025015508017487045</v>
      </c>
      <c r="E1085" s="9"/>
      <c r="F1085" s="255" t="s">
        <v>9127</v>
      </c>
      <c r="G1085" s="9"/>
      <c r="H1085" s="255" t="s">
        <v>9168</v>
      </c>
      <c r="I1085" s="9">
        <v>1</v>
      </c>
    </row>
    <row r="1086">
      <c r="A1086" s="255" t="s">
        <v>2263</v>
      </c>
      <c r="B1086" s="9">
        <v>4</v>
      </c>
      <c r="C1086" s="255" t="s">
        <v>9100</v>
      </c>
      <c r="D1086" s="9">
        <v>0.025015508017487045</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0.011978213184750704</v>
      </c>
      <c r="E1094" s="9"/>
      <c r="F1094" s="255" t="s">
        <v>9133</v>
      </c>
      <c r="G1094" s="9"/>
      <c r="H1094" s="255" t="s">
        <v>9168</v>
      </c>
      <c r="I1094" s="9">
        <v>1</v>
      </c>
    </row>
    <row r="1095">
      <c r="A1095" s="255" t="s">
        <v>2272</v>
      </c>
      <c r="B1095" s="9">
        <v>4</v>
      </c>
      <c r="C1095" s="255" t="s">
        <v>9100</v>
      </c>
      <c r="D1095" s="9">
        <v>0.0037224008229618526</v>
      </c>
      <c r="E1095" s="9"/>
      <c r="F1095" s="255" t="s">
        <v>9134</v>
      </c>
      <c r="G1095" s="9"/>
      <c r="H1095" s="255" t="s">
        <v>9168</v>
      </c>
      <c r="I1095" s="9">
        <v>1</v>
      </c>
    </row>
    <row r="1096">
      <c r="A1096" s="255" t="s">
        <v>2273</v>
      </c>
      <c r="B1096" s="9">
        <v>4</v>
      </c>
      <c r="C1096" s="255" t="s">
        <v>9100</v>
      </c>
      <c r="D1096" s="9">
        <v>0.015700614007712554</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0.014374717050383002</v>
      </c>
      <c r="E1102" s="9"/>
      <c r="F1102" s="255" t="s">
        <v>9129</v>
      </c>
      <c r="G1102" s="9"/>
      <c r="H1102" s="255" t="s">
        <v>9168</v>
      </c>
      <c r="I1102" s="9">
        <v>1</v>
      </c>
    </row>
    <row r="1103">
      <c r="A1103" s="255" t="s">
        <v>2280</v>
      </c>
      <c r="B1103" s="9">
        <v>5</v>
      </c>
      <c r="C1103" s="255" t="s">
        <v>9100</v>
      </c>
      <c r="D1103" s="9">
        <v>0.014374717050383002</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0.022310851900233936</v>
      </c>
      <c r="E1107" s="9"/>
      <c r="F1107" s="255" t="s">
        <v>9122</v>
      </c>
      <c r="G1107" s="9"/>
      <c r="H1107" s="255" t="s">
        <v>9168</v>
      </c>
      <c r="I1107" s="9">
        <v>1</v>
      </c>
    </row>
    <row r="1108">
      <c r="A1108" s="255" t="s">
        <v>2285</v>
      </c>
      <c r="B1108" s="9">
        <v>5</v>
      </c>
      <c r="C1108" s="255" t="s">
        <v>9100</v>
      </c>
      <c r="D1108" s="9">
        <v>0.022310851900233936</v>
      </c>
      <c r="E1108" s="9"/>
      <c r="F1108" s="255" t="s">
        <v>9123</v>
      </c>
      <c r="G1108" s="9"/>
      <c r="H1108" s="255" t="s">
        <v>9168</v>
      </c>
      <c r="I1108" s="9">
        <v>1</v>
      </c>
    </row>
    <row r="1109">
      <c r="A1109" s="255" t="s">
        <v>2286</v>
      </c>
      <c r="B1109" s="9">
        <v>5</v>
      </c>
      <c r="C1109" s="255" t="s">
        <v>9100</v>
      </c>
      <c r="D1109" s="9">
        <v>0.022310851900233936</v>
      </c>
      <c r="E1109" s="9"/>
      <c r="F1109" s="255" t="s">
        <v>9124</v>
      </c>
      <c r="G1109" s="9"/>
      <c r="H1109" s="255" t="s">
        <v>9168</v>
      </c>
      <c r="I1109" s="9">
        <v>1</v>
      </c>
    </row>
    <row r="1110">
      <c r="A1110" s="255" t="s">
        <v>2287</v>
      </c>
      <c r="B1110" s="9">
        <v>5</v>
      </c>
      <c r="C1110" s="255" t="s">
        <v>9100</v>
      </c>
      <c r="D1110" s="9">
        <v>0.025881918493354229</v>
      </c>
      <c r="E1110" s="9"/>
      <c r="F1110" s="255" t="s">
        <v>9127</v>
      </c>
      <c r="G1110" s="9"/>
      <c r="H1110" s="255" t="s">
        <v>9168</v>
      </c>
      <c r="I1110" s="9">
        <v>1</v>
      </c>
    </row>
    <row r="1111">
      <c r="A1111" s="255" t="s">
        <v>2288</v>
      </c>
      <c r="B1111" s="9">
        <v>5</v>
      </c>
      <c r="C1111" s="255" t="s">
        <v>9100</v>
      </c>
      <c r="D1111" s="9">
        <v>0.025881918493354229</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0.011391221976744156</v>
      </c>
      <c r="E1119" s="9"/>
      <c r="F1119" s="255" t="s">
        <v>9133</v>
      </c>
      <c r="G1119" s="9"/>
      <c r="H1119" s="255" t="s">
        <v>9168</v>
      </c>
      <c r="I1119" s="9">
        <v>1</v>
      </c>
    </row>
    <row r="1120">
      <c r="A1120" s="255" t="s">
        <v>2297</v>
      </c>
      <c r="B1120" s="9">
        <v>5</v>
      </c>
      <c r="C1120" s="255" t="s">
        <v>9100</v>
      </c>
      <c r="D1120" s="9">
        <v>0.0038806709181784431</v>
      </c>
      <c r="E1120" s="9"/>
      <c r="F1120" s="255" t="s">
        <v>9134</v>
      </c>
      <c r="G1120" s="9"/>
      <c r="H1120" s="255" t="s">
        <v>9168</v>
      </c>
      <c r="I1120" s="9">
        <v>1</v>
      </c>
    </row>
    <row r="1121">
      <c r="A1121" s="255" t="s">
        <v>2298</v>
      </c>
      <c r="B1121" s="9">
        <v>5</v>
      </c>
      <c r="C1121" s="255" t="s">
        <v>9100</v>
      </c>
      <c r="D1121" s="9">
        <v>0.0152718928949226</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0.01567813840307767</v>
      </c>
      <c r="E1127" s="9"/>
      <c r="F1127" s="255" t="s">
        <v>9129</v>
      </c>
      <c r="G1127" s="9"/>
      <c r="H1127" s="255" t="s">
        <v>9168</v>
      </c>
      <c r="I1127" s="9">
        <v>1</v>
      </c>
    </row>
    <row r="1128">
      <c r="A1128" s="255" t="s">
        <v>2305</v>
      </c>
      <c r="B1128" s="9">
        <v>6</v>
      </c>
      <c r="C1128" s="255" t="s">
        <v>9100</v>
      </c>
      <c r="D1128" s="9">
        <v>0.01567813840307767</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0.022950082706416419</v>
      </c>
      <c r="E1132" s="9"/>
      <c r="F1132" s="255" t="s">
        <v>9122</v>
      </c>
      <c r="G1132" s="9"/>
      <c r="H1132" s="255" t="s">
        <v>9168</v>
      </c>
      <c r="I1132" s="9">
        <v>1</v>
      </c>
    </row>
    <row r="1133">
      <c r="A1133" s="255" t="s">
        <v>2310</v>
      </c>
      <c r="B1133" s="9">
        <v>6</v>
      </c>
      <c r="C1133" s="255" t="s">
        <v>9100</v>
      </c>
      <c r="D1133" s="9">
        <v>0.022950082706416419</v>
      </c>
      <c r="E1133" s="9"/>
      <c r="F1133" s="255" t="s">
        <v>9123</v>
      </c>
      <c r="G1133" s="9"/>
      <c r="H1133" s="255" t="s">
        <v>9168</v>
      </c>
      <c r="I1133" s="9">
        <v>1</v>
      </c>
    </row>
    <row r="1134">
      <c r="A1134" s="255" t="s">
        <v>2311</v>
      </c>
      <c r="B1134" s="9">
        <v>6</v>
      </c>
      <c r="C1134" s="255" t="s">
        <v>9100</v>
      </c>
      <c r="D1134" s="9">
        <v>0.022950082706416419</v>
      </c>
      <c r="E1134" s="9"/>
      <c r="F1134" s="255" t="s">
        <v>9124</v>
      </c>
      <c r="G1134" s="9"/>
      <c r="H1134" s="255" t="s">
        <v>9168</v>
      </c>
      <c r="I1134" s="9">
        <v>1</v>
      </c>
    </row>
    <row r="1135">
      <c r="A1135" s="255" t="s">
        <v>2312</v>
      </c>
      <c r="B1135" s="9">
        <v>6</v>
      </c>
      <c r="C1135" s="255" t="s">
        <v>9100</v>
      </c>
      <c r="D1135" s="9">
        <v>0.026363227570860907</v>
      </c>
      <c r="E1135" s="9"/>
      <c r="F1135" s="255" t="s">
        <v>9127</v>
      </c>
      <c r="G1135" s="9"/>
      <c r="H1135" s="255" t="s">
        <v>9168</v>
      </c>
      <c r="I1135" s="9">
        <v>1</v>
      </c>
    </row>
    <row r="1136">
      <c r="A1136" s="255" t="s">
        <v>2313</v>
      </c>
      <c r="B1136" s="9">
        <v>6</v>
      </c>
      <c r="C1136" s="255" t="s">
        <v>9100</v>
      </c>
      <c r="D1136" s="9">
        <v>0.026363227570860907</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0.013160249682745449</v>
      </c>
      <c r="E1144" s="9"/>
      <c r="F1144" s="255" t="s">
        <v>9133</v>
      </c>
      <c r="G1144" s="9"/>
      <c r="H1144" s="255" t="s">
        <v>9168</v>
      </c>
      <c r="I1144" s="9">
        <v>1</v>
      </c>
    </row>
    <row r="1145">
      <c r="A1145" s="255" t="s">
        <v>2322</v>
      </c>
      <c r="B1145" s="9">
        <v>6</v>
      </c>
      <c r="C1145" s="255" t="s">
        <v>9100</v>
      </c>
      <c r="D1145" s="9">
        <v>0.0038730418250269155</v>
      </c>
      <c r="E1145" s="9"/>
      <c r="F1145" s="255" t="s">
        <v>9134</v>
      </c>
      <c r="G1145" s="9"/>
      <c r="H1145" s="255" t="s">
        <v>9168</v>
      </c>
      <c r="I1145" s="9">
        <v>1</v>
      </c>
    </row>
    <row r="1146">
      <c r="A1146" s="255" t="s">
        <v>2323</v>
      </c>
      <c r="B1146" s="9">
        <v>6</v>
      </c>
      <c r="C1146" s="255" t="s">
        <v>9100</v>
      </c>
      <c r="D1146" s="9">
        <v>0.017033291507772365</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0.016654790959901862</v>
      </c>
      <c r="E1152" s="9"/>
      <c r="F1152" s="255" t="s">
        <v>9129</v>
      </c>
      <c r="G1152" s="9"/>
      <c r="H1152" s="255" t="s">
        <v>9168</v>
      </c>
      <c r="I1152" s="9">
        <v>1</v>
      </c>
    </row>
    <row r="1153">
      <c r="A1153" s="255" t="s">
        <v>2330</v>
      </c>
      <c r="B1153" s="9">
        <v>7</v>
      </c>
      <c r="C1153" s="255" t="s">
        <v>9100</v>
      </c>
      <c r="D1153" s="9">
        <v>0.016654790959901862</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0.025166151993399642</v>
      </c>
      <c r="E1157" s="9"/>
      <c r="F1157" s="255" t="s">
        <v>9122</v>
      </c>
      <c r="G1157" s="9"/>
      <c r="H1157" s="255" t="s">
        <v>9168</v>
      </c>
      <c r="I1157" s="9">
        <v>1</v>
      </c>
    </row>
    <row r="1158">
      <c r="A1158" s="255" t="s">
        <v>2335</v>
      </c>
      <c r="B1158" s="9">
        <v>7</v>
      </c>
      <c r="C1158" s="255" t="s">
        <v>9100</v>
      </c>
      <c r="D1158" s="9">
        <v>0.025166151993399642</v>
      </c>
      <c r="E1158" s="9"/>
      <c r="F1158" s="255" t="s">
        <v>9123</v>
      </c>
      <c r="G1158" s="9"/>
      <c r="H1158" s="255" t="s">
        <v>9168</v>
      </c>
      <c r="I1158" s="9">
        <v>1</v>
      </c>
    </row>
    <row r="1159">
      <c r="A1159" s="255" t="s">
        <v>2336</v>
      </c>
      <c r="B1159" s="9">
        <v>7</v>
      </c>
      <c r="C1159" s="255" t="s">
        <v>9100</v>
      </c>
      <c r="D1159" s="9">
        <v>0.025166151993399642</v>
      </c>
      <c r="E1159" s="9"/>
      <c r="F1159" s="255" t="s">
        <v>9124</v>
      </c>
      <c r="G1159" s="9"/>
      <c r="H1159" s="255" t="s">
        <v>9168</v>
      </c>
      <c r="I1159" s="9">
        <v>1</v>
      </c>
    </row>
    <row r="1160">
      <c r="A1160" s="255" t="s">
        <v>2337</v>
      </c>
      <c r="B1160" s="9">
        <v>7</v>
      </c>
      <c r="C1160" s="255" t="s">
        <v>9100</v>
      </c>
      <c r="D1160" s="9">
        <v>0.029786634141989513</v>
      </c>
      <c r="E1160" s="9"/>
      <c r="F1160" s="255" t="s">
        <v>9127</v>
      </c>
      <c r="G1160" s="9"/>
      <c r="H1160" s="255" t="s">
        <v>9168</v>
      </c>
      <c r="I1160" s="9">
        <v>1</v>
      </c>
    </row>
    <row r="1161">
      <c r="A1161" s="255" t="s">
        <v>2338</v>
      </c>
      <c r="B1161" s="9">
        <v>7</v>
      </c>
      <c r="C1161" s="255" t="s">
        <v>9100</v>
      </c>
      <c r="D1161" s="9">
        <v>0.029786634141989513</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0.014258864583642521</v>
      </c>
      <c r="E1169" s="9"/>
      <c r="F1169" s="255" t="s">
        <v>9133</v>
      </c>
      <c r="G1169" s="9"/>
      <c r="H1169" s="255" t="s">
        <v>9168</v>
      </c>
      <c r="I1169" s="9">
        <v>1</v>
      </c>
    </row>
    <row r="1170">
      <c r="A1170" s="255" t="s">
        <v>2347</v>
      </c>
      <c r="B1170" s="9">
        <v>7</v>
      </c>
      <c r="C1170" s="255" t="s">
        <v>9100</v>
      </c>
      <c r="D1170" s="9">
        <v>0.0040059196064738218</v>
      </c>
      <c r="E1170" s="9"/>
      <c r="F1170" s="255" t="s">
        <v>9134</v>
      </c>
      <c r="G1170" s="9"/>
      <c r="H1170" s="255" t="s">
        <v>9168</v>
      </c>
      <c r="I1170" s="9">
        <v>1</v>
      </c>
    </row>
    <row r="1171">
      <c r="A1171" s="255" t="s">
        <v>2348</v>
      </c>
      <c r="B1171" s="9">
        <v>7</v>
      </c>
      <c r="C1171" s="255" t="s">
        <v>9100</v>
      </c>
      <c r="D1171" s="9">
        <v>0.018264784190116342</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0.018278615926759351</v>
      </c>
      <c r="E1177" s="9"/>
      <c r="F1177" s="255" t="s">
        <v>9129</v>
      </c>
      <c r="G1177" s="9"/>
      <c r="H1177" s="255" t="s">
        <v>9168</v>
      </c>
      <c r="I1177" s="9">
        <v>1</v>
      </c>
    </row>
    <row r="1178">
      <c r="A1178" s="255" t="s">
        <v>2355</v>
      </c>
      <c r="B1178" s="9">
        <v>8</v>
      </c>
      <c r="C1178" s="255" t="s">
        <v>9100</v>
      </c>
      <c r="D1178" s="9">
        <v>0.018278615926759351</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0.027876366691661172</v>
      </c>
      <c r="E1182" s="9"/>
      <c r="F1182" s="255" t="s">
        <v>9122</v>
      </c>
      <c r="G1182" s="9"/>
      <c r="H1182" s="255" t="s">
        <v>9168</v>
      </c>
      <c r="I1182" s="9">
        <v>1</v>
      </c>
    </row>
    <row r="1183">
      <c r="A1183" s="255" t="s">
        <v>2360</v>
      </c>
      <c r="B1183" s="9">
        <v>8</v>
      </c>
      <c r="C1183" s="255" t="s">
        <v>9100</v>
      </c>
      <c r="D1183" s="9">
        <v>0.027876366691661172</v>
      </c>
      <c r="E1183" s="9"/>
      <c r="F1183" s="255" t="s">
        <v>9123</v>
      </c>
      <c r="G1183" s="9"/>
      <c r="H1183" s="255" t="s">
        <v>9168</v>
      </c>
      <c r="I1183" s="9">
        <v>1</v>
      </c>
    </row>
    <row r="1184">
      <c r="A1184" s="255" t="s">
        <v>2361</v>
      </c>
      <c r="B1184" s="9">
        <v>8</v>
      </c>
      <c r="C1184" s="255" t="s">
        <v>9100</v>
      </c>
      <c r="D1184" s="9">
        <v>0.027876366691661172</v>
      </c>
      <c r="E1184" s="9"/>
      <c r="F1184" s="255" t="s">
        <v>9124</v>
      </c>
      <c r="G1184" s="9"/>
      <c r="H1184" s="255" t="s">
        <v>9168</v>
      </c>
      <c r="I1184" s="9">
        <v>1</v>
      </c>
    </row>
    <row r="1185">
      <c r="A1185" s="255" t="s">
        <v>2362</v>
      </c>
      <c r="B1185" s="9">
        <v>8</v>
      </c>
      <c r="C1185" s="255" t="s">
        <v>9100</v>
      </c>
      <c r="D1185" s="9">
        <v>0.033935365751296034</v>
      </c>
      <c r="E1185" s="9"/>
      <c r="F1185" s="255" t="s">
        <v>9127</v>
      </c>
      <c r="G1185" s="9"/>
      <c r="H1185" s="255" t="s">
        <v>9168</v>
      </c>
      <c r="I1185" s="9">
        <v>1</v>
      </c>
    </row>
    <row r="1186">
      <c r="A1186" s="255" t="s">
        <v>2363</v>
      </c>
      <c r="B1186" s="9">
        <v>8</v>
      </c>
      <c r="C1186" s="255" t="s">
        <v>9100</v>
      </c>
      <c r="D1186" s="9">
        <v>0.033935365751296034</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0.016380456015387488</v>
      </c>
      <c r="E1194" s="9"/>
      <c r="F1194" s="255" t="s">
        <v>9133</v>
      </c>
      <c r="G1194" s="9"/>
      <c r="H1194" s="255" t="s">
        <v>9168</v>
      </c>
      <c r="I1194" s="9">
        <v>1</v>
      </c>
    </row>
    <row r="1195">
      <c r="A1195" s="255" t="s">
        <v>2372</v>
      </c>
      <c r="B1195" s="9">
        <v>8</v>
      </c>
      <c r="C1195" s="255" t="s">
        <v>9100</v>
      </c>
      <c r="D1195" s="9">
        <v>0.0041563551072405693</v>
      </c>
      <c r="E1195" s="9"/>
      <c r="F1195" s="255" t="s">
        <v>9134</v>
      </c>
      <c r="G1195" s="9"/>
      <c r="H1195" s="255" t="s">
        <v>9168</v>
      </c>
      <c r="I1195" s="9">
        <v>1</v>
      </c>
    </row>
    <row r="1196">
      <c r="A1196" s="255" t="s">
        <v>2373</v>
      </c>
      <c r="B1196" s="9">
        <v>8</v>
      </c>
      <c r="C1196" s="255" t="s">
        <v>9100</v>
      </c>
      <c r="D1196" s="9">
        <v>0.020536811122628056</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0.018263915837494513</v>
      </c>
      <c r="E1202" s="9"/>
      <c r="F1202" s="255" t="s">
        <v>9129</v>
      </c>
      <c r="G1202" s="9"/>
      <c r="H1202" s="255" t="s">
        <v>9168</v>
      </c>
      <c r="I1202" s="9">
        <v>1</v>
      </c>
    </row>
    <row r="1203">
      <c r="A1203" s="255" t="s">
        <v>2380</v>
      </c>
      <c r="B1203" s="9">
        <v>9</v>
      </c>
      <c r="C1203" s="255" t="s">
        <v>9100</v>
      </c>
      <c r="D1203" s="9">
        <v>0.018263915837494513</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0.027451429629215551</v>
      </c>
      <c r="E1207" s="9"/>
      <c r="F1207" s="255" t="s">
        <v>9122</v>
      </c>
      <c r="G1207" s="9"/>
      <c r="H1207" s="255" t="s">
        <v>9168</v>
      </c>
      <c r="I1207" s="9">
        <v>1</v>
      </c>
    </row>
    <row r="1208">
      <c r="A1208" s="255" t="s">
        <v>2385</v>
      </c>
      <c r="B1208" s="9">
        <v>9</v>
      </c>
      <c r="C1208" s="255" t="s">
        <v>9100</v>
      </c>
      <c r="D1208" s="9">
        <v>0.027451429629215551</v>
      </c>
      <c r="E1208" s="9"/>
      <c r="F1208" s="255" t="s">
        <v>9123</v>
      </c>
      <c r="G1208" s="9"/>
      <c r="H1208" s="255" t="s">
        <v>9168</v>
      </c>
      <c r="I1208" s="9">
        <v>1</v>
      </c>
    </row>
    <row r="1209">
      <c r="A1209" s="255" t="s">
        <v>2386</v>
      </c>
      <c r="B1209" s="9">
        <v>9</v>
      </c>
      <c r="C1209" s="255" t="s">
        <v>9100</v>
      </c>
      <c r="D1209" s="9">
        <v>0.027451429629215551</v>
      </c>
      <c r="E1209" s="9"/>
      <c r="F1209" s="255" t="s">
        <v>9124</v>
      </c>
      <c r="G1209" s="9"/>
      <c r="H1209" s="255" t="s">
        <v>9168</v>
      </c>
      <c r="I1209" s="9">
        <v>1</v>
      </c>
    </row>
    <row r="1210">
      <c r="A1210" s="255" t="s">
        <v>2387</v>
      </c>
      <c r="B1210" s="9">
        <v>9</v>
      </c>
      <c r="C1210" s="255" t="s">
        <v>9100</v>
      </c>
      <c r="D1210" s="9">
        <v>0.032925780477408802</v>
      </c>
      <c r="E1210" s="9"/>
      <c r="F1210" s="255" t="s">
        <v>9127</v>
      </c>
      <c r="G1210" s="9"/>
      <c r="H1210" s="255" t="s">
        <v>9168</v>
      </c>
      <c r="I1210" s="9">
        <v>1</v>
      </c>
    </row>
    <row r="1211">
      <c r="A1211" s="255" t="s">
        <v>2388</v>
      </c>
      <c r="B1211" s="9">
        <v>9</v>
      </c>
      <c r="C1211" s="255" t="s">
        <v>9100</v>
      </c>
      <c r="D1211" s="9">
        <v>0.032925780477408802</v>
      </c>
      <c r="E1211" s="9"/>
      <c r="F1211" s="255" t="s">
        <v>9128</v>
      </c>
      <c r="G1211" s="9"/>
      <c r="H1211" s="255" t="s">
        <v>9168</v>
      </c>
      <c r="I1211" s="9">
        <v>1</v>
      </c>
    </row>
    <row r="1212">
      <c r="A1212" s="255" t="s">
        <v>2389</v>
      </c>
      <c r="B1212" s="9">
        <v>9</v>
      </c>
      <c r="C1212" s="255" t="s">
        <v>9100</v>
      </c>
      <c r="D1212" s="9">
        <v>-0.0054743508481932563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0.016190986229196999</v>
      </c>
      <c r="E1219" s="9"/>
      <c r="F1219" s="255" t="s">
        <v>9133</v>
      </c>
      <c r="G1219" s="9"/>
      <c r="H1219" s="255" t="s">
        <v>9168</v>
      </c>
      <c r="I1219" s="9">
        <v>1</v>
      </c>
    </row>
    <row r="1220">
      <c r="A1220" s="255" t="s">
        <v>2397</v>
      </c>
      <c r="B1220" s="9">
        <v>9</v>
      </c>
      <c r="C1220" s="255" t="s">
        <v>9100</v>
      </c>
      <c r="D1220" s="9">
        <v>0.0042344759835549837</v>
      </c>
      <c r="E1220" s="9"/>
      <c r="F1220" s="255" t="s">
        <v>9134</v>
      </c>
      <c r="G1220" s="9"/>
      <c r="H1220" s="255" t="s">
        <v>9168</v>
      </c>
      <c r="I1220" s="9">
        <v>1</v>
      </c>
    </row>
    <row r="1221">
      <c r="A1221" s="255" t="s">
        <v>2398</v>
      </c>
      <c r="B1221" s="9">
        <v>9</v>
      </c>
      <c r="C1221" s="255" t="s">
        <v>9100</v>
      </c>
      <c r="D1221" s="9">
        <v>0.020425462212751981</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-0.0021615463752574686</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0.019167107004521865</v>
      </c>
      <c r="E1227" s="9"/>
      <c r="F1227" s="255" t="s">
        <v>9129</v>
      </c>
      <c r="G1227" s="9"/>
      <c r="H1227" s="255" t="s">
        <v>9168</v>
      </c>
      <c r="I1227" s="9">
        <v>1</v>
      </c>
    </row>
    <row r="1228">
      <c r="A1228" s="255" t="s">
        <v>2405</v>
      </c>
      <c r="B1228" s="9">
        <v>10</v>
      </c>
      <c r="C1228" s="255" t="s">
        <v>9100</v>
      </c>
      <c r="D1228" s="9">
        <v>0.019167107004521865</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0.030612449009511492</v>
      </c>
      <c r="E1232" s="9"/>
      <c r="F1232" s="255" t="s">
        <v>9122</v>
      </c>
      <c r="G1232" s="9"/>
      <c r="H1232" s="255" t="s">
        <v>9168</v>
      </c>
      <c r="I1232" s="9">
        <v>1</v>
      </c>
    </row>
    <row r="1233">
      <c r="A1233" s="255" t="s">
        <v>2410</v>
      </c>
      <c r="B1233" s="9">
        <v>10</v>
      </c>
      <c r="C1233" s="255" t="s">
        <v>9100</v>
      </c>
      <c r="D1233" s="9">
        <v>0.030612449009511492</v>
      </c>
      <c r="E1233" s="9"/>
      <c r="F1233" s="255" t="s">
        <v>9123</v>
      </c>
      <c r="G1233" s="9"/>
      <c r="H1233" s="255" t="s">
        <v>9168</v>
      </c>
      <c r="I1233" s="9">
        <v>1</v>
      </c>
    </row>
    <row r="1234">
      <c r="A1234" s="255" t="s">
        <v>2411</v>
      </c>
      <c r="B1234" s="9">
        <v>10</v>
      </c>
      <c r="C1234" s="255" t="s">
        <v>9100</v>
      </c>
      <c r="D1234" s="9">
        <v>0.030612449009511492</v>
      </c>
      <c r="E1234" s="9"/>
      <c r="F1234" s="255" t="s">
        <v>9124</v>
      </c>
      <c r="G1234" s="9"/>
      <c r="H1234" s="255" t="s">
        <v>9168</v>
      </c>
      <c r="I1234" s="9">
        <v>1</v>
      </c>
    </row>
    <row r="1235">
      <c r="A1235" s="255" t="s">
        <v>2412</v>
      </c>
      <c r="B1235" s="9">
        <v>10</v>
      </c>
      <c r="C1235" s="255" t="s">
        <v>9100</v>
      </c>
      <c r="D1235" s="9">
        <v>0.038844306337521874</v>
      </c>
      <c r="E1235" s="9"/>
      <c r="F1235" s="255" t="s">
        <v>9127</v>
      </c>
      <c r="G1235" s="9"/>
      <c r="H1235" s="255" t="s">
        <v>9168</v>
      </c>
      <c r="I1235" s="9">
        <v>1</v>
      </c>
    </row>
    <row r="1236">
      <c r="A1236" s="255" t="s">
        <v>2413</v>
      </c>
      <c r="B1236" s="9">
        <v>10</v>
      </c>
      <c r="C1236" s="255" t="s">
        <v>9100</v>
      </c>
      <c r="D1236" s="9">
        <v>0.038844306337521874</v>
      </c>
      <c r="E1236" s="9"/>
      <c r="F1236" s="255" t="s">
        <v>9128</v>
      </c>
      <c r="G1236" s="9"/>
      <c r="H1236" s="255" t="s">
        <v>9168</v>
      </c>
      <c r="I1236" s="9">
        <v>1</v>
      </c>
    </row>
    <row r="1237">
      <c r="A1237" s="255" t="s">
        <v>2414</v>
      </c>
      <c r="B1237" s="9">
        <v>10</v>
      </c>
      <c r="C1237" s="255" t="s">
        <v>9100</v>
      </c>
      <c r="D1237" s="9">
        <v>-0.0082318573280103779</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0.017750017035558622</v>
      </c>
      <c r="E1244" s="9"/>
      <c r="F1244" s="255" t="s">
        <v>9133</v>
      </c>
      <c r="G1244" s="9"/>
      <c r="H1244" s="255" t="s">
        <v>9168</v>
      </c>
      <c r="I1244" s="9">
        <v>1</v>
      </c>
    </row>
    <row r="1245">
      <c r="A1245" s="255" t="s">
        <v>2422</v>
      </c>
      <c r="B1245" s="9">
        <v>10</v>
      </c>
      <c r="C1245" s="255" t="s">
        <v>9100</v>
      </c>
      <c r="D1245" s="9">
        <v>0.0043865913469226534</v>
      </c>
      <c r="E1245" s="9"/>
      <c r="F1245" s="255" t="s">
        <v>9134</v>
      </c>
      <c r="G1245" s="9"/>
      <c r="H1245" s="255" t="s">
        <v>9168</v>
      </c>
      <c r="I1245" s="9">
        <v>1</v>
      </c>
    </row>
    <row r="1246">
      <c r="A1246" s="255" t="s">
        <v>2423</v>
      </c>
      <c r="B1246" s="9">
        <v>10</v>
      </c>
      <c r="C1246" s="255" t="s">
        <v>9100</v>
      </c>
      <c r="D1246" s="9">
        <v>0.022136608382481274</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-0.0029695013779594127</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0.0060007552042259243</v>
      </c>
      <c r="E1252" s="9"/>
      <c r="F1252" s="255" t="s">
        <v>9129</v>
      </c>
      <c r="G1252" s="9"/>
      <c r="H1252" s="255" t="s">
        <v>9168</v>
      </c>
      <c r="I1252" s="9">
        <v>1</v>
      </c>
    </row>
    <row r="1253">
      <c r="A1253" s="255" t="s">
        <v>2430</v>
      </c>
      <c r="B1253" s="9">
        <v>1</v>
      </c>
      <c r="C1253" s="255" t="s">
        <v>9101</v>
      </c>
      <c r="D1253" s="9">
        <v>0.0060007552042259243</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0.011671393737440692</v>
      </c>
      <c r="E1257" s="9"/>
      <c r="F1257" s="255" t="s">
        <v>9122</v>
      </c>
      <c r="G1257" s="9"/>
      <c r="H1257" s="255" t="s">
        <v>9168</v>
      </c>
      <c r="I1257" s="9">
        <v>1</v>
      </c>
    </row>
    <row r="1258">
      <c r="A1258" s="255" t="s">
        <v>2435</v>
      </c>
      <c r="B1258" s="9">
        <v>1</v>
      </c>
      <c r="C1258" s="255" t="s">
        <v>9101</v>
      </c>
      <c r="D1258" s="9">
        <v>0.011671393737440692</v>
      </c>
      <c r="E1258" s="9"/>
      <c r="F1258" s="255" t="s">
        <v>9123</v>
      </c>
      <c r="G1258" s="9"/>
      <c r="H1258" s="255" t="s">
        <v>9168</v>
      </c>
      <c r="I1258" s="9">
        <v>1</v>
      </c>
    </row>
    <row r="1259">
      <c r="A1259" s="255" t="s">
        <v>2436</v>
      </c>
      <c r="B1259" s="9">
        <v>1</v>
      </c>
      <c r="C1259" s="255" t="s">
        <v>9101</v>
      </c>
      <c r="D1259" s="9">
        <v>0.011671393737440692</v>
      </c>
      <c r="E1259" s="9"/>
      <c r="F1259" s="255" t="s">
        <v>9124</v>
      </c>
      <c r="G1259" s="9"/>
      <c r="H1259" s="255" t="s">
        <v>9168</v>
      </c>
      <c r="I1259" s="9">
        <v>1</v>
      </c>
    </row>
    <row r="1260">
      <c r="A1260" s="255" t="s">
        <v>2437</v>
      </c>
      <c r="B1260" s="9">
        <v>1</v>
      </c>
      <c r="C1260" s="255" t="s">
        <v>9101</v>
      </c>
      <c r="D1260" s="9">
        <v>0.01313232589680317</v>
      </c>
      <c r="E1260" s="9"/>
      <c r="F1260" s="255" t="s">
        <v>9127</v>
      </c>
      <c r="G1260" s="9"/>
      <c r="H1260" s="255" t="s">
        <v>9168</v>
      </c>
      <c r="I1260" s="9">
        <v>1</v>
      </c>
    </row>
    <row r="1261">
      <c r="A1261" s="255" t="s">
        <v>2438</v>
      </c>
      <c r="B1261" s="9">
        <v>1</v>
      </c>
      <c r="C1261" s="255" t="s">
        <v>9101</v>
      </c>
      <c r="D1261" s="9">
        <v>0.01313232589680317</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0.016201826075777886</v>
      </c>
      <c r="E1269" s="9"/>
      <c r="F1269" s="255" t="s">
        <v>9133</v>
      </c>
      <c r="G1269" s="9"/>
      <c r="H1269" s="255" t="s">
        <v>9168</v>
      </c>
      <c r="I1269" s="9">
        <v>1</v>
      </c>
    </row>
    <row r="1270">
      <c r="A1270" s="255" t="s">
        <v>2447</v>
      </c>
      <c r="B1270" s="9">
        <v>1</v>
      </c>
      <c r="C1270" s="255" t="s">
        <v>9101</v>
      </c>
      <c r="D1270" s="9">
        <v>0.0031400664591758024</v>
      </c>
      <c r="E1270" s="9"/>
      <c r="F1270" s="255" t="s">
        <v>9134</v>
      </c>
      <c r="G1270" s="9"/>
      <c r="H1270" s="255" t="s">
        <v>9168</v>
      </c>
      <c r="I1270" s="9">
        <v>1</v>
      </c>
    </row>
    <row r="1271">
      <c r="A1271" s="255" t="s">
        <v>2448</v>
      </c>
      <c r="B1271" s="9">
        <v>1</v>
      </c>
      <c r="C1271" s="255" t="s">
        <v>9101</v>
      </c>
      <c r="D1271" s="9">
        <v>0.0060651494201290597</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0.0093164325814599474</v>
      </c>
      <c r="E1277" s="9"/>
      <c r="F1277" s="255" t="s">
        <v>9129</v>
      </c>
      <c r="G1277" s="9"/>
      <c r="H1277" s="255" t="s">
        <v>9168</v>
      </c>
      <c r="I1277" s="9">
        <v>1</v>
      </c>
    </row>
    <row r="1278">
      <c r="A1278" s="255" t="s">
        <v>2455</v>
      </c>
      <c r="B1278" s="9">
        <v>2</v>
      </c>
      <c r="C1278" s="255" t="s">
        <v>9101</v>
      </c>
      <c r="D1278" s="9">
        <v>0.0093164325814599474</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0.015186204201210812</v>
      </c>
      <c r="E1282" s="9"/>
      <c r="F1282" s="255" t="s">
        <v>9122</v>
      </c>
      <c r="G1282" s="9"/>
      <c r="H1282" s="255" t="s">
        <v>9168</v>
      </c>
      <c r="I1282" s="9">
        <v>1</v>
      </c>
    </row>
    <row r="1283">
      <c r="A1283" s="255" t="s">
        <v>2460</v>
      </c>
      <c r="B1283" s="9">
        <v>2</v>
      </c>
      <c r="C1283" s="255" t="s">
        <v>9101</v>
      </c>
      <c r="D1283" s="9">
        <v>0.015186204201210812</v>
      </c>
      <c r="E1283" s="9"/>
      <c r="F1283" s="255" t="s">
        <v>9123</v>
      </c>
      <c r="G1283" s="9"/>
      <c r="H1283" s="255" t="s">
        <v>9168</v>
      </c>
      <c r="I1283" s="9">
        <v>1</v>
      </c>
    </row>
    <row r="1284">
      <c r="A1284" s="255" t="s">
        <v>2461</v>
      </c>
      <c r="B1284" s="9">
        <v>2</v>
      </c>
      <c r="C1284" s="255" t="s">
        <v>9101</v>
      </c>
      <c r="D1284" s="9">
        <v>0.015186204201210812</v>
      </c>
      <c r="E1284" s="9"/>
      <c r="F1284" s="255" t="s">
        <v>9124</v>
      </c>
      <c r="G1284" s="9"/>
      <c r="H1284" s="255" t="s">
        <v>9168</v>
      </c>
      <c r="I1284" s="9">
        <v>1</v>
      </c>
    </row>
    <row r="1285">
      <c r="A1285" s="255" t="s">
        <v>2462</v>
      </c>
      <c r="B1285" s="9">
        <v>2</v>
      </c>
      <c r="C1285" s="255" t="s">
        <v>9101</v>
      </c>
      <c r="D1285" s="9">
        <v>0.01701171878511186</v>
      </c>
      <c r="E1285" s="9"/>
      <c r="F1285" s="255" t="s">
        <v>9127</v>
      </c>
      <c r="G1285" s="9"/>
      <c r="H1285" s="255" t="s">
        <v>9168</v>
      </c>
      <c r="I1285" s="9">
        <v>1</v>
      </c>
    </row>
    <row r="1286">
      <c r="A1286" s="255" t="s">
        <v>2463</v>
      </c>
      <c r="B1286" s="9">
        <v>2</v>
      </c>
      <c r="C1286" s="255" t="s">
        <v>9101</v>
      </c>
      <c r="D1286" s="9">
        <v>0.01701171878511186</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0.016873256426893531</v>
      </c>
      <c r="E1294" s="9"/>
      <c r="F1294" s="255" t="s">
        <v>9133</v>
      </c>
      <c r="G1294" s="9"/>
      <c r="H1294" s="255" t="s">
        <v>9168</v>
      </c>
      <c r="I1294" s="9">
        <v>1</v>
      </c>
    </row>
    <row r="1295">
      <c r="A1295" s="255" t="s">
        <v>2472</v>
      </c>
      <c r="B1295" s="9">
        <v>2</v>
      </c>
      <c r="C1295" s="255" t="s">
        <v>9101</v>
      </c>
      <c r="D1295" s="9">
        <v>0.0032712078550499049</v>
      </c>
      <c r="E1295" s="9"/>
      <c r="F1295" s="255" t="s">
        <v>9134</v>
      </c>
      <c r="G1295" s="9"/>
      <c r="H1295" s="255" t="s">
        <v>9168</v>
      </c>
      <c r="I1295" s="9">
        <v>1</v>
      </c>
    </row>
    <row r="1296">
      <c r="A1296" s="255" t="s">
        <v>2473</v>
      </c>
      <c r="B1296" s="9">
        <v>2</v>
      </c>
      <c r="C1296" s="255" t="s">
        <v>9101</v>
      </c>
      <c r="D1296" s="9">
        <v>0.0095959905242844288</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0.012572361460123778</v>
      </c>
      <c r="E1302" s="9"/>
      <c r="F1302" s="255" t="s">
        <v>9129</v>
      </c>
      <c r="G1302" s="9"/>
      <c r="H1302" s="255" t="s">
        <v>9168</v>
      </c>
      <c r="I1302" s="9">
        <v>1</v>
      </c>
    </row>
    <row r="1303">
      <c r="A1303" s="255" t="s">
        <v>2480</v>
      </c>
      <c r="B1303" s="9">
        <v>3</v>
      </c>
      <c r="C1303" s="255" t="s">
        <v>9101</v>
      </c>
      <c r="D1303" s="9">
        <v>0.012572361460123778</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0.019208800095989267</v>
      </c>
      <c r="E1307" s="9"/>
      <c r="F1307" s="255" t="s">
        <v>9122</v>
      </c>
      <c r="G1307" s="9"/>
      <c r="H1307" s="255" t="s">
        <v>9168</v>
      </c>
      <c r="I1307" s="9">
        <v>1</v>
      </c>
    </row>
    <row r="1308">
      <c r="A1308" s="255" t="s">
        <v>2485</v>
      </c>
      <c r="B1308" s="9">
        <v>3</v>
      </c>
      <c r="C1308" s="255" t="s">
        <v>9101</v>
      </c>
      <c r="D1308" s="9">
        <v>0.019208800095989267</v>
      </c>
      <c r="E1308" s="9"/>
      <c r="F1308" s="255" t="s">
        <v>9123</v>
      </c>
      <c r="G1308" s="9"/>
      <c r="H1308" s="255" t="s">
        <v>9168</v>
      </c>
      <c r="I1308" s="9">
        <v>1</v>
      </c>
    </row>
    <row r="1309">
      <c r="A1309" s="255" t="s">
        <v>2486</v>
      </c>
      <c r="B1309" s="9">
        <v>3</v>
      </c>
      <c r="C1309" s="255" t="s">
        <v>9101</v>
      </c>
      <c r="D1309" s="9">
        <v>0.019208800095989267</v>
      </c>
      <c r="E1309" s="9"/>
      <c r="F1309" s="255" t="s">
        <v>9124</v>
      </c>
      <c r="G1309" s="9"/>
      <c r="H1309" s="255" t="s">
        <v>9168</v>
      </c>
      <c r="I1309" s="9">
        <v>1</v>
      </c>
    </row>
    <row r="1310">
      <c r="A1310" s="255" t="s">
        <v>2487</v>
      </c>
      <c r="B1310" s="9">
        <v>3</v>
      </c>
      <c r="C1310" s="255" t="s">
        <v>9101</v>
      </c>
      <c r="D1310" s="9">
        <v>0.021890118492836105</v>
      </c>
      <c r="E1310" s="9"/>
      <c r="F1310" s="255" t="s">
        <v>9127</v>
      </c>
      <c r="G1310" s="9"/>
      <c r="H1310" s="255" t="s">
        <v>9168</v>
      </c>
      <c r="I1310" s="9">
        <v>1</v>
      </c>
    </row>
    <row r="1311">
      <c r="A1311" s="255" t="s">
        <v>2488</v>
      </c>
      <c r="B1311" s="9">
        <v>3</v>
      </c>
      <c r="C1311" s="255" t="s">
        <v>9101</v>
      </c>
      <c r="D1311" s="9">
        <v>0.021890118492836105</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0.017404347846870453</v>
      </c>
      <c r="E1319" s="9"/>
      <c r="F1319" s="255" t="s">
        <v>9133</v>
      </c>
      <c r="G1319" s="9"/>
      <c r="H1319" s="255" t="s">
        <v>9168</v>
      </c>
      <c r="I1319" s="9">
        <v>1</v>
      </c>
    </row>
    <row r="1320">
      <c r="A1320" s="255" t="s">
        <v>2497</v>
      </c>
      <c r="B1320" s="9">
        <v>3</v>
      </c>
      <c r="C1320" s="255" t="s">
        <v>9101</v>
      </c>
      <c r="D1320" s="9">
        <v>0.0035983955534248375</v>
      </c>
      <c r="E1320" s="9"/>
      <c r="F1320" s="255" t="s">
        <v>9134</v>
      </c>
      <c r="G1320" s="9"/>
      <c r="H1320" s="255" t="s">
        <v>9168</v>
      </c>
      <c r="I1320" s="9">
        <v>1</v>
      </c>
    </row>
    <row r="1321">
      <c r="A1321" s="255" t="s">
        <v>2498</v>
      </c>
      <c r="B1321" s="9">
        <v>3</v>
      </c>
      <c r="C1321" s="255" t="s">
        <v>9101</v>
      </c>
      <c r="D1321" s="9">
        <v>0.01334454079409798</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0.01452881243450695</v>
      </c>
      <c r="E1327" s="9"/>
      <c r="F1327" s="255" t="s">
        <v>9129</v>
      </c>
      <c r="G1327" s="9"/>
      <c r="H1327" s="255" t="s">
        <v>9168</v>
      </c>
      <c r="I1327" s="9">
        <v>1</v>
      </c>
    </row>
    <row r="1328">
      <c r="A1328" s="255" t="s">
        <v>2505</v>
      </c>
      <c r="B1328" s="9">
        <v>4</v>
      </c>
      <c r="C1328" s="255" t="s">
        <v>9101</v>
      </c>
      <c r="D1328" s="9">
        <v>0.01452881243450695</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0.021642585511047301</v>
      </c>
      <c r="E1332" s="9"/>
      <c r="F1332" s="255" t="s">
        <v>9122</v>
      </c>
      <c r="G1332" s="9"/>
      <c r="H1332" s="255" t="s">
        <v>9168</v>
      </c>
      <c r="I1332" s="9">
        <v>1</v>
      </c>
    </row>
    <row r="1333">
      <c r="A1333" s="255" t="s">
        <v>2510</v>
      </c>
      <c r="B1333" s="9">
        <v>4</v>
      </c>
      <c r="C1333" s="255" t="s">
        <v>9101</v>
      </c>
      <c r="D1333" s="9">
        <v>0.021642585511047301</v>
      </c>
      <c r="E1333" s="9"/>
      <c r="F1333" s="255" t="s">
        <v>9123</v>
      </c>
      <c r="G1333" s="9"/>
      <c r="H1333" s="255" t="s">
        <v>9168</v>
      </c>
      <c r="I1333" s="9">
        <v>1</v>
      </c>
    </row>
    <row r="1334">
      <c r="A1334" s="255" t="s">
        <v>2511</v>
      </c>
      <c r="B1334" s="9">
        <v>4</v>
      </c>
      <c r="C1334" s="255" t="s">
        <v>9101</v>
      </c>
      <c r="D1334" s="9">
        <v>0.021642585511047301</v>
      </c>
      <c r="E1334" s="9"/>
      <c r="F1334" s="255" t="s">
        <v>9124</v>
      </c>
      <c r="G1334" s="9"/>
      <c r="H1334" s="255" t="s">
        <v>9168</v>
      </c>
      <c r="I1334" s="9">
        <v>1</v>
      </c>
    </row>
    <row r="1335">
      <c r="A1335" s="255" t="s">
        <v>2512</v>
      </c>
      <c r="B1335" s="9">
        <v>4</v>
      </c>
      <c r="C1335" s="255" t="s">
        <v>9101</v>
      </c>
      <c r="D1335" s="9">
        <v>0.025015508017487045</v>
      </c>
      <c r="E1335" s="9"/>
      <c r="F1335" s="255" t="s">
        <v>9127</v>
      </c>
      <c r="G1335" s="9"/>
      <c r="H1335" s="255" t="s">
        <v>9168</v>
      </c>
      <c r="I1335" s="9">
        <v>1</v>
      </c>
    </row>
    <row r="1336">
      <c r="A1336" s="255" t="s">
        <v>2513</v>
      </c>
      <c r="B1336" s="9">
        <v>4</v>
      </c>
      <c r="C1336" s="255" t="s">
        <v>9101</v>
      </c>
      <c r="D1336" s="9">
        <v>0.025015508017487045</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0.018548934735679642</v>
      </c>
      <c r="E1344" s="9"/>
      <c r="F1344" s="255" t="s">
        <v>9133</v>
      </c>
      <c r="G1344" s="9"/>
      <c r="H1344" s="255" t="s">
        <v>9168</v>
      </c>
      <c r="I1344" s="9">
        <v>1</v>
      </c>
    </row>
    <row r="1345">
      <c r="A1345" s="255" t="s">
        <v>2522</v>
      </c>
      <c r="B1345" s="9">
        <v>4</v>
      </c>
      <c r="C1345" s="255" t="s">
        <v>9101</v>
      </c>
      <c r="D1345" s="9">
        <v>0.0037224008229618526</v>
      </c>
      <c r="E1345" s="9"/>
      <c r="F1345" s="255" t="s">
        <v>9134</v>
      </c>
      <c r="G1345" s="9"/>
      <c r="H1345" s="255" t="s">
        <v>9168</v>
      </c>
      <c r="I1345" s="9">
        <v>1</v>
      </c>
    </row>
    <row r="1346">
      <c r="A1346" s="255" t="s">
        <v>2523</v>
      </c>
      <c r="B1346" s="9">
        <v>4</v>
      </c>
      <c r="C1346" s="255" t="s">
        <v>9101</v>
      </c>
      <c r="D1346" s="9">
        <v>0.015700614007712554</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0.014374717050383002</v>
      </c>
      <c r="E1352" s="9"/>
      <c r="F1352" s="255" t="s">
        <v>9129</v>
      </c>
      <c r="G1352" s="9"/>
      <c r="H1352" s="255" t="s">
        <v>9168</v>
      </c>
      <c r="I1352" s="9">
        <v>1</v>
      </c>
    </row>
    <row r="1353">
      <c r="A1353" s="255" t="s">
        <v>2530</v>
      </c>
      <c r="B1353" s="9">
        <v>5</v>
      </c>
      <c r="C1353" s="255" t="s">
        <v>9101</v>
      </c>
      <c r="D1353" s="9">
        <v>0.014374717050383002</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0.022310851900233936</v>
      </c>
      <c r="E1357" s="9"/>
      <c r="F1357" s="255" t="s">
        <v>9122</v>
      </c>
      <c r="G1357" s="9"/>
      <c r="H1357" s="255" t="s">
        <v>9168</v>
      </c>
      <c r="I1357" s="9">
        <v>1</v>
      </c>
    </row>
    <row r="1358">
      <c r="A1358" s="255" t="s">
        <v>2535</v>
      </c>
      <c r="B1358" s="9">
        <v>5</v>
      </c>
      <c r="C1358" s="255" t="s">
        <v>9101</v>
      </c>
      <c r="D1358" s="9">
        <v>0.022310851900233936</v>
      </c>
      <c r="E1358" s="9"/>
      <c r="F1358" s="255" t="s">
        <v>9123</v>
      </c>
      <c r="G1358" s="9"/>
      <c r="H1358" s="255" t="s">
        <v>9168</v>
      </c>
      <c r="I1358" s="9">
        <v>1</v>
      </c>
    </row>
    <row r="1359">
      <c r="A1359" s="255" t="s">
        <v>2536</v>
      </c>
      <c r="B1359" s="9">
        <v>5</v>
      </c>
      <c r="C1359" s="255" t="s">
        <v>9101</v>
      </c>
      <c r="D1359" s="9">
        <v>0.022310851900233936</v>
      </c>
      <c r="E1359" s="9"/>
      <c r="F1359" s="255" t="s">
        <v>9124</v>
      </c>
      <c r="G1359" s="9"/>
      <c r="H1359" s="255" t="s">
        <v>9168</v>
      </c>
      <c r="I1359" s="9">
        <v>1</v>
      </c>
    </row>
    <row r="1360">
      <c r="A1360" s="255" t="s">
        <v>2537</v>
      </c>
      <c r="B1360" s="9">
        <v>5</v>
      </c>
      <c r="C1360" s="255" t="s">
        <v>9101</v>
      </c>
      <c r="D1360" s="9">
        <v>0.025881918493354229</v>
      </c>
      <c r="E1360" s="9"/>
      <c r="F1360" s="255" t="s">
        <v>9127</v>
      </c>
      <c r="G1360" s="9"/>
      <c r="H1360" s="255" t="s">
        <v>9168</v>
      </c>
      <c r="I1360" s="9">
        <v>1</v>
      </c>
    </row>
    <row r="1361">
      <c r="A1361" s="255" t="s">
        <v>2538</v>
      </c>
      <c r="B1361" s="9">
        <v>5</v>
      </c>
      <c r="C1361" s="255" t="s">
        <v>9101</v>
      </c>
      <c r="D1361" s="9">
        <v>0.025881918493354229</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0.01588752245804979</v>
      </c>
      <c r="E1369" s="9"/>
      <c r="F1369" s="255" t="s">
        <v>9133</v>
      </c>
      <c r="G1369" s="9"/>
      <c r="H1369" s="255" t="s">
        <v>9168</v>
      </c>
      <c r="I1369" s="9">
        <v>1</v>
      </c>
    </row>
    <row r="1370">
      <c r="A1370" s="255" t="s">
        <v>2547</v>
      </c>
      <c r="B1370" s="9">
        <v>5</v>
      </c>
      <c r="C1370" s="255" t="s">
        <v>9101</v>
      </c>
      <c r="D1370" s="9">
        <v>0.0038806709181784431</v>
      </c>
      <c r="E1370" s="9"/>
      <c r="F1370" s="255" t="s">
        <v>9134</v>
      </c>
      <c r="G1370" s="9"/>
      <c r="H1370" s="255" t="s">
        <v>9168</v>
      </c>
      <c r="I1370" s="9">
        <v>1</v>
      </c>
    </row>
    <row r="1371">
      <c r="A1371" s="255" t="s">
        <v>2548</v>
      </c>
      <c r="B1371" s="9">
        <v>5</v>
      </c>
      <c r="C1371" s="255" t="s">
        <v>9101</v>
      </c>
      <c r="D1371" s="9">
        <v>0.0152718928949226</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0.01567813840307767</v>
      </c>
      <c r="E1377" s="9"/>
      <c r="F1377" s="255" t="s">
        <v>9129</v>
      </c>
      <c r="G1377" s="9"/>
      <c r="H1377" s="255" t="s">
        <v>9168</v>
      </c>
      <c r="I1377" s="9">
        <v>1</v>
      </c>
    </row>
    <row r="1378">
      <c r="A1378" s="255" t="s">
        <v>2555</v>
      </c>
      <c r="B1378" s="9">
        <v>6</v>
      </c>
      <c r="C1378" s="255" t="s">
        <v>9101</v>
      </c>
      <c r="D1378" s="9">
        <v>0.01567813840307767</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0.022950082706416419</v>
      </c>
      <c r="E1382" s="9"/>
      <c r="F1382" s="255" t="s">
        <v>9122</v>
      </c>
      <c r="G1382" s="9"/>
      <c r="H1382" s="255" t="s">
        <v>9168</v>
      </c>
      <c r="I1382" s="9">
        <v>1</v>
      </c>
    </row>
    <row r="1383">
      <c r="A1383" s="255" t="s">
        <v>2560</v>
      </c>
      <c r="B1383" s="9">
        <v>6</v>
      </c>
      <c r="C1383" s="255" t="s">
        <v>9101</v>
      </c>
      <c r="D1383" s="9">
        <v>0.022950082706416419</v>
      </c>
      <c r="E1383" s="9"/>
      <c r="F1383" s="255" t="s">
        <v>9123</v>
      </c>
      <c r="G1383" s="9"/>
      <c r="H1383" s="255" t="s">
        <v>9168</v>
      </c>
      <c r="I1383" s="9">
        <v>1</v>
      </c>
    </row>
    <row r="1384">
      <c r="A1384" s="255" t="s">
        <v>2561</v>
      </c>
      <c r="B1384" s="9">
        <v>6</v>
      </c>
      <c r="C1384" s="255" t="s">
        <v>9101</v>
      </c>
      <c r="D1384" s="9">
        <v>0.022950082706416419</v>
      </c>
      <c r="E1384" s="9"/>
      <c r="F1384" s="255" t="s">
        <v>9124</v>
      </c>
      <c r="G1384" s="9"/>
      <c r="H1384" s="255" t="s">
        <v>9168</v>
      </c>
      <c r="I1384" s="9">
        <v>1</v>
      </c>
    </row>
    <row r="1385">
      <c r="A1385" s="255" t="s">
        <v>2562</v>
      </c>
      <c r="B1385" s="9">
        <v>6</v>
      </c>
      <c r="C1385" s="255" t="s">
        <v>9101</v>
      </c>
      <c r="D1385" s="9">
        <v>0.026363227570860907</v>
      </c>
      <c r="E1385" s="9"/>
      <c r="F1385" s="255" t="s">
        <v>9127</v>
      </c>
      <c r="G1385" s="9"/>
      <c r="H1385" s="255" t="s">
        <v>9168</v>
      </c>
      <c r="I1385" s="9">
        <v>1</v>
      </c>
    </row>
    <row r="1386">
      <c r="A1386" s="255" t="s">
        <v>2563</v>
      </c>
      <c r="B1386" s="9">
        <v>6</v>
      </c>
      <c r="C1386" s="255" t="s">
        <v>9101</v>
      </c>
      <c r="D1386" s="9">
        <v>0.026363227570860907</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0.017284707291861229</v>
      </c>
      <c r="E1394" s="9"/>
      <c r="F1394" s="255" t="s">
        <v>9133</v>
      </c>
      <c r="G1394" s="9"/>
      <c r="H1394" s="255" t="s">
        <v>9168</v>
      </c>
      <c r="I1394" s="9">
        <v>1</v>
      </c>
    </row>
    <row r="1395">
      <c r="A1395" s="255" t="s">
        <v>2572</v>
      </c>
      <c r="B1395" s="9">
        <v>6</v>
      </c>
      <c r="C1395" s="255" t="s">
        <v>9101</v>
      </c>
      <c r="D1395" s="9">
        <v>0.0038730418250269155</v>
      </c>
      <c r="E1395" s="9"/>
      <c r="F1395" s="255" t="s">
        <v>9134</v>
      </c>
      <c r="G1395" s="9"/>
      <c r="H1395" s="255" t="s">
        <v>9168</v>
      </c>
      <c r="I1395" s="9">
        <v>1</v>
      </c>
    </row>
    <row r="1396">
      <c r="A1396" s="255" t="s">
        <v>2573</v>
      </c>
      <c r="B1396" s="9">
        <v>6</v>
      </c>
      <c r="C1396" s="255" t="s">
        <v>9101</v>
      </c>
      <c r="D1396" s="9">
        <v>0.017033291507772365</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0.016654790959901862</v>
      </c>
      <c r="E1402" s="9"/>
      <c r="F1402" s="255" t="s">
        <v>9129</v>
      </c>
      <c r="G1402" s="9"/>
      <c r="H1402" s="255" t="s">
        <v>9168</v>
      </c>
      <c r="I1402" s="9">
        <v>1</v>
      </c>
    </row>
    <row r="1403">
      <c r="A1403" s="255" t="s">
        <v>2580</v>
      </c>
      <c r="B1403" s="9">
        <v>7</v>
      </c>
      <c r="C1403" s="255" t="s">
        <v>9101</v>
      </c>
      <c r="D1403" s="9">
        <v>0.016654790959901862</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0.025166151993399642</v>
      </c>
      <c r="E1407" s="9"/>
      <c r="F1407" s="255" t="s">
        <v>9122</v>
      </c>
      <c r="G1407" s="9"/>
      <c r="H1407" s="255" t="s">
        <v>9168</v>
      </c>
      <c r="I1407" s="9">
        <v>1</v>
      </c>
    </row>
    <row r="1408">
      <c r="A1408" s="255" t="s">
        <v>2585</v>
      </c>
      <c r="B1408" s="9">
        <v>7</v>
      </c>
      <c r="C1408" s="255" t="s">
        <v>9101</v>
      </c>
      <c r="D1408" s="9">
        <v>0.025166151993399642</v>
      </c>
      <c r="E1408" s="9"/>
      <c r="F1408" s="255" t="s">
        <v>9123</v>
      </c>
      <c r="G1408" s="9"/>
      <c r="H1408" s="255" t="s">
        <v>9168</v>
      </c>
      <c r="I1408" s="9">
        <v>1</v>
      </c>
    </row>
    <row r="1409">
      <c r="A1409" s="255" t="s">
        <v>2586</v>
      </c>
      <c r="B1409" s="9">
        <v>7</v>
      </c>
      <c r="C1409" s="255" t="s">
        <v>9101</v>
      </c>
      <c r="D1409" s="9">
        <v>0.025166151993399642</v>
      </c>
      <c r="E1409" s="9"/>
      <c r="F1409" s="255" t="s">
        <v>9124</v>
      </c>
      <c r="G1409" s="9"/>
      <c r="H1409" s="255" t="s">
        <v>9168</v>
      </c>
      <c r="I1409" s="9">
        <v>1</v>
      </c>
    </row>
    <row r="1410">
      <c r="A1410" s="255" t="s">
        <v>2587</v>
      </c>
      <c r="B1410" s="9">
        <v>7</v>
      </c>
      <c r="C1410" s="255" t="s">
        <v>9101</v>
      </c>
      <c r="D1410" s="9">
        <v>0.029786634141989513</v>
      </c>
      <c r="E1410" s="9"/>
      <c r="F1410" s="255" t="s">
        <v>9127</v>
      </c>
      <c r="G1410" s="9"/>
      <c r="H1410" s="255" t="s">
        <v>9168</v>
      </c>
      <c r="I1410" s="9">
        <v>1</v>
      </c>
    </row>
    <row r="1411">
      <c r="A1411" s="255" t="s">
        <v>2588</v>
      </c>
      <c r="B1411" s="9">
        <v>7</v>
      </c>
      <c r="C1411" s="255" t="s">
        <v>9101</v>
      </c>
      <c r="D1411" s="9">
        <v>0.029786634141989513</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0.01726305392057588</v>
      </c>
      <c r="E1419" s="9"/>
      <c r="F1419" s="255" t="s">
        <v>9133</v>
      </c>
      <c r="G1419" s="9"/>
      <c r="H1419" s="255" t="s">
        <v>9168</v>
      </c>
      <c r="I1419" s="9">
        <v>1</v>
      </c>
    </row>
    <row r="1420">
      <c r="A1420" s="255" t="s">
        <v>2597</v>
      </c>
      <c r="B1420" s="9">
        <v>7</v>
      </c>
      <c r="C1420" s="255" t="s">
        <v>9101</v>
      </c>
      <c r="D1420" s="9">
        <v>0.0040059196064738218</v>
      </c>
      <c r="E1420" s="9"/>
      <c r="F1420" s="255" t="s">
        <v>9134</v>
      </c>
      <c r="G1420" s="9"/>
      <c r="H1420" s="255" t="s">
        <v>9168</v>
      </c>
      <c r="I1420" s="9">
        <v>1</v>
      </c>
    </row>
    <row r="1421">
      <c r="A1421" s="255" t="s">
        <v>2598</v>
      </c>
      <c r="B1421" s="9">
        <v>7</v>
      </c>
      <c r="C1421" s="255" t="s">
        <v>9101</v>
      </c>
      <c r="D1421" s="9">
        <v>0.018264784190116342</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0.018278615926759351</v>
      </c>
      <c r="E1427" s="9"/>
      <c r="F1427" s="255" t="s">
        <v>9129</v>
      </c>
      <c r="G1427" s="9"/>
      <c r="H1427" s="255" t="s">
        <v>9168</v>
      </c>
      <c r="I1427" s="9">
        <v>1</v>
      </c>
    </row>
    <row r="1428">
      <c r="A1428" s="255" t="s">
        <v>2605</v>
      </c>
      <c r="B1428" s="9">
        <v>8</v>
      </c>
      <c r="C1428" s="255" t="s">
        <v>9101</v>
      </c>
      <c r="D1428" s="9">
        <v>0.018278615926759351</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0.027876366691661172</v>
      </c>
      <c r="E1432" s="9"/>
      <c r="F1432" s="255" t="s">
        <v>9122</v>
      </c>
      <c r="G1432" s="9"/>
      <c r="H1432" s="255" t="s">
        <v>9168</v>
      </c>
      <c r="I1432" s="9">
        <v>1</v>
      </c>
    </row>
    <row r="1433">
      <c r="A1433" s="255" t="s">
        <v>2610</v>
      </c>
      <c r="B1433" s="9">
        <v>8</v>
      </c>
      <c r="C1433" s="255" t="s">
        <v>9101</v>
      </c>
      <c r="D1433" s="9">
        <v>0.027876366691661172</v>
      </c>
      <c r="E1433" s="9"/>
      <c r="F1433" s="255" t="s">
        <v>9123</v>
      </c>
      <c r="G1433" s="9"/>
      <c r="H1433" s="255" t="s">
        <v>9168</v>
      </c>
      <c r="I1433" s="9">
        <v>1</v>
      </c>
    </row>
    <row r="1434">
      <c r="A1434" s="255" t="s">
        <v>2611</v>
      </c>
      <c r="B1434" s="9">
        <v>8</v>
      </c>
      <c r="C1434" s="255" t="s">
        <v>9101</v>
      </c>
      <c r="D1434" s="9">
        <v>0.027876366691661172</v>
      </c>
      <c r="E1434" s="9"/>
      <c r="F1434" s="255" t="s">
        <v>9124</v>
      </c>
      <c r="G1434" s="9"/>
      <c r="H1434" s="255" t="s">
        <v>9168</v>
      </c>
      <c r="I1434" s="9">
        <v>1</v>
      </c>
    </row>
    <row r="1435">
      <c r="A1435" s="255" t="s">
        <v>2612</v>
      </c>
      <c r="B1435" s="9">
        <v>8</v>
      </c>
      <c r="C1435" s="255" t="s">
        <v>9101</v>
      </c>
      <c r="D1435" s="9">
        <v>0.033935365751296034</v>
      </c>
      <c r="E1435" s="9"/>
      <c r="F1435" s="255" t="s">
        <v>9127</v>
      </c>
      <c r="G1435" s="9"/>
      <c r="H1435" s="255" t="s">
        <v>9168</v>
      </c>
      <c r="I1435" s="9">
        <v>1</v>
      </c>
    </row>
    <row r="1436">
      <c r="A1436" s="255" t="s">
        <v>2613</v>
      </c>
      <c r="B1436" s="9">
        <v>8</v>
      </c>
      <c r="C1436" s="255" t="s">
        <v>9101</v>
      </c>
      <c r="D1436" s="9">
        <v>0.033935365751296034</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0.018707897727283315</v>
      </c>
      <c r="E1444" s="9"/>
      <c r="F1444" s="255" t="s">
        <v>9133</v>
      </c>
      <c r="G1444" s="9"/>
      <c r="H1444" s="255" t="s">
        <v>9168</v>
      </c>
      <c r="I1444" s="9">
        <v>1</v>
      </c>
    </row>
    <row r="1445">
      <c r="A1445" s="255" t="s">
        <v>2622</v>
      </c>
      <c r="B1445" s="9">
        <v>8</v>
      </c>
      <c r="C1445" s="255" t="s">
        <v>9101</v>
      </c>
      <c r="D1445" s="9">
        <v>0.0041563551072405693</v>
      </c>
      <c r="E1445" s="9"/>
      <c r="F1445" s="255" t="s">
        <v>9134</v>
      </c>
      <c r="G1445" s="9"/>
      <c r="H1445" s="255" t="s">
        <v>9168</v>
      </c>
      <c r="I1445" s="9">
        <v>1</v>
      </c>
    </row>
    <row r="1446">
      <c r="A1446" s="255" t="s">
        <v>2623</v>
      </c>
      <c r="B1446" s="9">
        <v>8</v>
      </c>
      <c r="C1446" s="255" t="s">
        <v>9101</v>
      </c>
      <c r="D1446" s="9">
        <v>0.020536811122628056</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0.018263915837494513</v>
      </c>
      <c r="E1452" s="9"/>
      <c r="F1452" s="255" t="s">
        <v>9129</v>
      </c>
      <c r="G1452" s="9"/>
      <c r="H1452" s="255" t="s">
        <v>9168</v>
      </c>
      <c r="I1452" s="9">
        <v>1</v>
      </c>
    </row>
    <row r="1453">
      <c r="A1453" s="255" t="s">
        <v>2630</v>
      </c>
      <c r="B1453" s="9">
        <v>9</v>
      </c>
      <c r="C1453" s="255" t="s">
        <v>9101</v>
      </c>
      <c r="D1453" s="9">
        <v>0.018263915837494513</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0.027451429629215551</v>
      </c>
      <c r="E1457" s="9"/>
      <c r="F1457" s="255" t="s">
        <v>9122</v>
      </c>
      <c r="G1457" s="9"/>
      <c r="H1457" s="255" t="s">
        <v>9168</v>
      </c>
      <c r="I1457" s="9">
        <v>1</v>
      </c>
    </row>
    <row r="1458">
      <c r="A1458" s="255" t="s">
        <v>2635</v>
      </c>
      <c r="B1458" s="9">
        <v>9</v>
      </c>
      <c r="C1458" s="255" t="s">
        <v>9101</v>
      </c>
      <c r="D1458" s="9">
        <v>0.027451429629215551</v>
      </c>
      <c r="E1458" s="9"/>
      <c r="F1458" s="255" t="s">
        <v>9123</v>
      </c>
      <c r="G1458" s="9"/>
      <c r="H1458" s="255" t="s">
        <v>9168</v>
      </c>
      <c r="I1458" s="9">
        <v>1</v>
      </c>
    </row>
    <row r="1459">
      <c r="A1459" s="255" t="s">
        <v>2636</v>
      </c>
      <c r="B1459" s="9">
        <v>9</v>
      </c>
      <c r="C1459" s="255" t="s">
        <v>9101</v>
      </c>
      <c r="D1459" s="9">
        <v>0.027451429629215551</v>
      </c>
      <c r="E1459" s="9"/>
      <c r="F1459" s="255" t="s">
        <v>9124</v>
      </c>
      <c r="G1459" s="9"/>
      <c r="H1459" s="255" t="s">
        <v>9168</v>
      </c>
      <c r="I1459" s="9">
        <v>1</v>
      </c>
    </row>
    <row r="1460">
      <c r="A1460" s="255" t="s">
        <v>2637</v>
      </c>
      <c r="B1460" s="9">
        <v>9</v>
      </c>
      <c r="C1460" s="255" t="s">
        <v>9101</v>
      </c>
      <c r="D1460" s="9">
        <v>0.032925780477408802</v>
      </c>
      <c r="E1460" s="9"/>
      <c r="F1460" s="255" t="s">
        <v>9127</v>
      </c>
      <c r="G1460" s="9"/>
      <c r="H1460" s="255" t="s">
        <v>9168</v>
      </c>
      <c r="I1460" s="9">
        <v>1</v>
      </c>
    </row>
    <row r="1461">
      <c r="A1461" s="255" t="s">
        <v>2638</v>
      </c>
      <c r="B1461" s="9">
        <v>9</v>
      </c>
      <c r="C1461" s="255" t="s">
        <v>9101</v>
      </c>
      <c r="D1461" s="9">
        <v>0.032925780477408802</v>
      </c>
      <c r="E1461" s="9"/>
      <c r="F1461" s="255" t="s">
        <v>9128</v>
      </c>
      <c r="G1461" s="9"/>
      <c r="H1461" s="255" t="s">
        <v>9168</v>
      </c>
      <c r="I1461" s="9">
        <v>1</v>
      </c>
    </row>
    <row r="1462">
      <c r="A1462" s="255" t="s">
        <v>2639</v>
      </c>
      <c r="B1462" s="9">
        <v>9</v>
      </c>
      <c r="C1462" s="255" t="s">
        <v>9101</v>
      </c>
      <c r="D1462" s="9">
        <v>-0.0063643094284487004</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0.017732084683015882</v>
      </c>
      <c r="E1469" s="9"/>
      <c r="F1469" s="255" t="s">
        <v>9133</v>
      </c>
      <c r="G1469" s="9"/>
      <c r="H1469" s="255" t="s">
        <v>9168</v>
      </c>
      <c r="I1469" s="9">
        <v>1</v>
      </c>
    </row>
    <row r="1470">
      <c r="A1470" s="255" t="s">
        <v>2647</v>
      </c>
      <c r="B1470" s="9">
        <v>9</v>
      </c>
      <c r="C1470" s="255" t="s">
        <v>9101</v>
      </c>
      <c r="D1470" s="9">
        <v>0.0042344759835549837</v>
      </c>
      <c r="E1470" s="9"/>
      <c r="F1470" s="255" t="s">
        <v>9134</v>
      </c>
      <c r="G1470" s="9"/>
      <c r="H1470" s="255" t="s">
        <v>9168</v>
      </c>
      <c r="I1470" s="9">
        <v>1</v>
      </c>
    </row>
    <row r="1471">
      <c r="A1471" s="255" t="s">
        <v>2648</v>
      </c>
      <c r="B1471" s="9">
        <v>9</v>
      </c>
      <c r="C1471" s="255" t="s">
        <v>9101</v>
      </c>
      <c r="D1471" s="9">
        <v>0.020425462212751981</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-0.0063200477267068211</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0.019167107004521865</v>
      </c>
      <c r="E1477" s="9"/>
      <c r="F1477" s="255" t="s">
        <v>9129</v>
      </c>
      <c r="G1477" s="9"/>
      <c r="H1477" s="255" t="s">
        <v>9168</v>
      </c>
      <c r="I1477" s="9">
        <v>1</v>
      </c>
    </row>
    <row r="1478">
      <c r="A1478" s="255" t="s">
        <v>2655</v>
      </c>
      <c r="B1478" s="9">
        <v>10</v>
      </c>
      <c r="C1478" s="255" t="s">
        <v>9101</v>
      </c>
      <c r="D1478" s="9">
        <v>0.019167107004521865</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0.030612449009511492</v>
      </c>
      <c r="E1482" s="9"/>
      <c r="F1482" s="255" t="s">
        <v>9122</v>
      </c>
      <c r="G1482" s="9"/>
      <c r="H1482" s="255" t="s">
        <v>9168</v>
      </c>
      <c r="I1482" s="9">
        <v>1</v>
      </c>
    </row>
    <row r="1483">
      <c r="A1483" s="255" t="s">
        <v>2660</v>
      </c>
      <c r="B1483" s="9">
        <v>10</v>
      </c>
      <c r="C1483" s="255" t="s">
        <v>9101</v>
      </c>
      <c r="D1483" s="9">
        <v>0.030612449009511492</v>
      </c>
      <c r="E1483" s="9"/>
      <c r="F1483" s="255" t="s">
        <v>9123</v>
      </c>
      <c r="G1483" s="9"/>
      <c r="H1483" s="255" t="s">
        <v>9168</v>
      </c>
      <c r="I1483" s="9">
        <v>1</v>
      </c>
    </row>
    <row r="1484">
      <c r="A1484" s="255" t="s">
        <v>2661</v>
      </c>
      <c r="B1484" s="9">
        <v>10</v>
      </c>
      <c r="C1484" s="255" t="s">
        <v>9101</v>
      </c>
      <c r="D1484" s="9">
        <v>0.030612449009511492</v>
      </c>
      <c r="E1484" s="9"/>
      <c r="F1484" s="255" t="s">
        <v>9124</v>
      </c>
      <c r="G1484" s="9"/>
      <c r="H1484" s="255" t="s">
        <v>9168</v>
      </c>
      <c r="I1484" s="9">
        <v>1</v>
      </c>
    </row>
    <row r="1485">
      <c r="A1485" s="255" t="s">
        <v>2662</v>
      </c>
      <c r="B1485" s="9">
        <v>10</v>
      </c>
      <c r="C1485" s="255" t="s">
        <v>9101</v>
      </c>
      <c r="D1485" s="9">
        <v>0.038844306337521874</v>
      </c>
      <c r="E1485" s="9"/>
      <c r="F1485" s="255" t="s">
        <v>9127</v>
      </c>
      <c r="G1485" s="9"/>
      <c r="H1485" s="255" t="s">
        <v>9168</v>
      </c>
      <c r="I1485" s="9">
        <v>1</v>
      </c>
    </row>
    <row r="1486">
      <c r="A1486" s="255" t="s">
        <v>2663</v>
      </c>
      <c r="B1486" s="9">
        <v>10</v>
      </c>
      <c r="C1486" s="255" t="s">
        <v>9101</v>
      </c>
      <c r="D1486" s="9">
        <v>0.038844306337521874</v>
      </c>
      <c r="E1486" s="9"/>
      <c r="F1486" s="255" t="s">
        <v>9128</v>
      </c>
      <c r="G1486" s="9"/>
      <c r="H1486" s="255" t="s">
        <v>9168</v>
      </c>
      <c r="I1486" s="9">
        <v>1</v>
      </c>
    </row>
    <row r="1487">
      <c r="A1487" s="255" t="s">
        <v>2664</v>
      </c>
      <c r="B1487" s="9">
        <v>10</v>
      </c>
      <c r="C1487" s="255" t="s">
        <v>9101</v>
      </c>
      <c r="D1487" s="9">
        <v>-0.0089412066332562583</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0.018450815750049074</v>
      </c>
      <c r="E1494" s="9"/>
      <c r="F1494" s="255" t="s">
        <v>9133</v>
      </c>
      <c r="G1494" s="9"/>
      <c r="H1494" s="255" t="s">
        <v>9168</v>
      </c>
      <c r="I1494" s="9">
        <v>1</v>
      </c>
    </row>
    <row r="1495">
      <c r="A1495" s="255" t="s">
        <v>2672</v>
      </c>
      <c r="B1495" s="9">
        <v>10</v>
      </c>
      <c r="C1495" s="255" t="s">
        <v>9101</v>
      </c>
      <c r="D1495" s="9">
        <v>0.0043865913469226534</v>
      </c>
      <c r="E1495" s="9"/>
      <c r="F1495" s="255" t="s">
        <v>9134</v>
      </c>
      <c r="G1495" s="9"/>
      <c r="H1495" s="255" t="s">
        <v>9168</v>
      </c>
      <c r="I1495" s="9">
        <v>1</v>
      </c>
    </row>
    <row r="1496">
      <c r="A1496" s="255" t="s">
        <v>2673</v>
      </c>
      <c r="B1496" s="9">
        <v>10</v>
      </c>
      <c r="C1496" s="255" t="s">
        <v>9101</v>
      </c>
      <c r="D1496" s="9">
        <v>0.022136608382481274</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-0.0064711449820628883</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2703</v>
      </c>
      <c r="B1502" s="9">
        <v>1</v>
      </c>
      <c r="C1502" s="255" t="s">
        <v>9102</v>
      </c>
      <c r="D1502" s="9">
        <v>0.015474383627473718</v>
      </c>
      <c r="E1502" s="9">
        <v>1747011.7004889275</v>
      </c>
      <c r="F1502" s="255" t="s">
        <v>9124</v>
      </c>
      <c r="G1502" s="9"/>
      <c r="H1502" s="255" t="s">
        <v>9168</v>
      </c>
      <c r="I1502" s="9">
        <v>1</v>
      </c>
    </row>
    <row r="1503">
      <c r="A1503" s="255" t="s">
        <v>2679</v>
      </c>
      <c r="B1503" s="9">
        <v>1</v>
      </c>
      <c r="C1503" s="255" t="s">
        <v>9102</v>
      </c>
      <c r="D1503" s="9">
        <v>0.01835048294984086</v>
      </c>
      <c r="E1503" s="9">
        <v>1747011.7004889275</v>
      </c>
      <c r="F1503" s="255" t="s">
        <v>9132</v>
      </c>
      <c r="G1503" s="9"/>
      <c r="H1503" s="255" t="s">
        <v>9168</v>
      </c>
      <c r="I1503" s="9">
        <v>1</v>
      </c>
    </row>
    <row r="1504">
      <c r="A1504" s="255" t="s">
        <v>2701</v>
      </c>
      <c r="B1504" s="9">
        <v>1</v>
      </c>
      <c r="C1504" s="255" t="s">
        <v>9102</v>
      </c>
      <c r="D1504" s="9">
        <v>0.015474383627473718</v>
      </c>
      <c r="E1504" s="9">
        <v>1747011.7004889275</v>
      </c>
      <c r="F1504" s="255" t="s">
        <v>9123</v>
      </c>
      <c r="G1504" s="9"/>
      <c r="H1504" s="255" t="s">
        <v>9168</v>
      </c>
      <c r="I1504" s="9">
        <v>1</v>
      </c>
    </row>
    <row r="1505">
      <c r="A1505" s="255" t="s">
        <v>2683</v>
      </c>
      <c r="B1505" s="9">
        <v>1</v>
      </c>
      <c r="C1505" s="255" t="s">
        <v>9102</v>
      </c>
      <c r="D1505" s="9">
        <v>0.01255720887324056</v>
      </c>
      <c r="E1505" s="9">
        <v>1747011.7004889275</v>
      </c>
      <c r="F1505" s="255" t="s">
        <v>9129</v>
      </c>
      <c r="G1505" s="9"/>
      <c r="H1505" s="255" t="s">
        <v>9168</v>
      </c>
      <c r="I1505" s="9">
        <v>1</v>
      </c>
    </row>
    <row r="1506">
      <c r="A1506" s="255" t="s">
        <v>2697</v>
      </c>
      <c r="B1506" s="9">
        <v>1</v>
      </c>
      <c r="C1506" s="255" t="s">
        <v>9102</v>
      </c>
      <c r="D1506" s="9">
        <v>0.01255720887324056</v>
      </c>
      <c r="E1506" s="9">
        <v>1747011.7004889275</v>
      </c>
      <c r="F1506" s="255" t="s">
        <v>9130</v>
      </c>
      <c r="G1506" s="9"/>
      <c r="H1506" s="255" t="s">
        <v>9168</v>
      </c>
      <c r="I1506" s="9">
        <v>1</v>
      </c>
    </row>
    <row r="1507">
      <c r="A1507" s="255" t="s">
        <v>2688</v>
      </c>
      <c r="B1507" s="9">
        <v>1</v>
      </c>
      <c r="C1507" s="255" t="s">
        <v>9102</v>
      </c>
      <c r="D1507" s="9"/>
      <c r="E1507" s="9">
        <v>1747011.7004889275</v>
      </c>
      <c r="F1507" s="255" t="s">
        <v>9116</v>
      </c>
      <c r="G1507" s="9"/>
      <c r="H1507" s="255" t="s">
        <v>9168</v>
      </c>
      <c r="I1507" s="9">
        <v>1</v>
      </c>
    </row>
    <row r="1508">
      <c r="A1508" s="255" t="s">
        <v>2687</v>
      </c>
      <c r="B1508" s="9">
        <v>1</v>
      </c>
      <c r="C1508" s="255" t="s">
        <v>9102</v>
      </c>
      <c r="D1508" s="9">
        <v>0.014258909977921485</v>
      </c>
      <c r="E1508" s="9">
        <v>1747011.7004889275</v>
      </c>
      <c r="F1508" s="255" t="s">
        <v>9128</v>
      </c>
      <c r="G1508" s="9"/>
      <c r="H1508" s="255" t="s">
        <v>9168</v>
      </c>
      <c r="I1508" s="9">
        <v>1</v>
      </c>
    </row>
    <row r="1509">
      <c r="A1509" s="255" t="s">
        <v>2682</v>
      </c>
      <c r="B1509" s="9">
        <v>1</v>
      </c>
      <c r="C1509" s="255" t="s">
        <v>9102</v>
      </c>
      <c r="D1509" s="9"/>
      <c r="E1509" s="9">
        <v>1747011.7004889275</v>
      </c>
      <c r="F1509" s="255" t="s">
        <v>9118</v>
      </c>
      <c r="G1509" s="9"/>
      <c r="H1509" s="255" t="s">
        <v>9168</v>
      </c>
      <c r="I1509" s="9">
        <v>1</v>
      </c>
    </row>
    <row r="1510">
      <c r="A1510" s="255" t="s">
        <v>2696</v>
      </c>
      <c r="B1510" s="9">
        <v>1</v>
      </c>
      <c r="C1510" s="255" t="s">
        <v>9102</v>
      </c>
      <c r="D1510" s="9">
        <v>0.013651267651533811</v>
      </c>
      <c r="E1510" s="9">
        <v>1747011.7004889275</v>
      </c>
      <c r="F1510" s="255" t="s">
        <v>9114</v>
      </c>
      <c r="G1510" s="9"/>
      <c r="H1510" s="255" t="s">
        <v>9168</v>
      </c>
      <c r="I1510" s="9">
        <v>1</v>
      </c>
    </row>
    <row r="1511">
      <c r="A1511" s="255" t="s">
        <v>2684</v>
      </c>
      <c r="B1511" s="9">
        <v>1</v>
      </c>
      <c r="C1511" s="255" t="s">
        <v>9102</v>
      </c>
      <c r="D1511" s="9">
        <v>0.0071948549219113134</v>
      </c>
      <c r="E1511" s="9">
        <v>1747011.7004889275</v>
      </c>
      <c r="F1511" s="255" t="s">
        <v>9133</v>
      </c>
      <c r="G1511" s="9"/>
      <c r="H1511" s="255" t="s">
        <v>9168</v>
      </c>
      <c r="I1511" s="9">
        <v>1</v>
      </c>
    </row>
    <row r="1512">
      <c r="A1512" s="255" t="s">
        <v>2689</v>
      </c>
      <c r="B1512" s="9">
        <v>1</v>
      </c>
      <c r="C1512" s="255" t="s">
        <v>9102</v>
      </c>
      <c r="D1512" s="9">
        <v>0.014258909977921485</v>
      </c>
      <c r="E1512" s="9">
        <v>1747011.7004889275</v>
      </c>
      <c r="F1512" s="255" t="s">
        <v>9127</v>
      </c>
      <c r="G1512" s="9"/>
      <c r="H1512" s="255" t="s">
        <v>9168</v>
      </c>
      <c r="I1512" s="9">
        <v>1</v>
      </c>
    </row>
    <row r="1513">
      <c r="A1513" s="255" t="s">
        <v>2691</v>
      </c>
      <c r="B1513" s="9">
        <v>1</v>
      </c>
      <c r="C1513" s="255" t="s">
        <v>9102</v>
      </c>
      <c r="D1513" s="9">
        <v>0.012630583845973565</v>
      </c>
      <c r="E1513" s="9">
        <v>1747011.7004889275</v>
      </c>
      <c r="F1513" s="255" t="s">
        <v>9137</v>
      </c>
      <c r="G1513" s="9"/>
      <c r="H1513" s="255" t="s">
        <v>9168</v>
      </c>
      <c r="I1513" s="9">
        <v>1</v>
      </c>
    </row>
    <row r="1514">
      <c r="A1514" s="255" t="s">
        <v>2694</v>
      </c>
      <c r="B1514" s="9">
        <v>1</v>
      </c>
      <c r="C1514" s="255" t="s">
        <v>9102</v>
      </c>
      <c r="D1514" s="9">
        <v>0.0012563198873723458</v>
      </c>
      <c r="E1514" s="9">
        <v>1747011.7004889275</v>
      </c>
      <c r="F1514" s="255" t="s">
        <v>9136</v>
      </c>
      <c r="G1514" s="9"/>
      <c r="H1514" s="255" t="s">
        <v>9168</v>
      </c>
      <c r="I1514" s="9">
        <v>1</v>
      </c>
    </row>
    <row r="1515">
      <c r="A1515" s="255" t="s">
        <v>2690</v>
      </c>
      <c r="B1515" s="9">
        <v>1</v>
      </c>
      <c r="C1515" s="255" t="s">
        <v>9102</v>
      </c>
      <c r="D1515" s="9"/>
      <c r="E1515" s="9">
        <v>1747011.7004889275</v>
      </c>
      <c r="F1515" s="255" t="s">
        <v>9138</v>
      </c>
      <c r="G1515" s="9"/>
      <c r="H1515" s="255" t="s">
        <v>9168</v>
      </c>
      <c r="I1515" s="9">
        <v>1</v>
      </c>
    </row>
    <row r="1516">
      <c r="A1516" s="255" t="s">
        <v>2700</v>
      </c>
      <c r="B1516" s="9">
        <v>1</v>
      </c>
      <c r="C1516" s="255" t="s">
        <v>9102</v>
      </c>
      <c r="D1516" s="9">
        <v>0.026151651490048045</v>
      </c>
      <c r="E1516" s="9">
        <v>1747011.7004889275</v>
      </c>
      <c r="F1516" s="255" t="s">
        <v>9134</v>
      </c>
      <c r="G1516" s="9"/>
      <c r="H1516" s="255" t="s">
        <v>9168</v>
      </c>
      <c r="I1516" s="9">
        <v>1</v>
      </c>
    </row>
    <row r="1517">
      <c r="A1517" s="255" t="s">
        <v>2686</v>
      </c>
      <c r="B1517" s="9">
        <v>1</v>
      </c>
      <c r="C1517" s="255" t="s">
        <v>9102</v>
      </c>
      <c r="D1517" s="9">
        <v>0.0087175811976789724</v>
      </c>
      <c r="E1517" s="9">
        <v>1747011.7004889275</v>
      </c>
      <c r="F1517" s="255" t="s">
        <v>9126</v>
      </c>
      <c r="G1517" s="9"/>
      <c r="H1517" s="255" t="s">
        <v>9168</v>
      </c>
      <c r="I1517" s="9">
        <v>1</v>
      </c>
    </row>
    <row r="1518">
      <c r="A1518" s="255" t="s">
        <v>2702</v>
      </c>
      <c r="B1518" s="9">
        <v>1</v>
      </c>
      <c r="C1518" s="255" t="s">
        <v>9102</v>
      </c>
      <c r="D1518" s="9">
        <v>0.015474383627473718</v>
      </c>
      <c r="E1518" s="9">
        <v>1747011.7004889275</v>
      </c>
      <c r="F1518" s="255" t="s">
        <v>9122</v>
      </c>
      <c r="G1518" s="9"/>
      <c r="H1518" s="255" t="s">
        <v>9168</v>
      </c>
      <c r="I1518" s="9">
        <v>1</v>
      </c>
    </row>
    <row r="1519">
      <c r="A1519" s="255" t="s">
        <v>2680</v>
      </c>
      <c r="B1519" s="9">
        <v>1</v>
      </c>
      <c r="C1519" s="255" t="s">
        <v>9102</v>
      </c>
      <c r="D1519" s="9"/>
      <c r="E1519" s="9">
        <v>1747011.7004889275</v>
      </c>
      <c r="F1519" s="255" t="s">
        <v>9117</v>
      </c>
      <c r="G1519" s="9"/>
      <c r="H1519" s="255" t="s">
        <v>9168</v>
      </c>
      <c r="I1519" s="9">
        <v>1</v>
      </c>
    </row>
    <row r="1520">
      <c r="A1520" s="255" t="s">
        <v>2692</v>
      </c>
      <c r="B1520" s="9">
        <v>1</v>
      </c>
      <c r="C1520" s="255" t="s">
        <v>9102</v>
      </c>
      <c r="D1520" s="9"/>
      <c r="E1520" s="9">
        <v>1747011.7004889275</v>
      </c>
      <c r="F1520" s="255" t="s">
        <v>9115</v>
      </c>
      <c r="G1520" s="9"/>
      <c r="H1520" s="255" t="s">
        <v>9168</v>
      </c>
      <c r="I1520" s="9">
        <v>1</v>
      </c>
    </row>
    <row r="1521">
      <c r="A1521" s="255" t="s">
        <v>2693</v>
      </c>
      <c r="B1521" s="9">
        <v>1</v>
      </c>
      <c r="C1521" s="255" t="s">
        <v>9102</v>
      </c>
      <c r="D1521" s="9"/>
      <c r="E1521" s="9">
        <v>1747011.7004889275</v>
      </c>
      <c r="F1521" s="255" t="s">
        <v>9120</v>
      </c>
      <c r="G1521" s="9"/>
      <c r="H1521" s="255" t="s">
        <v>9168</v>
      </c>
      <c r="I1521" s="9">
        <v>1</v>
      </c>
    </row>
    <row r="1522">
      <c r="A1522" s="255" t="s">
        <v>2698</v>
      </c>
      <c r="B1522" s="9">
        <v>1</v>
      </c>
      <c r="C1522" s="255" t="s">
        <v>9102</v>
      </c>
      <c r="D1522" s="9">
        <v>0.025136872270940823</v>
      </c>
      <c r="E1522" s="9">
        <v>1747011.7004889275</v>
      </c>
      <c r="F1522" s="255" t="s">
        <v>9125</v>
      </c>
      <c r="G1522" s="9"/>
      <c r="H1522" s="255" t="s">
        <v>9168</v>
      </c>
      <c r="I1522" s="9">
        <v>1</v>
      </c>
    </row>
    <row r="1523">
      <c r="A1523" s="255" t="s">
        <v>2685</v>
      </c>
      <c r="B1523" s="9">
        <v>1</v>
      </c>
      <c r="C1523" s="255" t="s">
        <v>9102</v>
      </c>
      <c r="D1523" s="9">
        <v>0.02062727664978381</v>
      </c>
      <c r="E1523" s="9">
        <v>1747011.7004889275</v>
      </c>
      <c r="F1523" s="255" t="s">
        <v>9131</v>
      </c>
      <c r="G1523" s="9"/>
      <c r="H1523" s="255" t="s">
        <v>9168</v>
      </c>
      <c r="I1523" s="9">
        <v>1</v>
      </c>
    </row>
    <row r="1524">
      <c r="A1524" s="255" t="s">
        <v>2695</v>
      </c>
      <c r="B1524" s="9">
        <v>1</v>
      </c>
      <c r="C1524" s="255" t="s">
        <v>9102</v>
      </c>
      <c r="D1524" s="9"/>
      <c r="E1524" s="9">
        <v>1747011.7004889275</v>
      </c>
      <c r="F1524" s="255" t="s">
        <v>9119</v>
      </c>
      <c r="G1524" s="9"/>
      <c r="H1524" s="255" t="s">
        <v>9168</v>
      </c>
      <c r="I1524" s="9">
        <v>1</v>
      </c>
    </row>
    <row r="1525">
      <c r="A1525" s="255" t="s">
        <v>2681</v>
      </c>
      <c r="B1525" s="9">
        <v>1</v>
      </c>
      <c r="C1525" s="255" t="s">
        <v>9102</v>
      </c>
      <c r="D1525" s="9">
        <v>0.011362821079980644</v>
      </c>
      <c r="E1525" s="9">
        <v>1747011.7004889275</v>
      </c>
      <c r="F1525" s="255" t="s">
        <v>9135</v>
      </c>
      <c r="G1525" s="9"/>
      <c r="H1525" s="255" t="s">
        <v>9168</v>
      </c>
      <c r="I1525" s="9">
        <v>1</v>
      </c>
    </row>
    <row r="1526">
      <c r="A1526" s="255" t="s">
        <v>2699</v>
      </c>
      <c r="B1526" s="9">
        <v>1</v>
      </c>
      <c r="C1526" s="255" t="s">
        <v>9102</v>
      </c>
      <c r="D1526" s="9"/>
      <c r="E1526" s="9">
        <v>1747011.7004889275</v>
      </c>
      <c r="F1526" s="255" t="s">
        <v>9121</v>
      </c>
      <c r="G1526" s="9"/>
      <c r="H1526" s="255" t="s">
        <v>9168</v>
      </c>
      <c r="I1526" s="9">
        <v>1</v>
      </c>
    </row>
    <row r="1527">
      <c r="A1527" s="255" t="s">
        <v>2719</v>
      </c>
      <c r="B1527" s="9">
        <v>2</v>
      </c>
      <c r="C1527" s="255" t="s">
        <v>9102</v>
      </c>
      <c r="D1527" s="9"/>
      <c r="E1527" s="9">
        <v>1746626.5573948817</v>
      </c>
      <c r="F1527" s="255" t="s">
        <v>9138</v>
      </c>
      <c r="G1527" s="9"/>
      <c r="H1527" s="255" t="s">
        <v>9168</v>
      </c>
      <c r="I1527" s="9">
        <v>1</v>
      </c>
    </row>
    <row r="1528">
      <c r="A1528" s="255" t="s">
        <v>2704</v>
      </c>
      <c r="B1528" s="9">
        <v>2</v>
      </c>
      <c r="C1528" s="255" t="s">
        <v>9102</v>
      </c>
      <c r="D1528" s="9"/>
      <c r="E1528" s="9">
        <v>1746626.5573948817</v>
      </c>
      <c r="F1528" s="255" t="s">
        <v>9118</v>
      </c>
      <c r="G1528" s="9"/>
      <c r="H1528" s="255" t="s">
        <v>9168</v>
      </c>
      <c r="I1528" s="9">
        <v>1</v>
      </c>
    </row>
    <row r="1529">
      <c r="A1529" s="255" t="s">
        <v>2722</v>
      </c>
      <c r="B1529" s="9">
        <v>2</v>
      </c>
      <c r="C1529" s="255" t="s">
        <v>9102</v>
      </c>
      <c r="D1529" s="9"/>
      <c r="E1529" s="9">
        <v>1746626.5573948817</v>
      </c>
      <c r="F1529" s="255" t="s">
        <v>9116</v>
      </c>
      <c r="G1529" s="9"/>
      <c r="H1529" s="255" t="s">
        <v>9168</v>
      </c>
      <c r="I1529" s="9">
        <v>1</v>
      </c>
    </row>
    <row r="1530">
      <c r="A1530" s="255" t="s">
        <v>2721</v>
      </c>
      <c r="B1530" s="9">
        <v>2</v>
      </c>
      <c r="C1530" s="255" t="s">
        <v>9102</v>
      </c>
      <c r="D1530" s="9">
        <v>0.020968003700476374</v>
      </c>
      <c r="E1530" s="9">
        <v>1746626.5573948817</v>
      </c>
      <c r="F1530" s="255" t="s">
        <v>9133</v>
      </c>
      <c r="G1530" s="9"/>
      <c r="H1530" s="255" t="s">
        <v>9168</v>
      </c>
      <c r="I1530" s="9">
        <v>1</v>
      </c>
    </row>
    <row r="1531">
      <c r="A1531" s="255" t="s">
        <v>2711</v>
      </c>
      <c r="B1531" s="9">
        <v>2</v>
      </c>
      <c r="C1531" s="255" t="s">
        <v>9102</v>
      </c>
      <c r="D1531" s="9"/>
      <c r="E1531" s="9">
        <v>1746626.5573948817</v>
      </c>
      <c r="F1531" s="255" t="s">
        <v>9117</v>
      </c>
      <c r="G1531" s="9"/>
      <c r="H1531" s="255" t="s">
        <v>9168</v>
      </c>
      <c r="I1531" s="9">
        <v>1</v>
      </c>
    </row>
    <row r="1532">
      <c r="A1532" s="255" t="s">
        <v>2714</v>
      </c>
      <c r="B1532" s="9">
        <v>2</v>
      </c>
      <c r="C1532" s="255" t="s">
        <v>9102</v>
      </c>
      <c r="D1532" s="9">
        <v>0.025452587507021559</v>
      </c>
      <c r="E1532" s="9">
        <v>1746626.5573948817</v>
      </c>
      <c r="F1532" s="255" t="s">
        <v>9128</v>
      </c>
      <c r="G1532" s="9"/>
      <c r="H1532" s="255" t="s">
        <v>9168</v>
      </c>
      <c r="I1532" s="9">
        <v>1</v>
      </c>
    </row>
    <row r="1533">
      <c r="A1533" s="255" t="s">
        <v>2709</v>
      </c>
      <c r="B1533" s="9">
        <v>2</v>
      </c>
      <c r="C1533" s="255" t="s">
        <v>9102</v>
      </c>
      <c r="D1533" s="9">
        <v>0.025452587507021559</v>
      </c>
      <c r="E1533" s="9">
        <v>1746626.5573948817</v>
      </c>
      <c r="F1533" s="255" t="s">
        <v>9127</v>
      </c>
      <c r="G1533" s="9"/>
      <c r="H1533" s="255" t="s">
        <v>9168</v>
      </c>
      <c r="I1533" s="9">
        <v>1</v>
      </c>
    </row>
    <row r="1534">
      <c r="A1534" s="255" t="s">
        <v>2720</v>
      </c>
      <c r="B1534" s="9">
        <v>2</v>
      </c>
      <c r="C1534" s="255" t="s">
        <v>9102</v>
      </c>
      <c r="D1534" s="9"/>
      <c r="E1534" s="9">
        <v>1746626.5573948817</v>
      </c>
      <c r="F1534" s="255" t="s">
        <v>9121</v>
      </c>
      <c r="G1534" s="9"/>
      <c r="H1534" s="255" t="s">
        <v>9168</v>
      </c>
      <c r="I1534" s="9">
        <v>1</v>
      </c>
    </row>
    <row r="1535">
      <c r="A1535" s="255" t="s">
        <v>2718</v>
      </c>
      <c r="B1535" s="9">
        <v>2</v>
      </c>
      <c r="C1535" s="255" t="s">
        <v>9102</v>
      </c>
      <c r="D1535" s="9">
        <v>0.027731252361264159</v>
      </c>
      <c r="E1535" s="9">
        <v>1746626.5573948817</v>
      </c>
      <c r="F1535" s="255" t="s">
        <v>9122</v>
      </c>
      <c r="G1535" s="9"/>
      <c r="H1535" s="255" t="s">
        <v>9168</v>
      </c>
      <c r="I1535" s="9">
        <v>1</v>
      </c>
    </row>
    <row r="1536">
      <c r="A1536" s="255" t="s">
        <v>2705</v>
      </c>
      <c r="B1536" s="9">
        <v>2</v>
      </c>
      <c r="C1536" s="255" t="s">
        <v>9102</v>
      </c>
      <c r="D1536" s="9">
        <v>0.024686534957368573</v>
      </c>
      <c r="E1536" s="9">
        <v>1746626.5573948817</v>
      </c>
      <c r="F1536" s="255" t="s">
        <v>9135</v>
      </c>
      <c r="G1536" s="9"/>
      <c r="H1536" s="255" t="s">
        <v>9168</v>
      </c>
      <c r="I1536" s="9">
        <v>1</v>
      </c>
    </row>
    <row r="1537">
      <c r="A1537" s="255" t="s">
        <v>2727</v>
      </c>
      <c r="B1537" s="9">
        <v>2</v>
      </c>
      <c r="C1537" s="255" t="s">
        <v>9102</v>
      </c>
      <c r="D1537" s="9">
        <v>0.026534860882489634</v>
      </c>
      <c r="E1537" s="9">
        <v>1746626.5573948817</v>
      </c>
      <c r="F1537" s="255" t="s">
        <v>9132</v>
      </c>
      <c r="G1537" s="9"/>
      <c r="H1537" s="255" t="s">
        <v>9168</v>
      </c>
      <c r="I1537" s="9">
        <v>1</v>
      </c>
    </row>
    <row r="1538">
      <c r="A1538" s="255" t="s">
        <v>2726</v>
      </c>
      <c r="B1538" s="9">
        <v>2</v>
      </c>
      <c r="C1538" s="255" t="s">
        <v>9102</v>
      </c>
      <c r="D1538" s="9">
        <v>0.026766731158479398</v>
      </c>
      <c r="E1538" s="9">
        <v>1746626.5573948817</v>
      </c>
      <c r="F1538" s="255" t="s">
        <v>9130</v>
      </c>
      <c r="G1538" s="9"/>
      <c r="H1538" s="255" t="s">
        <v>9168</v>
      </c>
      <c r="I1538" s="9">
        <v>1</v>
      </c>
    </row>
    <row r="1539">
      <c r="A1539" s="255" t="s">
        <v>2723</v>
      </c>
      <c r="B1539" s="9">
        <v>2</v>
      </c>
      <c r="C1539" s="255" t="s">
        <v>9102</v>
      </c>
      <c r="D1539" s="9"/>
      <c r="E1539" s="9">
        <v>1746626.5573948817</v>
      </c>
      <c r="F1539" s="255" t="s">
        <v>9120</v>
      </c>
      <c r="G1539" s="9"/>
      <c r="H1539" s="255" t="s">
        <v>9168</v>
      </c>
      <c r="I1539" s="9">
        <v>1</v>
      </c>
    </row>
    <row r="1540">
      <c r="A1540" s="255" t="s">
        <v>2706</v>
      </c>
      <c r="B1540" s="9">
        <v>2</v>
      </c>
      <c r="C1540" s="255" t="s">
        <v>9102</v>
      </c>
      <c r="D1540" s="9">
        <v>0.019438583390299483</v>
      </c>
      <c r="E1540" s="9">
        <v>1746626.5573948817</v>
      </c>
      <c r="F1540" s="255" t="s">
        <v>9114</v>
      </c>
      <c r="G1540" s="9"/>
      <c r="H1540" s="255" t="s">
        <v>9168</v>
      </c>
      <c r="I1540" s="9">
        <v>1</v>
      </c>
    </row>
    <row r="1541">
      <c r="A1541" s="255" t="s">
        <v>2707</v>
      </c>
      <c r="B1541" s="9">
        <v>2</v>
      </c>
      <c r="C1541" s="255" t="s">
        <v>9102</v>
      </c>
      <c r="D1541" s="9">
        <v>0.026766731158479398</v>
      </c>
      <c r="E1541" s="9">
        <v>1746626.5573948817</v>
      </c>
      <c r="F1541" s="255" t="s">
        <v>9129</v>
      </c>
      <c r="G1541" s="9"/>
      <c r="H1541" s="255" t="s">
        <v>9168</v>
      </c>
      <c r="I1541" s="9">
        <v>1</v>
      </c>
    </row>
    <row r="1542">
      <c r="A1542" s="255" t="s">
        <v>2710</v>
      </c>
      <c r="B1542" s="9">
        <v>2</v>
      </c>
      <c r="C1542" s="255" t="s">
        <v>9102</v>
      </c>
      <c r="D1542" s="9">
        <v>0.0070846258403931984</v>
      </c>
      <c r="E1542" s="9">
        <v>1746626.5573948817</v>
      </c>
      <c r="F1542" s="255" t="s">
        <v>9136</v>
      </c>
      <c r="G1542" s="9"/>
      <c r="H1542" s="255" t="s">
        <v>9168</v>
      </c>
      <c r="I1542" s="9">
        <v>1</v>
      </c>
    </row>
    <row r="1543">
      <c r="A1543" s="255" t="s">
        <v>2708</v>
      </c>
      <c r="B1543" s="9">
        <v>2</v>
      </c>
      <c r="C1543" s="255" t="s">
        <v>9102</v>
      </c>
      <c r="D1543" s="9">
        <v>0.027731252361264159</v>
      </c>
      <c r="E1543" s="9">
        <v>1746626.5573948817</v>
      </c>
      <c r="F1543" s="255" t="s">
        <v>9123</v>
      </c>
      <c r="G1543" s="9"/>
      <c r="H1543" s="255" t="s">
        <v>9168</v>
      </c>
      <c r="I1543" s="9">
        <v>1</v>
      </c>
    </row>
    <row r="1544">
      <c r="A1544" s="255" t="s">
        <v>2725</v>
      </c>
      <c r="B1544" s="9">
        <v>2</v>
      </c>
      <c r="C1544" s="255" t="s">
        <v>9102</v>
      </c>
      <c r="D1544" s="9">
        <v>0.015064183659687425</v>
      </c>
      <c r="E1544" s="9">
        <v>1746626.5573948817</v>
      </c>
      <c r="F1544" s="255" t="s">
        <v>9126</v>
      </c>
      <c r="G1544" s="9"/>
      <c r="H1544" s="255" t="s">
        <v>9168</v>
      </c>
      <c r="I1544" s="9">
        <v>1</v>
      </c>
    </row>
    <row r="1545">
      <c r="A1545" s="255" t="s">
        <v>2713</v>
      </c>
      <c r="B1545" s="9">
        <v>2</v>
      </c>
      <c r="C1545" s="255" t="s">
        <v>9102</v>
      </c>
      <c r="D1545" s="9">
        <v>0.01924900303278548</v>
      </c>
      <c r="E1545" s="9">
        <v>1746626.5573948817</v>
      </c>
      <c r="F1545" s="255" t="s">
        <v>9137</v>
      </c>
      <c r="G1545" s="9"/>
      <c r="H1545" s="255" t="s">
        <v>9168</v>
      </c>
      <c r="I1545" s="9">
        <v>1</v>
      </c>
    </row>
    <row r="1546">
      <c r="A1546" s="255" t="s">
        <v>2715</v>
      </c>
      <c r="B1546" s="9">
        <v>2</v>
      </c>
      <c r="C1546" s="255" t="s">
        <v>9102</v>
      </c>
      <c r="D1546" s="9"/>
      <c r="E1546" s="9">
        <v>1746626.5573948817</v>
      </c>
      <c r="F1546" s="255" t="s">
        <v>9119</v>
      </c>
      <c r="G1546" s="9"/>
      <c r="H1546" s="255" t="s">
        <v>9168</v>
      </c>
      <c r="I1546" s="9">
        <v>1</v>
      </c>
    </row>
    <row r="1547">
      <c r="A1547" s="255" t="s">
        <v>2728</v>
      </c>
      <c r="B1547" s="9">
        <v>2</v>
      </c>
      <c r="C1547" s="255" t="s">
        <v>9102</v>
      </c>
      <c r="D1547" s="9">
        <v>0.029434981138049859</v>
      </c>
      <c r="E1547" s="9">
        <v>1746626.5573948817</v>
      </c>
      <c r="F1547" s="255" t="s">
        <v>9131</v>
      </c>
      <c r="G1547" s="9"/>
      <c r="H1547" s="255" t="s">
        <v>9168</v>
      </c>
      <c r="I1547" s="9">
        <v>1</v>
      </c>
    </row>
    <row r="1548">
      <c r="A1548" s="255" t="s">
        <v>2724</v>
      </c>
      <c r="B1548" s="9">
        <v>2</v>
      </c>
      <c r="C1548" s="255" t="s">
        <v>9102</v>
      </c>
      <c r="D1548" s="9">
        <v>0.037880674748126168</v>
      </c>
      <c r="E1548" s="9">
        <v>1746626.5573948817</v>
      </c>
      <c r="F1548" s="255" t="s">
        <v>9134</v>
      </c>
      <c r="G1548" s="9"/>
      <c r="H1548" s="255" t="s">
        <v>9168</v>
      </c>
      <c r="I1548" s="9">
        <v>1</v>
      </c>
    </row>
    <row r="1549">
      <c r="A1549" s="255" t="s">
        <v>2712</v>
      </c>
      <c r="B1549" s="9">
        <v>2</v>
      </c>
      <c r="C1549" s="255" t="s">
        <v>9102</v>
      </c>
      <c r="D1549" s="9"/>
      <c r="E1549" s="9">
        <v>1746626.5573948817</v>
      </c>
      <c r="F1549" s="255" t="s">
        <v>9115</v>
      </c>
      <c r="G1549" s="9"/>
      <c r="H1549" s="255" t="s">
        <v>9168</v>
      </c>
      <c r="I1549" s="9">
        <v>1</v>
      </c>
    </row>
    <row r="1550">
      <c r="A1550" s="255" t="s">
        <v>2717</v>
      </c>
      <c r="B1550" s="9">
        <v>2</v>
      </c>
      <c r="C1550" s="255" t="s">
        <v>9102</v>
      </c>
      <c r="D1550" s="9">
        <v>0.027731252361264159</v>
      </c>
      <c r="E1550" s="9">
        <v>1746626.5573948817</v>
      </c>
      <c r="F1550" s="255" t="s">
        <v>9124</v>
      </c>
      <c r="G1550" s="9"/>
      <c r="H1550" s="255" t="s">
        <v>9168</v>
      </c>
      <c r="I1550" s="9">
        <v>1</v>
      </c>
    </row>
    <row r="1551">
      <c r="A1551" s="255" t="s">
        <v>2716</v>
      </c>
      <c r="B1551" s="9">
        <v>2</v>
      </c>
      <c r="C1551" s="255" t="s">
        <v>9102</v>
      </c>
      <c r="D1551" s="9">
        <v>0.036782976522117983</v>
      </c>
      <c r="E1551" s="9">
        <v>1746626.5573948817</v>
      </c>
      <c r="F1551" s="255" t="s">
        <v>9125</v>
      </c>
      <c r="G1551" s="9"/>
      <c r="H1551" s="255" t="s">
        <v>9168</v>
      </c>
      <c r="I1551" s="9">
        <v>1</v>
      </c>
    </row>
    <row r="1552">
      <c r="A1552" s="255" t="s">
        <v>2730</v>
      </c>
      <c r="B1552" s="9">
        <v>3</v>
      </c>
      <c r="C1552" s="255" t="s">
        <v>9102</v>
      </c>
      <c r="D1552" s="9">
        <v>0.039681971521317701</v>
      </c>
      <c r="E1552" s="9">
        <v>1749453.4255017771</v>
      </c>
      <c r="F1552" s="255" t="s">
        <v>9127</v>
      </c>
      <c r="G1552" s="9"/>
      <c r="H1552" s="255" t="s">
        <v>9168</v>
      </c>
      <c r="I1552" s="9">
        <v>1</v>
      </c>
    </row>
    <row r="1553">
      <c r="A1553" s="255" t="s">
        <v>2749</v>
      </c>
      <c r="B1553" s="9">
        <v>3</v>
      </c>
      <c r="C1553" s="255" t="s">
        <v>9102</v>
      </c>
      <c r="D1553" s="9">
        <v>0.049245021388056795</v>
      </c>
      <c r="E1553" s="9">
        <v>1749453.4255017771</v>
      </c>
      <c r="F1553" s="255" t="s">
        <v>9125</v>
      </c>
      <c r="G1553" s="9"/>
      <c r="H1553" s="255" t="s">
        <v>9168</v>
      </c>
      <c r="I1553" s="9">
        <v>1</v>
      </c>
    </row>
    <row r="1554">
      <c r="A1554" s="255" t="s">
        <v>2743</v>
      </c>
      <c r="B1554" s="9">
        <v>3</v>
      </c>
      <c r="C1554" s="255" t="s">
        <v>9102</v>
      </c>
      <c r="D1554" s="9">
        <v>0.041282441030837863</v>
      </c>
      <c r="E1554" s="9">
        <v>1749453.4255017771</v>
      </c>
      <c r="F1554" s="255" t="s">
        <v>9135</v>
      </c>
      <c r="G1554" s="9"/>
      <c r="H1554" s="255" t="s">
        <v>9168</v>
      </c>
      <c r="I1554" s="9">
        <v>1</v>
      </c>
    </row>
    <row r="1555">
      <c r="A1555" s="255" t="s">
        <v>2748</v>
      </c>
      <c r="B1555" s="9">
        <v>3</v>
      </c>
      <c r="C1555" s="255" t="s">
        <v>9102</v>
      </c>
      <c r="D1555" s="9">
        <v>0.029265023579374359</v>
      </c>
      <c r="E1555" s="9">
        <v>1749453.4255017771</v>
      </c>
      <c r="F1555" s="255" t="s">
        <v>9137</v>
      </c>
      <c r="G1555" s="9"/>
      <c r="H1555" s="255" t="s">
        <v>9168</v>
      </c>
      <c r="I1555" s="9">
        <v>1</v>
      </c>
    </row>
    <row r="1556">
      <c r="A1556" s="255" t="s">
        <v>2732</v>
      </c>
      <c r="B1556" s="9">
        <v>3</v>
      </c>
      <c r="C1556" s="255" t="s">
        <v>9102</v>
      </c>
      <c r="D1556" s="9">
        <v>0.037420840037339476</v>
      </c>
      <c r="E1556" s="9">
        <v>1749453.4255017771</v>
      </c>
      <c r="F1556" s="255" t="s">
        <v>9132</v>
      </c>
      <c r="G1556" s="9"/>
      <c r="H1556" s="255" t="s">
        <v>9168</v>
      </c>
      <c r="I1556" s="9">
        <v>1</v>
      </c>
    </row>
    <row r="1557">
      <c r="A1557" s="255" t="s">
        <v>2751</v>
      </c>
      <c r="B1557" s="9">
        <v>3</v>
      </c>
      <c r="C1557" s="255" t="s">
        <v>9102</v>
      </c>
      <c r="D1557" s="9"/>
      <c r="E1557" s="9">
        <v>1749453.4255017771</v>
      </c>
      <c r="F1557" s="255" t="s">
        <v>9120</v>
      </c>
      <c r="G1557" s="9"/>
      <c r="H1557" s="255" t="s">
        <v>9168</v>
      </c>
      <c r="I1557" s="9">
        <v>1</v>
      </c>
    </row>
    <row r="1558">
      <c r="A1558" s="255" t="s">
        <v>2736</v>
      </c>
      <c r="B1558" s="9">
        <v>3</v>
      </c>
      <c r="C1558" s="255" t="s">
        <v>9102</v>
      </c>
      <c r="D1558" s="9">
        <v>0.038587400179730537</v>
      </c>
      <c r="E1558" s="9">
        <v>1749453.4255017771</v>
      </c>
      <c r="F1558" s="255" t="s">
        <v>9133</v>
      </c>
      <c r="G1558" s="9"/>
      <c r="H1558" s="255" t="s">
        <v>9168</v>
      </c>
      <c r="I1558" s="9">
        <v>1</v>
      </c>
    </row>
    <row r="1559">
      <c r="A1559" s="255" t="s">
        <v>2740</v>
      </c>
      <c r="B1559" s="9">
        <v>3</v>
      </c>
      <c r="C1559" s="255" t="s">
        <v>9102</v>
      </c>
      <c r="D1559" s="9"/>
      <c r="E1559" s="9">
        <v>1749453.4255017771</v>
      </c>
      <c r="F1559" s="255" t="s">
        <v>9117</v>
      </c>
      <c r="G1559" s="9"/>
      <c r="H1559" s="255" t="s">
        <v>9168</v>
      </c>
      <c r="I1559" s="9">
        <v>1</v>
      </c>
    </row>
    <row r="1560">
      <c r="A1560" s="255" t="s">
        <v>2745</v>
      </c>
      <c r="B1560" s="9">
        <v>3</v>
      </c>
      <c r="C1560" s="255" t="s">
        <v>9102</v>
      </c>
      <c r="D1560" s="9"/>
      <c r="E1560" s="9">
        <v>1749453.4255017771</v>
      </c>
      <c r="F1560" s="255" t="s">
        <v>9116</v>
      </c>
      <c r="G1560" s="9"/>
      <c r="H1560" s="255" t="s">
        <v>9168</v>
      </c>
      <c r="I1560" s="9">
        <v>1</v>
      </c>
    </row>
    <row r="1561">
      <c r="A1561" s="255" t="s">
        <v>2744</v>
      </c>
      <c r="B1561" s="9">
        <v>3</v>
      </c>
      <c r="C1561" s="255" t="s">
        <v>9102</v>
      </c>
      <c r="D1561" s="9"/>
      <c r="E1561" s="9">
        <v>1749453.4255017771</v>
      </c>
      <c r="F1561" s="255" t="s">
        <v>9115</v>
      </c>
      <c r="G1561" s="9"/>
      <c r="H1561" s="255" t="s">
        <v>9168</v>
      </c>
      <c r="I1561" s="9">
        <v>1</v>
      </c>
    </row>
    <row r="1562">
      <c r="A1562" s="255" t="s">
        <v>2729</v>
      </c>
      <c r="B1562" s="9">
        <v>3</v>
      </c>
      <c r="C1562" s="255" t="s">
        <v>9102</v>
      </c>
      <c r="D1562" s="9">
        <v>0.050845019176552091</v>
      </c>
      <c r="E1562" s="9">
        <v>1749453.4255017771</v>
      </c>
      <c r="F1562" s="255" t="s">
        <v>9134</v>
      </c>
      <c r="G1562" s="9"/>
      <c r="H1562" s="255" t="s">
        <v>9168</v>
      </c>
      <c r="I1562" s="9">
        <v>1</v>
      </c>
    </row>
    <row r="1563">
      <c r="A1563" s="255" t="s">
        <v>2737</v>
      </c>
      <c r="B1563" s="9">
        <v>3</v>
      </c>
      <c r="C1563" s="255" t="s">
        <v>9102</v>
      </c>
      <c r="D1563" s="9"/>
      <c r="E1563" s="9">
        <v>1749453.4255017771</v>
      </c>
      <c r="F1563" s="255" t="s">
        <v>9138</v>
      </c>
      <c r="G1563" s="9"/>
      <c r="H1563" s="255" t="s">
        <v>9168</v>
      </c>
      <c r="I1563" s="9">
        <v>1</v>
      </c>
    </row>
    <row r="1564">
      <c r="A1564" s="255" t="s">
        <v>2734</v>
      </c>
      <c r="B1564" s="9">
        <v>3</v>
      </c>
      <c r="C1564" s="255" t="s">
        <v>9102</v>
      </c>
      <c r="D1564" s="9">
        <v>0.042480077578618075</v>
      </c>
      <c r="E1564" s="9">
        <v>1749453.4255017771</v>
      </c>
      <c r="F1564" s="255" t="s">
        <v>9123</v>
      </c>
      <c r="G1564" s="9"/>
      <c r="H1564" s="255" t="s">
        <v>9168</v>
      </c>
      <c r="I1564" s="9">
        <v>1</v>
      </c>
    </row>
    <row r="1565">
      <c r="A1565" s="255" t="s">
        <v>2747</v>
      </c>
      <c r="B1565" s="9">
        <v>3</v>
      </c>
      <c r="C1565" s="255" t="s">
        <v>9102</v>
      </c>
      <c r="D1565" s="9">
        <v>0.029233220485291492</v>
      </c>
      <c r="E1565" s="9">
        <v>1749453.4255017771</v>
      </c>
      <c r="F1565" s="255" t="s">
        <v>9114</v>
      </c>
      <c r="G1565" s="9"/>
      <c r="H1565" s="255" t="s">
        <v>9168</v>
      </c>
      <c r="I1565" s="9">
        <v>1</v>
      </c>
    </row>
    <row r="1566">
      <c r="A1566" s="255" t="s">
        <v>2750</v>
      </c>
      <c r="B1566" s="9">
        <v>3</v>
      </c>
      <c r="C1566" s="255" t="s">
        <v>9102</v>
      </c>
      <c r="D1566" s="9">
        <v>0.040667245470755467</v>
      </c>
      <c r="E1566" s="9">
        <v>1749453.4255017771</v>
      </c>
      <c r="F1566" s="255" t="s">
        <v>9131</v>
      </c>
      <c r="G1566" s="9"/>
      <c r="H1566" s="255" t="s">
        <v>9168</v>
      </c>
      <c r="I1566" s="9">
        <v>1</v>
      </c>
    </row>
    <row r="1567">
      <c r="A1567" s="255" t="s">
        <v>2742</v>
      </c>
      <c r="B1567" s="9">
        <v>3</v>
      </c>
      <c r="C1567" s="255" t="s">
        <v>9102</v>
      </c>
      <c r="D1567" s="9"/>
      <c r="E1567" s="9">
        <v>1749453.4255017771</v>
      </c>
      <c r="F1567" s="255" t="s">
        <v>9118</v>
      </c>
      <c r="G1567" s="9"/>
      <c r="H1567" s="255" t="s">
        <v>9168</v>
      </c>
      <c r="I1567" s="9">
        <v>1</v>
      </c>
    </row>
    <row r="1568">
      <c r="A1568" s="255" t="s">
        <v>2739</v>
      </c>
      <c r="B1568" s="9">
        <v>3</v>
      </c>
      <c r="C1568" s="255" t="s">
        <v>9102</v>
      </c>
      <c r="D1568" s="9">
        <v>0.039681971521317701</v>
      </c>
      <c r="E1568" s="9">
        <v>1749453.4255017771</v>
      </c>
      <c r="F1568" s="255" t="s">
        <v>9128</v>
      </c>
      <c r="G1568" s="9"/>
      <c r="H1568" s="255" t="s">
        <v>9168</v>
      </c>
      <c r="I1568" s="9">
        <v>1</v>
      </c>
    </row>
    <row r="1569">
      <c r="A1569" s="255" t="s">
        <v>2753</v>
      </c>
      <c r="B1569" s="9">
        <v>3</v>
      </c>
      <c r="C1569" s="255" t="s">
        <v>9102</v>
      </c>
      <c r="D1569" s="9">
        <v>0.022464358701503529</v>
      </c>
      <c r="E1569" s="9">
        <v>1749453.4255017771</v>
      </c>
      <c r="F1569" s="255" t="s">
        <v>9136</v>
      </c>
      <c r="G1569" s="9"/>
      <c r="H1569" s="255" t="s">
        <v>9168</v>
      </c>
      <c r="I1569" s="9">
        <v>1</v>
      </c>
    </row>
    <row r="1570">
      <c r="A1570" s="255" t="s">
        <v>2752</v>
      </c>
      <c r="B1570" s="9">
        <v>3</v>
      </c>
      <c r="C1570" s="255" t="s">
        <v>9102</v>
      </c>
      <c r="D1570" s="9">
        <v>0.042480077578618075</v>
      </c>
      <c r="E1570" s="9">
        <v>1749453.4255017771</v>
      </c>
      <c r="F1570" s="255" t="s">
        <v>9124</v>
      </c>
      <c r="G1570" s="9"/>
      <c r="H1570" s="255" t="s">
        <v>9168</v>
      </c>
      <c r="I1570" s="9">
        <v>1</v>
      </c>
    </row>
    <row r="1571">
      <c r="A1571" s="255" t="s">
        <v>2735</v>
      </c>
      <c r="B1571" s="9">
        <v>3</v>
      </c>
      <c r="C1571" s="255" t="s">
        <v>9102</v>
      </c>
      <c r="D1571" s="9">
        <v>0.026925441890912723</v>
      </c>
      <c r="E1571" s="9">
        <v>1749453.4255017771</v>
      </c>
      <c r="F1571" s="255" t="s">
        <v>9126</v>
      </c>
      <c r="G1571" s="9"/>
      <c r="H1571" s="255" t="s">
        <v>9168</v>
      </c>
      <c r="I1571" s="9">
        <v>1</v>
      </c>
    </row>
    <row r="1572">
      <c r="A1572" s="255" t="s">
        <v>2738</v>
      </c>
      <c r="B1572" s="9">
        <v>3</v>
      </c>
      <c r="C1572" s="255" t="s">
        <v>9102</v>
      </c>
      <c r="D1572" s="9"/>
      <c r="E1572" s="9">
        <v>1749453.4255017771</v>
      </c>
      <c r="F1572" s="255" t="s">
        <v>9119</v>
      </c>
      <c r="G1572" s="9"/>
      <c r="H1572" s="255" t="s">
        <v>9168</v>
      </c>
      <c r="I1572" s="9">
        <v>1</v>
      </c>
    </row>
    <row r="1573">
      <c r="A1573" s="255" t="s">
        <v>2746</v>
      </c>
      <c r="B1573" s="9">
        <v>3</v>
      </c>
      <c r="C1573" s="255" t="s">
        <v>9102</v>
      </c>
      <c r="D1573" s="9">
        <v>0.043506364760561037</v>
      </c>
      <c r="E1573" s="9">
        <v>1749453.4255017771</v>
      </c>
      <c r="F1573" s="255" t="s">
        <v>9129</v>
      </c>
      <c r="G1573" s="9"/>
      <c r="H1573" s="255" t="s">
        <v>9168</v>
      </c>
      <c r="I1573" s="9">
        <v>1</v>
      </c>
    </row>
    <row r="1574">
      <c r="A1574" s="255" t="s">
        <v>2731</v>
      </c>
      <c r="B1574" s="9">
        <v>3</v>
      </c>
      <c r="C1574" s="255" t="s">
        <v>9102</v>
      </c>
      <c r="D1574" s="9">
        <v>0.043506364760561037</v>
      </c>
      <c r="E1574" s="9">
        <v>1749453.4255017771</v>
      </c>
      <c r="F1574" s="255" t="s">
        <v>9130</v>
      </c>
      <c r="G1574" s="9"/>
      <c r="H1574" s="255" t="s">
        <v>9168</v>
      </c>
      <c r="I1574" s="9">
        <v>1</v>
      </c>
    </row>
    <row r="1575">
      <c r="A1575" s="255" t="s">
        <v>2741</v>
      </c>
      <c r="B1575" s="9">
        <v>3</v>
      </c>
      <c r="C1575" s="255" t="s">
        <v>9102</v>
      </c>
      <c r="D1575" s="9"/>
      <c r="E1575" s="9">
        <v>1749453.4255017771</v>
      </c>
      <c r="F1575" s="255" t="s">
        <v>9121</v>
      </c>
      <c r="G1575" s="9"/>
      <c r="H1575" s="255" t="s">
        <v>9168</v>
      </c>
      <c r="I1575" s="9">
        <v>1</v>
      </c>
    </row>
    <row r="1576">
      <c r="A1576" s="255" t="s">
        <v>2733</v>
      </c>
      <c r="B1576" s="9">
        <v>3</v>
      </c>
      <c r="C1576" s="255" t="s">
        <v>9102</v>
      </c>
      <c r="D1576" s="9">
        <v>0.042480077578618075</v>
      </c>
      <c r="E1576" s="9">
        <v>1749453.4255017771</v>
      </c>
      <c r="F1576" s="255" t="s">
        <v>9122</v>
      </c>
      <c r="G1576" s="9"/>
      <c r="H1576" s="255" t="s">
        <v>9168</v>
      </c>
      <c r="I1576" s="9">
        <v>1</v>
      </c>
    </row>
    <row r="1577">
      <c r="A1577" s="255" t="s">
        <v>2759</v>
      </c>
      <c r="B1577" s="9">
        <v>4</v>
      </c>
      <c r="C1577" s="255" t="s">
        <v>9102</v>
      </c>
      <c r="D1577" s="9">
        <v>0.039332437649230625</v>
      </c>
      <c r="E1577" s="9">
        <v>1744323.2308518251</v>
      </c>
      <c r="F1577" s="255" t="s">
        <v>9137</v>
      </c>
      <c r="G1577" s="9"/>
      <c r="H1577" s="255" t="s">
        <v>9168</v>
      </c>
      <c r="I1577" s="9">
        <v>1</v>
      </c>
    </row>
    <row r="1578">
      <c r="A1578" s="255" t="s">
        <v>2766</v>
      </c>
      <c r="B1578" s="9">
        <v>4</v>
      </c>
      <c r="C1578" s="255" t="s">
        <v>9102</v>
      </c>
      <c r="D1578" s="9"/>
      <c r="E1578" s="9">
        <v>1744323.2308518251</v>
      </c>
      <c r="F1578" s="255" t="s">
        <v>9119</v>
      </c>
      <c r="G1578" s="9"/>
      <c r="H1578" s="255" t="s">
        <v>9168</v>
      </c>
      <c r="I1578" s="9">
        <v>1</v>
      </c>
    </row>
    <row r="1579">
      <c r="A1579" s="255" t="s">
        <v>2761</v>
      </c>
      <c r="B1579" s="9">
        <v>4</v>
      </c>
      <c r="C1579" s="255" t="s">
        <v>9102</v>
      </c>
      <c r="D1579" s="9"/>
      <c r="E1579" s="9">
        <v>1744323.2308518251</v>
      </c>
      <c r="F1579" s="255" t="s">
        <v>9115</v>
      </c>
      <c r="G1579" s="9"/>
      <c r="H1579" s="255" t="s">
        <v>9168</v>
      </c>
      <c r="I1579" s="9">
        <v>1</v>
      </c>
    </row>
    <row r="1580">
      <c r="A1580" s="255" t="s">
        <v>2777</v>
      </c>
      <c r="B1580" s="9">
        <v>4</v>
      </c>
      <c r="C1580" s="255" t="s">
        <v>9102</v>
      </c>
      <c r="D1580" s="9">
        <v>0.039555755846360972</v>
      </c>
      <c r="E1580" s="9">
        <v>1744323.2308518251</v>
      </c>
      <c r="F1580" s="255" t="s">
        <v>9126</v>
      </c>
      <c r="G1580" s="9"/>
      <c r="H1580" s="255" t="s">
        <v>9168</v>
      </c>
      <c r="I1580" s="9">
        <v>1</v>
      </c>
    </row>
    <row r="1581">
      <c r="A1581" s="255" t="s">
        <v>2771</v>
      </c>
      <c r="B1581" s="9">
        <v>4</v>
      </c>
      <c r="C1581" s="255" t="s">
        <v>9102</v>
      </c>
      <c r="D1581" s="9">
        <v>0.055514987618242348</v>
      </c>
      <c r="E1581" s="9">
        <v>1744323.2308518251</v>
      </c>
      <c r="F1581" s="255" t="s">
        <v>9124</v>
      </c>
      <c r="G1581" s="9"/>
      <c r="H1581" s="255" t="s">
        <v>9168</v>
      </c>
      <c r="I1581" s="9">
        <v>1</v>
      </c>
    </row>
    <row r="1582">
      <c r="A1582" s="255" t="s">
        <v>2763</v>
      </c>
      <c r="B1582" s="9">
        <v>4</v>
      </c>
      <c r="C1582" s="255" t="s">
        <v>9102</v>
      </c>
      <c r="D1582" s="9">
        <v>0.052644099222826014</v>
      </c>
      <c r="E1582" s="9">
        <v>1744323.2308518251</v>
      </c>
      <c r="F1582" s="255" t="s">
        <v>9128</v>
      </c>
      <c r="G1582" s="9"/>
      <c r="H1582" s="255" t="s">
        <v>9168</v>
      </c>
      <c r="I1582" s="9">
        <v>1</v>
      </c>
    </row>
    <row r="1583">
      <c r="A1583" s="255" t="s">
        <v>2772</v>
      </c>
      <c r="B1583" s="9">
        <v>4</v>
      </c>
      <c r="C1583" s="255" t="s">
        <v>9102</v>
      </c>
      <c r="D1583" s="9">
        <v>0.047297194732528615</v>
      </c>
      <c r="E1583" s="9">
        <v>1744323.2308518251</v>
      </c>
      <c r="F1583" s="255" t="s">
        <v>9132</v>
      </c>
      <c r="G1583" s="9"/>
      <c r="H1583" s="255" t="s">
        <v>9168</v>
      </c>
      <c r="I1583" s="9">
        <v>1</v>
      </c>
    </row>
    <row r="1584">
      <c r="A1584" s="255" t="s">
        <v>2768</v>
      </c>
      <c r="B1584" s="9">
        <v>4</v>
      </c>
      <c r="C1584" s="255" t="s">
        <v>9102</v>
      </c>
      <c r="D1584" s="9">
        <v>0.056428734334792785</v>
      </c>
      <c r="E1584" s="9">
        <v>1744323.2308518251</v>
      </c>
      <c r="F1584" s="255" t="s">
        <v>9135</v>
      </c>
      <c r="G1584" s="9"/>
      <c r="H1584" s="255" t="s">
        <v>9168</v>
      </c>
      <c r="I1584" s="9">
        <v>1</v>
      </c>
    </row>
    <row r="1585">
      <c r="A1585" s="255" t="s">
        <v>2756</v>
      </c>
      <c r="B1585" s="9">
        <v>4</v>
      </c>
      <c r="C1585" s="255" t="s">
        <v>9102</v>
      </c>
      <c r="D1585" s="9">
        <v>0.05837246191803374</v>
      </c>
      <c r="E1585" s="9">
        <v>1744323.2308518251</v>
      </c>
      <c r="F1585" s="255" t="s">
        <v>9129</v>
      </c>
      <c r="G1585" s="9"/>
      <c r="H1585" s="255" t="s">
        <v>9168</v>
      </c>
      <c r="I1585" s="9">
        <v>1</v>
      </c>
    </row>
    <row r="1586">
      <c r="A1586" s="255" t="s">
        <v>2773</v>
      </c>
      <c r="B1586" s="9">
        <v>4</v>
      </c>
      <c r="C1586" s="255" t="s">
        <v>9102</v>
      </c>
      <c r="D1586" s="9">
        <v>0.052644099222826014</v>
      </c>
      <c r="E1586" s="9">
        <v>1744323.2308518251</v>
      </c>
      <c r="F1586" s="255" t="s">
        <v>9127</v>
      </c>
      <c r="G1586" s="9"/>
      <c r="H1586" s="255" t="s">
        <v>9168</v>
      </c>
      <c r="I1586" s="9">
        <v>1</v>
      </c>
    </row>
    <row r="1587">
      <c r="A1587" s="255" t="s">
        <v>2762</v>
      </c>
      <c r="B1587" s="9">
        <v>4</v>
      </c>
      <c r="C1587" s="255" t="s">
        <v>9102</v>
      </c>
      <c r="D1587" s="9"/>
      <c r="E1587" s="9">
        <v>1744323.2308518251</v>
      </c>
      <c r="F1587" s="255" t="s">
        <v>9118</v>
      </c>
      <c r="G1587" s="9"/>
      <c r="H1587" s="255" t="s">
        <v>9168</v>
      </c>
      <c r="I1587" s="9">
        <v>1</v>
      </c>
    </row>
    <row r="1588">
      <c r="A1588" s="255" t="s">
        <v>2757</v>
      </c>
      <c r="B1588" s="9">
        <v>4</v>
      </c>
      <c r="C1588" s="255" t="s">
        <v>9102</v>
      </c>
      <c r="D1588" s="9">
        <v>0.055219143523190184</v>
      </c>
      <c r="E1588" s="9">
        <v>1744323.2308518251</v>
      </c>
      <c r="F1588" s="255" t="s">
        <v>9133</v>
      </c>
      <c r="G1588" s="9"/>
      <c r="H1588" s="255" t="s">
        <v>9168</v>
      </c>
      <c r="I1588" s="9">
        <v>1</v>
      </c>
    </row>
    <row r="1589">
      <c r="A1589" s="255" t="s">
        <v>2769</v>
      </c>
      <c r="B1589" s="9">
        <v>4</v>
      </c>
      <c r="C1589" s="255" t="s">
        <v>9102</v>
      </c>
      <c r="D1589" s="9">
        <v>0.039024845729218036</v>
      </c>
      <c r="E1589" s="9">
        <v>1744323.2308518251</v>
      </c>
      <c r="F1589" s="255" t="s">
        <v>9114</v>
      </c>
      <c r="G1589" s="9"/>
      <c r="H1589" s="255" t="s">
        <v>9168</v>
      </c>
      <c r="I1589" s="9">
        <v>1</v>
      </c>
    </row>
    <row r="1590">
      <c r="A1590" s="255" t="s">
        <v>2776</v>
      </c>
      <c r="B1590" s="9">
        <v>4</v>
      </c>
      <c r="C1590" s="255" t="s">
        <v>9102</v>
      </c>
      <c r="D1590" s="9">
        <v>0.059243738436687871</v>
      </c>
      <c r="E1590" s="9">
        <v>1744323.2308518251</v>
      </c>
      <c r="F1590" s="255" t="s">
        <v>9125</v>
      </c>
      <c r="G1590" s="9"/>
      <c r="H1590" s="255" t="s">
        <v>9168</v>
      </c>
      <c r="I1590" s="9">
        <v>1</v>
      </c>
    </row>
    <row r="1591">
      <c r="A1591" s="255" t="s">
        <v>2775</v>
      </c>
      <c r="B1591" s="9">
        <v>4</v>
      </c>
      <c r="C1591" s="255" t="s">
        <v>9102</v>
      </c>
      <c r="D1591" s="9">
        <v>0.05837246191803374</v>
      </c>
      <c r="E1591" s="9">
        <v>1744323.2308518251</v>
      </c>
      <c r="F1591" s="255" t="s">
        <v>9130</v>
      </c>
      <c r="G1591" s="9"/>
      <c r="H1591" s="255" t="s">
        <v>9168</v>
      </c>
      <c r="I1591" s="9">
        <v>1</v>
      </c>
    </row>
    <row r="1592">
      <c r="A1592" s="255" t="s">
        <v>2755</v>
      </c>
      <c r="B1592" s="9">
        <v>4</v>
      </c>
      <c r="C1592" s="255" t="s">
        <v>9102</v>
      </c>
      <c r="D1592" s="9">
        <v>0.060720619801217311</v>
      </c>
      <c r="E1592" s="9">
        <v>1744323.2308518251</v>
      </c>
      <c r="F1592" s="255" t="s">
        <v>9134</v>
      </c>
      <c r="G1592" s="9"/>
      <c r="H1592" s="255" t="s">
        <v>9168</v>
      </c>
      <c r="I1592" s="9">
        <v>1</v>
      </c>
    </row>
    <row r="1593">
      <c r="A1593" s="255" t="s">
        <v>2774</v>
      </c>
      <c r="B1593" s="9">
        <v>4</v>
      </c>
      <c r="C1593" s="255" t="s">
        <v>9102</v>
      </c>
      <c r="D1593" s="9"/>
      <c r="E1593" s="9">
        <v>1744323.2308518251</v>
      </c>
      <c r="F1593" s="255" t="s">
        <v>9120</v>
      </c>
      <c r="G1593" s="9"/>
      <c r="H1593" s="255" t="s">
        <v>9168</v>
      </c>
      <c r="I1593" s="9">
        <v>1</v>
      </c>
    </row>
    <row r="1594">
      <c r="A1594" s="255" t="s">
        <v>2754</v>
      </c>
      <c r="B1594" s="9">
        <v>4</v>
      </c>
      <c r="C1594" s="255" t="s">
        <v>9102</v>
      </c>
      <c r="D1594" s="9"/>
      <c r="E1594" s="9">
        <v>1744323.2308518251</v>
      </c>
      <c r="F1594" s="255" t="s">
        <v>9117</v>
      </c>
      <c r="G1594" s="9"/>
      <c r="H1594" s="255" t="s">
        <v>9168</v>
      </c>
      <c r="I1594" s="9">
        <v>1</v>
      </c>
    </row>
    <row r="1595">
      <c r="A1595" s="255" t="s">
        <v>2770</v>
      </c>
      <c r="B1595" s="9">
        <v>4</v>
      </c>
      <c r="C1595" s="255" t="s">
        <v>9102</v>
      </c>
      <c r="D1595" s="9">
        <v>0.039981576009008257</v>
      </c>
      <c r="E1595" s="9">
        <v>1744323.2308518251</v>
      </c>
      <c r="F1595" s="255" t="s">
        <v>9136</v>
      </c>
      <c r="G1595" s="9"/>
      <c r="H1595" s="255" t="s">
        <v>9168</v>
      </c>
      <c r="I1595" s="9">
        <v>1</v>
      </c>
    </row>
    <row r="1596">
      <c r="A1596" s="255" t="s">
        <v>2758</v>
      </c>
      <c r="B1596" s="9">
        <v>4</v>
      </c>
      <c r="C1596" s="255" t="s">
        <v>9102</v>
      </c>
      <c r="D1596" s="9"/>
      <c r="E1596" s="9">
        <v>1744323.2308518251</v>
      </c>
      <c r="F1596" s="255" t="s">
        <v>9121</v>
      </c>
      <c r="G1596" s="9"/>
      <c r="H1596" s="255" t="s">
        <v>9168</v>
      </c>
      <c r="I1596" s="9">
        <v>1</v>
      </c>
    </row>
    <row r="1597">
      <c r="A1597" s="255" t="s">
        <v>2760</v>
      </c>
      <c r="B1597" s="9">
        <v>4</v>
      </c>
      <c r="C1597" s="255" t="s">
        <v>9102</v>
      </c>
      <c r="D1597" s="9">
        <v>0.055514987618242348</v>
      </c>
      <c r="E1597" s="9">
        <v>1744323.2308518251</v>
      </c>
      <c r="F1597" s="255" t="s">
        <v>9123</v>
      </c>
      <c r="G1597" s="9"/>
      <c r="H1597" s="255" t="s">
        <v>9168</v>
      </c>
      <c r="I1597" s="9">
        <v>1</v>
      </c>
    </row>
    <row r="1598">
      <c r="A1598" s="255" t="s">
        <v>2767</v>
      </c>
      <c r="B1598" s="9">
        <v>4</v>
      </c>
      <c r="C1598" s="255" t="s">
        <v>9102</v>
      </c>
      <c r="D1598" s="9">
        <v>0.050467549387310587</v>
      </c>
      <c r="E1598" s="9">
        <v>1744323.2308518251</v>
      </c>
      <c r="F1598" s="255" t="s">
        <v>9131</v>
      </c>
      <c r="G1598" s="9"/>
      <c r="H1598" s="255" t="s">
        <v>9168</v>
      </c>
      <c r="I1598" s="9">
        <v>1</v>
      </c>
    </row>
    <row r="1599">
      <c r="A1599" s="255" t="s">
        <v>2765</v>
      </c>
      <c r="B1599" s="9">
        <v>4</v>
      </c>
      <c r="C1599" s="255" t="s">
        <v>9102</v>
      </c>
      <c r="D1599" s="9">
        <v>0.055514987618242348</v>
      </c>
      <c r="E1599" s="9">
        <v>1744323.2308518251</v>
      </c>
      <c r="F1599" s="255" t="s">
        <v>9122</v>
      </c>
      <c r="G1599" s="9"/>
      <c r="H1599" s="255" t="s">
        <v>9168</v>
      </c>
      <c r="I1599" s="9">
        <v>1</v>
      </c>
    </row>
    <row r="1600">
      <c r="A1600" s="255" t="s">
        <v>2778</v>
      </c>
      <c r="B1600" s="9">
        <v>4</v>
      </c>
      <c r="C1600" s="255" t="s">
        <v>9102</v>
      </c>
      <c r="D1600" s="9"/>
      <c r="E1600" s="9">
        <v>1744323.2308518251</v>
      </c>
      <c r="F1600" s="255" t="s">
        <v>9116</v>
      </c>
      <c r="G1600" s="9"/>
      <c r="H1600" s="255" t="s">
        <v>9168</v>
      </c>
      <c r="I1600" s="9">
        <v>1</v>
      </c>
    </row>
    <row r="1601">
      <c r="A1601" s="255" t="s">
        <v>2764</v>
      </c>
      <c r="B1601" s="9">
        <v>4</v>
      </c>
      <c r="C1601" s="255" t="s">
        <v>9102</v>
      </c>
      <c r="D1601" s="9"/>
      <c r="E1601" s="9">
        <v>1744323.2308518251</v>
      </c>
      <c r="F1601" s="255" t="s">
        <v>9138</v>
      </c>
      <c r="G1601" s="9"/>
      <c r="H1601" s="255" t="s">
        <v>9168</v>
      </c>
      <c r="I1601" s="9">
        <v>1</v>
      </c>
    </row>
    <row r="1602">
      <c r="A1602" s="255" t="s">
        <v>2799</v>
      </c>
      <c r="B1602" s="9">
        <v>5</v>
      </c>
      <c r="C1602" s="255" t="s">
        <v>9102</v>
      </c>
      <c r="D1602" s="9"/>
      <c r="E1602" s="9">
        <v>1748220.4945000052</v>
      </c>
      <c r="F1602" s="255" t="s">
        <v>9119</v>
      </c>
      <c r="G1602" s="9"/>
      <c r="H1602" s="255" t="s">
        <v>9168</v>
      </c>
      <c r="I1602" s="9">
        <v>1</v>
      </c>
    </row>
    <row r="1603">
      <c r="A1603" s="255" t="s">
        <v>2787</v>
      </c>
      <c r="B1603" s="9">
        <v>5</v>
      </c>
      <c r="C1603" s="255" t="s">
        <v>9102</v>
      </c>
      <c r="D1603" s="9">
        <v>0.034819341737519396</v>
      </c>
      <c r="E1603" s="9">
        <v>1748220.4945000052</v>
      </c>
      <c r="F1603" s="255" t="s">
        <v>9136</v>
      </c>
      <c r="G1603" s="9"/>
      <c r="H1603" s="255" t="s">
        <v>9168</v>
      </c>
      <c r="I1603" s="9">
        <v>1</v>
      </c>
    </row>
    <row r="1604">
      <c r="A1604" s="255" t="s">
        <v>2801</v>
      </c>
      <c r="B1604" s="9">
        <v>5</v>
      </c>
      <c r="C1604" s="255" t="s">
        <v>9102</v>
      </c>
      <c r="D1604" s="9"/>
      <c r="E1604" s="9">
        <v>1748220.4945000052</v>
      </c>
      <c r="F1604" s="255" t="s">
        <v>9121</v>
      </c>
      <c r="G1604" s="9"/>
      <c r="H1604" s="255" t="s">
        <v>9168</v>
      </c>
      <c r="I1604" s="9">
        <v>1</v>
      </c>
    </row>
    <row r="1605">
      <c r="A1605" s="255" t="s">
        <v>2793</v>
      </c>
      <c r="B1605" s="9">
        <v>5</v>
      </c>
      <c r="C1605" s="255" t="s">
        <v>9102</v>
      </c>
      <c r="D1605" s="9"/>
      <c r="E1605" s="9">
        <v>1748220.4945000052</v>
      </c>
      <c r="F1605" s="255" t="s">
        <v>9116</v>
      </c>
      <c r="G1605" s="9"/>
      <c r="H1605" s="255" t="s">
        <v>9168</v>
      </c>
      <c r="I1605" s="9">
        <v>1</v>
      </c>
    </row>
    <row r="1606">
      <c r="A1606" s="255" t="s">
        <v>2784</v>
      </c>
      <c r="B1606" s="9">
        <v>5</v>
      </c>
      <c r="C1606" s="255" t="s">
        <v>9102</v>
      </c>
      <c r="D1606" s="9">
        <v>0.065064460676776098</v>
      </c>
      <c r="E1606" s="9">
        <v>1748220.4945000052</v>
      </c>
      <c r="F1606" s="255" t="s">
        <v>9123</v>
      </c>
      <c r="G1606" s="9"/>
      <c r="H1606" s="255" t="s">
        <v>9168</v>
      </c>
      <c r="I1606" s="9">
        <v>1</v>
      </c>
    </row>
    <row r="1607">
      <c r="A1607" s="255" t="s">
        <v>2797</v>
      </c>
      <c r="B1607" s="9">
        <v>5</v>
      </c>
      <c r="C1607" s="255" t="s">
        <v>9102</v>
      </c>
      <c r="D1607" s="9">
        <v>0.065064460676776098</v>
      </c>
      <c r="E1607" s="9">
        <v>1748220.4945000052</v>
      </c>
      <c r="F1607" s="255" t="s">
        <v>9124</v>
      </c>
      <c r="G1607" s="9"/>
      <c r="H1607" s="255" t="s">
        <v>9168</v>
      </c>
      <c r="I1607" s="9">
        <v>1</v>
      </c>
    </row>
    <row r="1608">
      <c r="A1608" s="255" t="s">
        <v>2790</v>
      </c>
      <c r="B1608" s="9">
        <v>5</v>
      </c>
      <c r="C1608" s="255" t="s">
        <v>9102</v>
      </c>
      <c r="D1608" s="9">
        <v>0.064184539046744885</v>
      </c>
      <c r="E1608" s="9">
        <v>1748220.4945000052</v>
      </c>
      <c r="F1608" s="255" t="s">
        <v>9131</v>
      </c>
      <c r="G1608" s="9"/>
      <c r="H1608" s="255" t="s">
        <v>9168</v>
      </c>
      <c r="I1608" s="9">
        <v>1</v>
      </c>
    </row>
    <row r="1609">
      <c r="A1609" s="255" t="s">
        <v>2785</v>
      </c>
      <c r="B1609" s="9">
        <v>5</v>
      </c>
      <c r="C1609" s="255" t="s">
        <v>9102</v>
      </c>
      <c r="D1609" s="9">
        <v>0.061942855656939293</v>
      </c>
      <c r="E1609" s="9">
        <v>1748220.4945000052</v>
      </c>
      <c r="F1609" s="255" t="s">
        <v>9127</v>
      </c>
      <c r="G1609" s="9"/>
      <c r="H1609" s="255" t="s">
        <v>9168</v>
      </c>
      <c r="I1609" s="9">
        <v>1</v>
      </c>
    </row>
    <row r="1610">
      <c r="A1610" s="255" t="s">
        <v>2780</v>
      </c>
      <c r="B1610" s="9">
        <v>5</v>
      </c>
      <c r="C1610" s="255" t="s">
        <v>9102</v>
      </c>
      <c r="D1610" s="9"/>
      <c r="E1610" s="9">
        <v>1748220.4945000052</v>
      </c>
      <c r="F1610" s="255" t="s">
        <v>9118</v>
      </c>
      <c r="G1610" s="9"/>
      <c r="H1610" s="255" t="s">
        <v>9168</v>
      </c>
      <c r="I1610" s="9">
        <v>1</v>
      </c>
    </row>
    <row r="1611">
      <c r="A1611" s="255" t="s">
        <v>2781</v>
      </c>
      <c r="B1611" s="9">
        <v>5</v>
      </c>
      <c r="C1611" s="255" t="s">
        <v>9102</v>
      </c>
      <c r="D1611" s="9">
        <v>0.071967138718886284</v>
      </c>
      <c r="E1611" s="9">
        <v>1748220.4945000052</v>
      </c>
      <c r="F1611" s="255" t="s">
        <v>9125</v>
      </c>
      <c r="G1611" s="9"/>
      <c r="H1611" s="255" t="s">
        <v>9168</v>
      </c>
      <c r="I1611" s="9">
        <v>1</v>
      </c>
    </row>
    <row r="1612">
      <c r="A1612" s="255" t="s">
        <v>2783</v>
      </c>
      <c r="B1612" s="9">
        <v>5</v>
      </c>
      <c r="C1612" s="255" t="s">
        <v>9102</v>
      </c>
      <c r="D1612" s="9">
        <v>0.054472693474467072</v>
      </c>
      <c r="E1612" s="9">
        <v>1748220.4945000052</v>
      </c>
      <c r="F1612" s="255" t="s">
        <v>9137</v>
      </c>
      <c r="G1612" s="9"/>
      <c r="H1612" s="255" t="s">
        <v>9168</v>
      </c>
      <c r="I1612" s="9">
        <v>1</v>
      </c>
    </row>
    <row r="1613">
      <c r="A1613" s="255" t="s">
        <v>2800</v>
      </c>
      <c r="B1613" s="9">
        <v>5</v>
      </c>
      <c r="C1613" s="255" t="s">
        <v>9102</v>
      </c>
      <c r="D1613" s="9"/>
      <c r="E1613" s="9">
        <v>1748220.4945000052</v>
      </c>
      <c r="F1613" s="255" t="s">
        <v>9120</v>
      </c>
      <c r="G1613" s="9"/>
      <c r="H1613" s="255" t="s">
        <v>9168</v>
      </c>
      <c r="I1613" s="9">
        <v>1</v>
      </c>
    </row>
    <row r="1614">
      <c r="A1614" s="255" t="s">
        <v>2796</v>
      </c>
      <c r="B1614" s="9">
        <v>5</v>
      </c>
      <c r="C1614" s="255" t="s">
        <v>9102</v>
      </c>
      <c r="D1614" s="9">
        <v>0.054115670278825523</v>
      </c>
      <c r="E1614" s="9">
        <v>1748220.4945000052</v>
      </c>
      <c r="F1614" s="255" t="s">
        <v>9114</v>
      </c>
      <c r="G1614" s="9"/>
      <c r="H1614" s="255" t="s">
        <v>9168</v>
      </c>
      <c r="I1614" s="9">
        <v>1</v>
      </c>
    </row>
    <row r="1615">
      <c r="A1615" s="255" t="s">
        <v>2786</v>
      </c>
      <c r="B1615" s="9">
        <v>5</v>
      </c>
      <c r="C1615" s="255" t="s">
        <v>9102</v>
      </c>
      <c r="D1615" s="9">
        <v>0.065562605147021683</v>
      </c>
      <c r="E1615" s="9">
        <v>1748220.4945000052</v>
      </c>
      <c r="F1615" s="255" t="s">
        <v>9129</v>
      </c>
      <c r="G1615" s="9"/>
      <c r="H1615" s="255" t="s">
        <v>9168</v>
      </c>
      <c r="I1615" s="9">
        <v>1</v>
      </c>
    </row>
    <row r="1616">
      <c r="A1616" s="255" t="s">
        <v>2788</v>
      </c>
      <c r="B1616" s="9">
        <v>5</v>
      </c>
      <c r="C1616" s="255" t="s">
        <v>9102</v>
      </c>
      <c r="D1616" s="9">
        <v>0.04771149840510288</v>
      </c>
      <c r="E1616" s="9">
        <v>1748220.4945000052</v>
      </c>
      <c r="F1616" s="255" t="s">
        <v>9126</v>
      </c>
      <c r="G1616" s="9"/>
      <c r="H1616" s="255" t="s">
        <v>9168</v>
      </c>
      <c r="I1616" s="9">
        <v>1</v>
      </c>
    </row>
    <row r="1617">
      <c r="A1617" s="255" t="s">
        <v>2789</v>
      </c>
      <c r="B1617" s="9">
        <v>5</v>
      </c>
      <c r="C1617" s="255" t="s">
        <v>9102</v>
      </c>
      <c r="D1617" s="9"/>
      <c r="E1617" s="9">
        <v>1748220.4945000052</v>
      </c>
      <c r="F1617" s="255" t="s">
        <v>9138</v>
      </c>
      <c r="G1617" s="9"/>
      <c r="H1617" s="255" t="s">
        <v>9168</v>
      </c>
      <c r="I1617" s="9">
        <v>1</v>
      </c>
    </row>
    <row r="1618">
      <c r="A1618" s="255" t="s">
        <v>2782</v>
      </c>
      <c r="B1618" s="9">
        <v>5</v>
      </c>
      <c r="C1618" s="255" t="s">
        <v>9102</v>
      </c>
      <c r="D1618" s="9">
        <v>0.062313358243773494</v>
      </c>
      <c r="E1618" s="9">
        <v>1748220.4945000052</v>
      </c>
      <c r="F1618" s="255" t="s">
        <v>9135</v>
      </c>
      <c r="G1618" s="9"/>
      <c r="H1618" s="255" t="s">
        <v>9168</v>
      </c>
      <c r="I1618" s="9">
        <v>1</v>
      </c>
    </row>
    <row r="1619">
      <c r="A1619" s="255" t="s">
        <v>2779</v>
      </c>
      <c r="B1619" s="9">
        <v>5</v>
      </c>
      <c r="C1619" s="255" t="s">
        <v>9102</v>
      </c>
      <c r="D1619" s="9">
        <v>0.065562605147021683</v>
      </c>
      <c r="E1619" s="9">
        <v>1748220.4945000052</v>
      </c>
      <c r="F1619" s="255" t="s">
        <v>9130</v>
      </c>
      <c r="G1619" s="9"/>
      <c r="H1619" s="255" t="s">
        <v>9168</v>
      </c>
      <c r="I1619" s="9">
        <v>1</v>
      </c>
    </row>
    <row r="1620">
      <c r="A1620" s="255" t="s">
        <v>2802</v>
      </c>
      <c r="B1620" s="9">
        <v>5</v>
      </c>
      <c r="C1620" s="255" t="s">
        <v>9102</v>
      </c>
      <c r="D1620" s="9">
        <v>0.061942855656939293</v>
      </c>
      <c r="E1620" s="9">
        <v>1748220.4945000052</v>
      </c>
      <c r="F1620" s="255" t="s">
        <v>9128</v>
      </c>
      <c r="G1620" s="9"/>
      <c r="H1620" s="255" t="s">
        <v>9168</v>
      </c>
      <c r="I1620" s="9">
        <v>1</v>
      </c>
    </row>
    <row r="1621">
      <c r="A1621" s="255" t="s">
        <v>2803</v>
      </c>
      <c r="B1621" s="9">
        <v>5</v>
      </c>
      <c r="C1621" s="255" t="s">
        <v>9102</v>
      </c>
      <c r="D1621" s="9">
        <v>0.061419412342959882</v>
      </c>
      <c r="E1621" s="9">
        <v>1748220.4945000052</v>
      </c>
      <c r="F1621" s="255" t="s">
        <v>9132</v>
      </c>
      <c r="G1621" s="9"/>
      <c r="H1621" s="255" t="s">
        <v>9168</v>
      </c>
      <c r="I1621" s="9">
        <v>1</v>
      </c>
    </row>
    <row r="1622">
      <c r="A1622" s="255" t="s">
        <v>2791</v>
      </c>
      <c r="B1622" s="9">
        <v>5</v>
      </c>
      <c r="C1622" s="255" t="s">
        <v>9102</v>
      </c>
      <c r="D1622" s="9">
        <v>0.072129196022273148</v>
      </c>
      <c r="E1622" s="9">
        <v>1748220.4945000052</v>
      </c>
      <c r="F1622" s="255" t="s">
        <v>9134</v>
      </c>
      <c r="G1622" s="9"/>
      <c r="H1622" s="255" t="s">
        <v>9168</v>
      </c>
      <c r="I1622" s="9">
        <v>1</v>
      </c>
    </row>
    <row r="1623">
      <c r="A1623" s="255" t="s">
        <v>2798</v>
      </c>
      <c r="B1623" s="9">
        <v>5</v>
      </c>
      <c r="C1623" s="255" t="s">
        <v>9102</v>
      </c>
      <c r="D1623" s="9">
        <v>0.065064460676776098</v>
      </c>
      <c r="E1623" s="9">
        <v>1748220.4945000052</v>
      </c>
      <c r="F1623" s="255" t="s">
        <v>9122</v>
      </c>
      <c r="G1623" s="9"/>
      <c r="H1623" s="255" t="s">
        <v>9168</v>
      </c>
      <c r="I1623" s="9">
        <v>1</v>
      </c>
    </row>
    <row r="1624">
      <c r="A1624" s="255" t="s">
        <v>2792</v>
      </c>
      <c r="B1624" s="9">
        <v>5</v>
      </c>
      <c r="C1624" s="255" t="s">
        <v>9102</v>
      </c>
      <c r="D1624" s="9">
        <v>0.059546940715174759</v>
      </c>
      <c r="E1624" s="9">
        <v>1748220.4945000052</v>
      </c>
      <c r="F1624" s="255" t="s">
        <v>9133</v>
      </c>
      <c r="G1624" s="9"/>
      <c r="H1624" s="255" t="s">
        <v>9168</v>
      </c>
      <c r="I1624" s="9">
        <v>1</v>
      </c>
    </row>
    <row r="1625">
      <c r="A1625" s="255" t="s">
        <v>2795</v>
      </c>
      <c r="B1625" s="9">
        <v>5</v>
      </c>
      <c r="C1625" s="255" t="s">
        <v>9102</v>
      </c>
      <c r="D1625" s="9"/>
      <c r="E1625" s="9">
        <v>1748220.4945000052</v>
      </c>
      <c r="F1625" s="255" t="s">
        <v>9117</v>
      </c>
      <c r="G1625" s="9"/>
      <c r="H1625" s="255" t="s">
        <v>9168</v>
      </c>
      <c r="I1625" s="9">
        <v>1</v>
      </c>
    </row>
    <row r="1626">
      <c r="A1626" s="255" t="s">
        <v>2794</v>
      </c>
      <c r="B1626" s="9">
        <v>5</v>
      </c>
      <c r="C1626" s="255" t="s">
        <v>9102</v>
      </c>
      <c r="D1626" s="9"/>
      <c r="E1626" s="9">
        <v>1748220.4945000052</v>
      </c>
      <c r="F1626" s="255" t="s">
        <v>9115</v>
      </c>
      <c r="G1626" s="9"/>
      <c r="H1626" s="255" t="s">
        <v>9168</v>
      </c>
      <c r="I1626" s="9">
        <v>1</v>
      </c>
    </row>
    <row r="1627">
      <c r="A1627" s="255" t="s">
        <v>2822</v>
      </c>
      <c r="B1627" s="9">
        <v>6</v>
      </c>
      <c r="C1627" s="255" t="s">
        <v>9102</v>
      </c>
      <c r="D1627" s="9">
        <v>0.079127350044188471</v>
      </c>
      <c r="E1627" s="9">
        <v>1745629.3782013811</v>
      </c>
      <c r="F1627" s="255" t="s">
        <v>9133</v>
      </c>
      <c r="G1627" s="9"/>
      <c r="H1627" s="255" t="s">
        <v>9168</v>
      </c>
      <c r="I1627" s="9">
        <v>1</v>
      </c>
    </row>
    <row r="1628">
      <c r="A1628" s="255" t="s">
        <v>2827</v>
      </c>
      <c r="B1628" s="9">
        <v>6</v>
      </c>
      <c r="C1628" s="255" t="s">
        <v>9102</v>
      </c>
      <c r="D1628" s="9">
        <v>0.061792786398604936</v>
      </c>
      <c r="E1628" s="9">
        <v>1745629.3782013811</v>
      </c>
      <c r="F1628" s="255" t="s">
        <v>9132</v>
      </c>
      <c r="G1628" s="9"/>
      <c r="H1628" s="255" t="s">
        <v>9168</v>
      </c>
      <c r="I1628" s="9">
        <v>1</v>
      </c>
    </row>
    <row r="1629">
      <c r="A1629" s="255" t="s">
        <v>2825</v>
      </c>
      <c r="B1629" s="9">
        <v>6</v>
      </c>
      <c r="C1629" s="255" t="s">
        <v>9102</v>
      </c>
      <c r="D1629" s="9">
        <v>0.04792033066683727</v>
      </c>
      <c r="E1629" s="9">
        <v>1745629.3782013811</v>
      </c>
      <c r="F1629" s="255" t="s">
        <v>9137</v>
      </c>
      <c r="G1629" s="9"/>
      <c r="H1629" s="255" t="s">
        <v>9168</v>
      </c>
      <c r="I1629" s="9">
        <v>1</v>
      </c>
    </row>
    <row r="1630">
      <c r="A1630" s="255" t="s">
        <v>2816</v>
      </c>
      <c r="B1630" s="9">
        <v>6</v>
      </c>
      <c r="C1630" s="255" t="s">
        <v>9102</v>
      </c>
      <c r="D1630" s="9">
        <v>0.072373908377491594</v>
      </c>
      <c r="E1630" s="9">
        <v>1745629.3782013811</v>
      </c>
      <c r="F1630" s="255" t="s">
        <v>9128</v>
      </c>
      <c r="G1630" s="9"/>
      <c r="H1630" s="255" t="s">
        <v>9168</v>
      </c>
      <c r="I1630" s="9">
        <v>1</v>
      </c>
    </row>
    <row r="1631">
      <c r="A1631" s="255" t="s">
        <v>2814</v>
      </c>
      <c r="B1631" s="9">
        <v>6</v>
      </c>
      <c r="C1631" s="255" t="s">
        <v>9102</v>
      </c>
      <c r="D1631" s="9">
        <v>0.079863416716001348</v>
      </c>
      <c r="E1631" s="9">
        <v>1745629.3782013811</v>
      </c>
      <c r="F1631" s="255" t="s">
        <v>9135</v>
      </c>
      <c r="G1631" s="9"/>
      <c r="H1631" s="255" t="s">
        <v>9168</v>
      </c>
      <c r="I1631" s="9">
        <v>1</v>
      </c>
    </row>
    <row r="1632">
      <c r="A1632" s="255" t="s">
        <v>2806</v>
      </c>
      <c r="B1632" s="9">
        <v>6</v>
      </c>
      <c r="C1632" s="255" t="s">
        <v>9102</v>
      </c>
      <c r="D1632" s="9">
        <v>0.05203952096700392</v>
      </c>
      <c r="E1632" s="9">
        <v>1745629.3782013811</v>
      </c>
      <c r="F1632" s="255" t="s">
        <v>9126</v>
      </c>
      <c r="G1632" s="9"/>
      <c r="H1632" s="255" t="s">
        <v>9168</v>
      </c>
      <c r="I1632" s="9">
        <v>1</v>
      </c>
    </row>
    <row r="1633">
      <c r="A1633" s="255" t="s">
        <v>2804</v>
      </c>
      <c r="B1633" s="9">
        <v>6</v>
      </c>
      <c r="C1633" s="255" t="s">
        <v>9102</v>
      </c>
      <c r="D1633" s="9">
        <v>0.076834194539424167</v>
      </c>
      <c r="E1633" s="9">
        <v>1745629.3782013811</v>
      </c>
      <c r="F1633" s="255" t="s">
        <v>9122</v>
      </c>
      <c r="G1633" s="9"/>
      <c r="H1633" s="255" t="s">
        <v>9168</v>
      </c>
      <c r="I1633" s="9">
        <v>1</v>
      </c>
    </row>
    <row r="1634">
      <c r="A1634" s="255" t="s">
        <v>2811</v>
      </c>
      <c r="B1634" s="9">
        <v>6</v>
      </c>
      <c r="C1634" s="255" t="s">
        <v>9102</v>
      </c>
      <c r="D1634" s="9"/>
      <c r="E1634" s="9">
        <v>1745629.3782013811</v>
      </c>
      <c r="F1634" s="255" t="s">
        <v>9121</v>
      </c>
      <c r="G1634" s="9"/>
      <c r="H1634" s="255" t="s">
        <v>9168</v>
      </c>
      <c r="I1634" s="9">
        <v>1</v>
      </c>
    </row>
    <row r="1635">
      <c r="A1635" s="255" t="s">
        <v>2807</v>
      </c>
      <c r="B1635" s="9">
        <v>6</v>
      </c>
      <c r="C1635" s="255" t="s">
        <v>9102</v>
      </c>
      <c r="D1635" s="9">
        <v>0.067314687963524383</v>
      </c>
      <c r="E1635" s="9">
        <v>1745629.3782013811</v>
      </c>
      <c r="F1635" s="255" t="s">
        <v>9131</v>
      </c>
      <c r="G1635" s="9"/>
      <c r="H1635" s="255" t="s">
        <v>9168</v>
      </c>
      <c r="I1635" s="9">
        <v>1</v>
      </c>
    </row>
    <row r="1636">
      <c r="A1636" s="255" t="s">
        <v>2813</v>
      </c>
      <c r="B1636" s="9">
        <v>6</v>
      </c>
      <c r="C1636" s="255" t="s">
        <v>9102</v>
      </c>
      <c r="D1636" s="9">
        <v>0.082475137820998648</v>
      </c>
      <c r="E1636" s="9">
        <v>1745629.3782013811</v>
      </c>
      <c r="F1636" s="255" t="s">
        <v>9134</v>
      </c>
      <c r="G1636" s="9"/>
      <c r="H1636" s="255" t="s">
        <v>9168</v>
      </c>
      <c r="I1636" s="9">
        <v>1</v>
      </c>
    </row>
    <row r="1637">
      <c r="A1637" s="255" t="s">
        <v>2809</v>
      </c>
      <c r="B1637" s="9">
        <v>6</v>
      </c>
      <c r="C1637" s="255" t="s">
        <v>9102</v>
      </c>
      <c r="D1637" s="9">
        <v>0.059893938144518141</v>
      </c>
      <c r="E1637" s="9">
        <v>1745629.3782013811</v>
      </c>
      <c r="F1637" s="255" t="s">
        <v>9136</v>
      </c>
      <c r="G1637" s="9"/>
      <c r="H1637" s="255" t="s">
        <v>9168</v>
      </c>
      <c r="I1637" s="9">
        <v>1</v>
      </c>
    </row>
    <row r="1638">
      <c r="A1638" s="255" t="s">
        <v>2823</v>
      </c>
      <c r="B1638" s="9">
        <v>6</v>
      </c>
      <c r="C1638" s="255" t="s">
        <v>9102</v>
      </c>
      <c r="D1638" s="9">
        <v>0.082223412622496633</v>
      </c>
      <c r="E1638" s="9">
        <v>1745629.3782013811</v>
      </c>
      <c r="F1638" s="255" t="s">
        <v>9129</v>
      </c>
      <c r="G1638" s="9"/>
      <c r="H1638" s="255" t="s">
        <v>9168</v>
      </c>
      <c r="I1638" s="9">
        <v>1</v>
      </c>
    </row>
    <row r="1639">
      <c r="A1639" s="255" t="s">
        <v>2820</v>
      </c>
      <c r="B1639" s="9">
        <v>6</v>
      </c>
      <c r="C1639" s="255" t="s">
        <v>9102</v>
      </c>
      <c r="D1639" s="9"/>
      <c r="E1639" s="9">
        <v>1745629.3782013811</v>
      </c>
      <c r="F1639" s="255" t="s">
        <v>9118</v>
      </c>
      <c r="G1639" s="9"/>
      <c r="H1639" s="255" t="s">
        <v>9168</v>
      </c>
      <c r="I1639" s="9">
        <v>1</v>
      </c>
    </row>
    <row r="1640">
      <c r="A1640" s="255" t="s">
        <v>2805</v>
      </c>
      <c r="B1640" s="9">
        <v>6</v>
      </c>
      <c r="C1640" s="255" t="s">
        <v>9102</v>
      </c>
      <c r="D1640" s="9"/>
      <c r="E1640" s="9">
        <v>1745629.3782013811</v>
      </c>
      <c r="F1640" s="255" t="s">
        <v>9120</v>
      </c>
      <c r="G1640" s="9"/>
      <c r="H1640" s="255" t="s">
        <v>9168</v>
      </c>
      <c r="I1640" s="9">
        <v>1</v>
      </c>
    </row>
    <row r="1641">
      <c r="A1641" s="255" t="s">
        <v>2819</v>
      </c>
      <c r="B1641" s="9">
        <v>6</v>
      </c>
      <c r="C1641" s="255" t="s">
        <v>9102</v>
      </c>
      <c r="D1641" s="9">
        <v>0.046912031186094674</v>
      </c>
      <c r="E1641" s="9">
        <v>1745629.3782013811</v>
      </c>
      <c r="F1641" s="255" t="s">
        <v>9114</v>
      </c>
      <c r="G1641" s="9"/>
      <c r="H1641" s="255" t="s">
        <v>9168</v>
      </c>
      <c r="I1641" s="9">
        <v>1</v>
      </c>
    </row>
    <row r="1642">
      <c r="A1642" s="255" t="s">
        <v>2826</v>
      </c>
      <c r="B1642" s="9">
        <v>6</v>
      </c>
      <c r="C1642" s="255" t="s">
        <v>9102</v>
      </c>
      <c r="D1642" s="9">
        <v>0.076834194539424167</v>
      </c>
      <c r="E1642" s="9">
        <v>1745629.3782013811</v>
      </c>
      <c r="F1642" s="255" t="s">
        <v>9124</v>
      </c>
      <c r="G1642" s="9"/>
      <c r="H1642" s="255" t="s">
        <v>9168</v>
      </c>
      <c r="I1642" s="9">
        <v>1</v>
      </c>
    </row>
    <row r="1643">
      <c r="A1643" s="255" t="s">
        <v>2828</v>
      </c>
      <c r="B1643" s="9">
        <v>6</v>
      </c>
      <c r="C1643" s="255" t="s">
        <v>9102</v>
      </c>
      <c r="D1643" s="9"/>
      <c r="E1643" s="9">
        <v>1745629.3782013811</v>
      </c>
      <c r="F1643" s="255" t="s">
        <v>9116</v>
      </c>
      <c r="G1643" s="9"/>
      <c r="H1643" s="255" t="s">
        <v>9168</v>
      </c>
      <c r="I1643" s="9">
        <v>1</v>
      </c>
    </row>
    <row r="1644">
      <c r="A1644" s="255" t="s">
        <v>2815</v>
      </c>
      <c r="B1644" s="9">
        <v>6</v>
      </c>
      <c r="C1644" s="255" t="s">
        <v>9102</v>
      </c>
      <c r="D1644" s="9">
        <v>0.083282884607227992</v>
      </c>
      <c r="E1644" s="9">
        <v>1745629.3782013811</v>
      </c>
      <c r="F1644" s="255" t="s">
        <v>9125</v>
      </c>
      <c r="G1644" s="9"/>
      <c r="H1644" s="255" t="s">
        <v>9168</v>
      </c>
      <c r="I1644" s="9">
        <v>1</v>
      </c>
    </row>
    <row r="1645">
      <c r="A1645" s="255" t="s">
        <v>2810</v>
      </c>
      <c r="B1645" s="9">
        <v>6</v>
      </c>
      <c r="C1645" s="255" t="s">
        <v>9102</v>
      </c>
      <c r="D1645" s="9">
        <v>0.082223412622496633</v>
      </c>
      <c r="E1645" s="9">
        <v>1745629.3782013811</v>
      </c>
      <c r="F1645" s="255" t="s">
        <v>9130</v>
      </c>
      <c r="G1645" s="9"/>
      <c r="H1645" s="255" t="s">
        <v>9168</v>
      </c>
      <c r="I1645" s="9">
        <v>1</v>
      </c>
    </row>
    <row r="1646">
      <c r="A1646" s="255" t="s">
        <v>2812</v>
      </c>
      <c r="B1646" s="9">
        <v>6</v>
      </c>
      <c r="C1646" s="255" t="s">
        <v>9102</v>
      </c>
      <c r="D1646" s="9"/>
      <c r="E1646" s="9">
        <v>1745629.3782013811</v>
      </c>
      <c r="F1646" s="255" t="s">
        <v>9119</v>
      </c>
      <c r="G1646" s="9"/>
      <c r="H1646" s="255" t="s">
        <v>9168</v>
      </c>
      <c r="I1646" s="9">
        <v>1</v>
      </c>
    </row>
    <row r="1647">
      <c r="A1647" s="255" t="s">
        <v>2818</v>
      </c>
      <c r="B1647" s="9">
        <v>6</v>
      </c>
      <c r="C1647" s="255" t="s">
        <v>9102</v>
      </c>
      <c r="D1647" s="9">
        <v>0.076834194539424167</v>
      </c>
      <c r="E1647" s="9">
        <v>1745629.3782013811</v>
      </c>
      <c r="F1647" s="255" t="s">
        <v>9123</v>
      </c>
      <c r="G1647" s="9"/>
      <c r="H1647" s="255" t="s">
        <v>9168</v>
      </c>
      <c r="I1647" s="9">
        <v>1</v>
      </c>
    </row>
    <row r="1648">
      <c r="A1648" s="255" t="s">
        <v>2821</v>
      </c>
      <c r="B1648" s="9">
        <v>6</v>
      </c>
      <c r="C1648" s="255" t="s">
        <v>9102</v>
      </c>
      <c r="D1648" s="9"/>
      <c r="E1648" s="9">
        <v>1745629.3782013811</v>
      </c>
      <c r="F1648" s="255" t="s">
        <v>9115</v>
      </c>
      <c r="G1648" s="9"/>
      <c r="H1648" s="255" t="s">
        <v>9168</v>
      </c>
      <c r="I1648" s="9">
        <v>1</v>
      </c>
    </row>
    <row r="1649">
      <c r="A1649" s="255" t="s">
        <v>2808</v>
      </c>
      <c r="B1649" s="9">
        <v>6</v>
      </c>
      <c r="C1649" s="255" t="s">
        <v>9102</v>
      </c>
      <c r="D1649" s="9"/>
      <c r="E1649" s="9">
        <v>1745629.3782013811</v>
      </c>
      <c r="F1649" s="255" t="s">
        <v>9138</v>
      </c>
      <c r="G1649" s="9"/>
      <c r="H1649" s="255" t="s">
        <v>9168</v>
      </c>
      <c r="I1649" s="9">
        <v>1</v>
      </c>
    </row>
    <row r="1650">
      <c r="A1650" s="255" t="s">
        <v>2817</v>
      </c>
      <c r="B1650" s="9">
        <v>6</v>
      </c>
      <c r="C1650" s="255" t="s">
        <v>9102</v>
      </c>
      <c r="D1650" s="9">
        <v>0.072373908377491594</v>
      </c>
      <c r="E1650" s="9">
        <v>1745629.3782013811</v>
      </c>
      <c r="F1650" s="255" t="s">
        <v>9127</v>
      </c>
      <c r="G1650" s="9"/>
      <c r="H1650" s="255" t="s">
        <v>9168</v>
      </c>
      <c r="I1650" s="9">
        <v>1</v>
      </c>
    </row>
    <row r="1651">
      <c r="A1651" s="255" t="s">
        <v>2824</v>
      </c>
      <c r="B1651" s="9">
        <v>6</v>
      </c>
      <c r="C1651" s="255" t="s">
        <v>9102</v>
      </c>
      <c r="D1651" s="9"/>
      <c r="E1651" s="9">
        <v>1745629.3782013811</v>
      </c>
      <c r="F1651" s="255" t="s">
        <v>9117</v>
      </c>
      <c r="G1651" s="9"/>
      <c r="H1651" s="255" t="s">
        <v>9168</v>
      </c>
      <c r="I1651" s="9">
        <v>1</v>
      </c>
    </row>
    <row r="1652">
      <c r="A1652" s="255" t="s">
        <v>2839</v>
      </c>
      <c r="B1652" s="9">
        <v>7</v>
      </c>
      <c r="C1652" s="255" t="s">
        <v>9102</v>
      </c>
      <c r="D1652" s="9"/>
      <c r="E1652" s="9">
        <v>1752644.3191166262</v>
      </c>
      <c r="F1652" s="255" t="s">
        <v>9119</v>
      </c>
      <c r="G1652" s="9"/>
      <c r="H1652" s="255" t="s">
        <v>9168</v>
      </c>
      <c r="I1652" s="9">
        <v>1</v>
      </c>
    </row>
    <row r="1653">
      <c r="A1653" s="255" t="s">
        <v>2848</v>
      </c>
      <c r="B1653" s="9">
        <v>7</v>
      </c>
      <c r="C1653" s="255" t="s">
        <v>9102</v>
      </c>
      <c r="D1653" s="9">
        <v>0.080204601760813107</v>
      </c>
      <c r="E1653" s="9">
        <v>1752644.3191166262</v>
      </c>
      <c r="F1653" s="255" t="s">
        <v>9114</v>
      </c>
      <c r="G1653" s="9"/>
      <c r="H1653" s="255" t="s">
        <v>9168</v>
      </c>
      <c r="I1653" s="9">
        <v>1</v>
      </c>
    </row>
    <row r="1654">
      <c r="A1654" s="255" t="s">
        <v>2832</v>
      </c>
      <c r="B1654" s="9">
        <v>7</v>
      </c>
      <c r="C1654" s="255" t="s">
        <v>9102</v>
      </c>
      <c r="D1654" s="9"/>
      <c r="E1654" s="9">
        <v>1752644.3191166262</v>
      </c>
      <c r="F1654" s="255" t="s">
        <v>9115</v>
      </c>
      <c r="G1654" s="9"/>
      <c r="H1654" s="255" t="s">
        <v>9168</v>
      </c>
      <c r="I1654" s="9">
        <v>1</v>
      </c>
    </row>
    <row r="1655">
      <c r="A1655" s="255" t="s">
        <v>2845</v>
      </c>
      <c r="B1655" s="9">
        <v>7</v>
      </c>
      <c r="C1655" s="255" t="s">
        <v>9102</v>
      </c>
      <c r="D1655" s="9"/>
      <c r="E1655" s="9">
        <v>1752644.3191166262</v>
      </c>
      <c r="F1655" s="255" t="s">
        <v>9138</v>
      </c>
      <c r="G1655" s="9"/>
      <c r="H1655" s="255" t="s">
        <v>9168</v>
      </c>
      <c r="I1655" s="9">
        <v>1</v>
      </c>
    </row>
    <row r="1656">
      <c r="A1656" s="255" t="s">
        <v>2841</v>
      </c>
      <c r="B1656" s="9">
        <v>7</v>
      </c>
      <c r="C1656" s="255" t="s">
        <v>9102</v>
      </c>
      <c r="D1656" s="9">
        <v>0.081673904407746301</v>
      </c>
      <c r="E1656" s="9">
        <v>1752644.3191166262</v>
      </c>
      <c r="F1656" s="255" t="s">
        <v>9137</v>
      </c>
      <c r="G1656" s="9"/>
      <c r="H1656" s="255" t="s">
        <v>9168</v>
      </c>
      <c r="I1656" s="9">
        <v>1</v>
      </c>
    </row>
    <row r="1657">
      <c r="A1657" s="255" t="s">
        <v>2842</v>
      </c>
      <c r="B1657" s="9">
        <v>7</v>
      </c>
      <c r="C1657" s="255" t="s">
        <v>9102</v>
      </c>
      <c r="D1657" s="9">
        <v>0.091695999751335841</v>
      </c>
      <c r="E1657" s="9">
        <v>1752644.3191166262</v>
      </c>
      <c r="F1657" s="255" t="s">
        <v>9131</v>
      </c>
      <c r="G1657" s="9"/>
      <c r="H1657" s="255" t="s">
        <v>9168</v>
      </c>
      <c r="I1657" s="9">
        <v>1</v>
      </c>
    </row>
    <row r="1658">
      <c r="A1658" s="255" t="s">
        <v>2846</v>
      </c>
      <c r="B1658" s="9">
        <v>7</v>
      </c>
      <c r="C1658" s="255" t="s">
        <v>9102</v>
      </c>
      <c r="D1658" s="9">
        <v>0.097664840220350033</v>
      </c>
      <c r="E1658" s="9">
        <v>1752644.3191166262</v>
      </c>
      <c r="F1658" s="255" t="s">
        <v>9123</v>
      </c>
      <c r="G1658" s="9"/>
      <c r="H1658" s="255" t="s">
        <v>9168</v>
      </c>
      <c r="I1658" s="9">
        <v>1</v>
      </c>
    </row>
    <row r="1659">
      <c r="A1659" s="255" t="s">
        <v>2838</v>
      </c>
      <c r="B1659" s="9">
        <v>7</v>
      </c>
      <c r="C1659" s="255" t="s">
        <v>9102</v>
      </c>
      <c r="D1659" s="9">
        <v>0.088842539689991479</v>
      </c>
      <c r="E1659" s="9">
        <v>1752644.3191166262</v>
      </c>
      <c r="F1659" s="255" t="s">
        <v>9132</v>
      </c>
      <c r="G1659" s="9"/>
      <c r="H1659" s="255" t="s">
        <v>9168</v>
      </c>
      <c r="I1659" s="9">
        <v>1</v>
      </c>
    </row>
    <row r="1660">
      <c r="A1660" s="255" t="s">
        <v>2836</v>
      </c>
      <c r="B1660" s="9">
        <v>7</v>
      </c>
      <c r="C1660" s="255" t="s">
        <v>9102</v>
      </c>
      <c r="D1660" s="9">
        <v>0.099218868857145787</v>
      </c>
      <c r="E1660" s="9">
        <v>1752644.3191166262</v>
      </c>
      <c r="F1660" s="255" t="s">
        <v>9133</v>
      </c>
      <c r="G1660" s="9"/>
      <c r="H1660" s="255" t="s">
        <v>9168</v>
      </c>
      <c r="I1660" s="9">
        <v>1</v>
      </c>
    </row>
    <row r="1661">
      <c r="A1661" s="255" t="s">
        <v>2853</v>
      </c>
      <c r="B1661" s="9">
        <v>7</v>
      </c>
      <c r="C1661" s="255" t="s">
        <v>9102</v>
      </c>
      <c r="D1661" s="9">
        <v>0.10104394214481566</v>
      </c>
      <c r="E1661" s="9">
        <v>1752644.3191166262</v>
      </c>
      <c r="F1661" s="255" t="s">
        <v>9130</v>
      </c>
      <c r="G1661" s="9"/>
      <c r="H1661" s="255" t="s">
        <v>9168</v>
      </c>
      <c r="I1661" s="9">
        <v>1</v>
      </c>
    </row>
    <row r="1662">
      <c r="A1662" s="255" t="s">
        <v>2851</v>
      </c>
      <c r="B1662" s="9">
        <v>7</v>
      </c>
      <c r="C1662" s="255" t="s">
        <v>9102</v>
      </c>
      <c r="D1662" s="9"/>
      <c r="E1662" s="9">
        <v>1752644.3191166262</v>
      </c>
      <c r="F1662" s="255" t="s">
        <v>9116</v>
      </c>
      <c r="G1662" s="9"/>
      <c r="H1662" s="255" t="s">
        <v>9168</v>
      </c>
      <c r="I1662" s="9">
        <v>1</v>
      </c>
    </row>
    <row r="1663">
      <c r="A1663" s="255" t="s">
        <v>2835</v>
      </c>
      <c r="B1663" s="9">
        <v>7</v>
      </c>
      <c r="C1663" s="255" t="s">
        <v>9102</v>
      </c>
      <c r="D1663" s="9"/>
      <c r="E1663" s="9">
        <v>1752644.3191166262</v>
      </c>
      <c r="F1663" s="255" t="s">
        <v>9118</v>
      </c>
      <c r="G1663" s="9"/>
      <c r="H1663" s="255" t="s">
        <v>9168</v>
      </c>
      <c r="I1663" s="9">
        <v>1</v>
      </c>
    </row>
    <row r="1664">
      <c r="A1664" s="255" t="s">
        <v>2850</v>
      </c>
      <c r="B1664" s="9">
        <v>7</v>
      </c>
      <c r="C1664" s="255" t="s">
        <v>9102</v>
      </c>
      <c r="D1664" s="9">
        <v>0.097664840220350033</v>
      </c>
      <c r="E1664" s="9">
        <v>1752644.3191166262</v>
      </c>
      <c r="F1664" s="255" t="s">
        <v>9122</v>
      </c>
      <c r="G1664" s="9"/>
      <c r="H1664" s="255" t="s">
        <v>9168</v>
      </c>
      <c r="I1664" s="9">
        <v>1</v>
      </c>
    </row>
    <row r="1665">
      <c r="A1665" s="255" t="s">
        <v>2852</v>
      </c>
      <c r="B1665" s="9">
        <v>7</v>
      </c>
      <c r="C1665" s="255" t="s">
        <v>9102</v>
      </c>
      <c r="D1665" s="9">
        <v>0.094912654713648431</v>
      </c>
      <c r="E1665" s="9">
        <v>1752644.3191166262</v>
      </c>
      <c r="F1665" s="255" t="s">
        <v>9128</v>
      </c>
      <c r="G1665" s="9"/>
      <c r="H1665" s="255" t="s">
        <v>9168</v>
      </c>
      <c r="I1665" s="9">
        <v>1</v>
      </c>
    </row>
    <row r="1666">
      <c r="A1666" s="255" t="s">
        <v>2840</v>
      </c>
      <c r="B1666" s="9">
        <v>7</v>
      </c>
      <c r="C1666" s="255" t="s">
        <v>9102</v>
      </c>
      <c r="D1666" s="9">
        <v>0.10104394214481566</v>
      </c>
      <c r="E1666" s="9">
        <v>1752644.3191166262</v>
      </c>
      <c r="F1666" s="255" t="s">
        <v>9129</v>
      </c>
      <c r="G1666" s="9"/>
      <c r="H1666" s="255" t="s">
        <v>9168</v>
      </c>
      <c r="I1666" s="9">
        <v>1</v>
      </c>
    </row>
    <row r="1667">
      <c r="A1667" s="255" t="s">
        <v>2830</v>
      </c>
      <c r="B1667" s="9">
        <v>7</v>
      </c>
      <c r="C1667" s="255" t="s">
        <v>9102</v>
      </c>
      <c r="D1667" s="9">
        <v>0.083684156324147746</v>
      </c>
      <c r="E1667" s="9">
        <v>1752644.3191166262</v>
      </c>
      <c r="F1667" s="255" t="s">
        <v>9136</v>
      </c>
      <c r="G1667" s="9"/>
      <c r="H1667" s="255" t="s">
        <v>9168</v>
      </c>
      <c r="I1667" s="9">
        <v>1</v>
      </c>
    </row>
    <row r="1668">
      <c r="A1668" s="255" t="s">
        <v>2834</v>
      </c>
      <c r="B1668" s="9">
        <v>7</v>
      </c>
      <c r="C1668" s="255" t="s">
        <v>9102</v>
      </c>
      <c r="D1668" s="9"/>
      <c r="E1668" s="9">
        <v>1752644.3191166262</v>
      </c>
      <c r="F1668" s="255" t="s">
        <v>9121</v>
      </c>
      <c r="G1668" s="9"/>
      <c r="H1668" s="255" t="s">
        <v>9168</v>
      </c>
      <c r="I1668" s="9">
        <v>1</v>
      </c>
    </row>
    <row r="1669">
      <c r="A1669" s="255" t="s">
        <v>2831</v>
      </c>
      <c r="B1669" s="9">
        <v>7</v>
      </c>
      <c r="C1669" s="255" t="s">
        <v>9102</v>
      </c>
      <c r="D1669" s="9">
        <v>0.097664840220350033</v>
      </c>
      <c r="E1669" s="9">
        <v>1752644.3191166262</v>
      </c>
      <c r="F1669" s="255" t="s">
        <v>9124</v>
      </c>
      <c r="G1669" s="9"/>
      <c r="H1669" s="255" t="s">
        <v>9168</v>
      </c>
      <c r="I1669" s="9">
        <v>1</v>
      </c>
    </row>
    <row r="1670">
      <c r="A1670" s="255" t="s">
        <v>2844</v>
      </c>
      <c r="B1670" s="9">
        <v>7</v>
      </c>
      <c r="C1670" s="255" t="s">
        <v>9102</v>
      </c>
      <c r="D1670" s="9">
        <v>0.094912654713648431</v>
      </c>
      <c r="E1670" s="9">
        <v>1752644.3191166262</v>
      </c>
      <c r="F1670" s="255" t="s">
        <v>9127</v>
      </c>
      <c r="G1670" s="9"/>
      <c r="H1670" s="255" t="s">
        <v>9168</v>
      </c>
      <c r="I1670" s="9">
        <v>1</v>
      </c>
    </row>
    <row r="1671">
      <c r="A1671" s="255" t="s">
        <v>2843</v>
      </c>
      <c r="B1671" s="9">
        <v>7</v>
      </c>
      <c r="C1671" s="255" t="s">
        <v>9102</v>
      </c>
      <c r="D1671" s="9">
        <v>0.082365476284506703</v>
      </c>
      <c r="E1671" s="9">
        <v>1752644.3191166262</v>
      </c>
      <c r="F1671" s="255" t="s">
        <v>9126</v>
      </c>
      <c r="G1671" s="9"/>
      <c r="H1671" s="255" t="s">
        <v>9168</v>
      </c>
      <c r="I1671" s="9">
        <v>1</v>
      </c>
    </row>
    <row r="1672">
      <c r="A1672" s="255" t="s">
        <v>2847</v>
      </c>
      <c r="B1672" s="9">
        <v>7</v>
      </c>
      <c r="C1672" s="255" t="s">
        <v>9102</v>
      </c>
      <c r="D1672" s="9">
        <v>0.099174853001769855</v>
      </c>
      <c r="E1672" s="9">
        <v>1752644.3191166262</v>
      </c>
      <c r="F1672" s="255" t="s">
        <v>9134</v>
      </c>
      <c r="G1672" s="9"/>
      <c r="H1672" s="255" t="s">
        <v>9168</v>
      </c>
      <c r="I1672" s="9">
        <v>1</v>
      </c>
    </row>
    <row r="1673">
      <c r="A1673" s="255" t="s">
        <v>2829</v>
      </c>
      <c r="B1673" s="9">
        <v>7</v>
      </c>
      <c r="C1673" s="255" t="s">
        <v>9102</v>
      </c>
      <c r="D1673" s="9"/>
      <c r="E1673" s="9">
        <v>1752644.3191166262</v>
      </c>
      <c r="F1673" s="255" t="s">
        <v>9117</v>
      </c>
      <c r="G1673" s="9"/>
      <c r="H1673" s="255" t="s">
        <v>9168</v>
      </c>
      <c r="I1673" s="9">
        <v>1</v>
      </c>
    </row>
    <row r="1674">
      <c r="A1674" s="255" t="s">
        <v>2833</v>
      </c>
      <c r="B1674" s="9">
        <v>7</v>
      </c>
      <c r="C1674" s="255" t="s">
        <v>9102</v>
      </c>
      <c r="D1674" s="9"/>
      <c r="E1674" s="9">
        <v>1752644.3191166262</v>
      </c>
      <c r="F1674" s="255" t="s">
        <v>9120</v>
      </c>
      <c r="G1674" s="9"/>
      <c r="H1674" s="255" t="s">
        <v>9168</v>
      </c>
      <c r="I1674" s="9">
        <v>1</v>
      </c>
    </row>
    <row r="1675">
      <c r="A1675" s="255" t="s">
        <v>2849</v>
      </c>
      <c r="B1675" s="9">
        <v>7</v>
      </c>
      <c r="C1675" s="255" t="s">
        <v>9102</v>
      </c>
      <c r="D1675" s="9">
        <v>0.10131705000664355</v>
      </c>
      <c r="E1675" s="9">
        <v>1752644.3191166262</v>
      </c>
      <c r="F1675" s="255" t="s">
        <v>9125</v>
      </c>
      <c r="G1675" s="9"/>
      <c r="H1675" s="255" t="s">
        <v>9168</v>
      </c>
      <c r="I1675" s="9">
        <v>1</v>
      </c>
    </row>
    <row r="1676">
      <c r="A1676" s="255" t="s">
        <v>2837</v>
      </c>
      <c r="B1676" s="9">
        <v>7</v>
      </c>
      <c r="C1676" s="255" t="s">
        <v>9102</v>
      </c>
      <c r="D1676" s="9">
        <v>0.099209191241259223</v>
      </c>
      <c r="E1676" s="9">
        <v>1752644.3191166262</v>
      </c>
      <c r="F1676" s="255" t="s">
        <v>9135</v>
      </c>
      <c r="G1676" s="9"/>
      <c r="H1676" s="255" t="s">
        <v>9168</v>
      </c>
      <c r="I1676" s="9">
        <v>1</v>
      </c>
    </row>
    <row r="1677">
      <c r="A1677" s="255" t="s">
        <v>2868</v>
      </c>
      <c r="B1677" s="9">
        <v>8</v>
      </c>
      <c r="C1677" s="255" t="s">
        <v>9102</v>
      </c>
      <c r="D1677" s="9">
        <v>0.12321818695023098</v>
      </c>
      <c r="E1677" s="9">
        <v>1746329.1424868982</v>
      </c>
      <c r="F1677" s="255" t="s">
        <v>9125</v>
      </c>
      <c r="G1677" s="9"/>
      <c r="H1677" s="255" t="s">
        <v>9168</v>
      </c>
      <c r="I1677" s="9">
        <v>1</v>
      </c>
    </row>
    <row r="1678">
      <c r="A1678" s="255" t="s">
        <v>2866</v>
      </c>
      <c r="B1678" s="9">
        <v>8</v>
      </c>
      <c r="C1678" s="255" t="s">
        <v>9102</v>
      </c>
      <c r="D1678" s="9"/>
      <c r="E1678" s="9">
        <v>1746329.1424868982</v>
      </c>
      <c r="F1678" s="255" t="s">
        <v>9119</v>
      </c>
      <c r="G1678" s="9"/>
      <c r="H1678" s="255" t="s">
        <v>9168</v>
      </c>
      <c r="I1678" s="9">
        <v>1</v>
      </c>
    </row>
    <row r="1679">
      <c r="A1679" s="255" t="s">
        <v>2874</v>
      </c>
      <c r="B1679" s="9">
        <v>8</v>
      </c>
      <c r="C1679" s="255" t="s">
        <v>9102</v>
      </c>
      <c r="D1679" s="9">
        <v>0.12137551319838925</v>
      </c>
      <c r="E1679" s="9">
        <v>1746329.1424868982</v>
      </c>
      <c r="F1679" s="255" t="s">
        <v>9131</v>
      </c>
      <c r="G1679" s="9"/>
      <c r="H1679" s="255" t="s">
        <v>9168</v>
      </c>
      <c r="I1679" s="9">
        <v>1</v>
      </c>
    </row>
    <row r="1680">
      <c r="A1680" s="255" t="s">
        <v>2873</v>
      </c>
      <c r="B1680" s="9">
        <v>8</v>
      </c>
      <c r="C1680" s="255" t="s">
        <v>9102</v>
      </c>
      <c r="D1680" s="9">
        <v>0.11980368855551606</v>
      </c>
      <c r="E1680" s="9">
        <v>1746329.1424868982</v>
      </c>
      <c r="F1680" s="255" t="s">
        <v>9114</v>
      </c>
      <c r="G1680" s="9"/>
      <c r="H1680" s="255" t="s">
        <v>9168</v>
      </c>
      <c r="I1680" s="9">
        <v>1</v>
      </c>
    </row>
    <row r="1681">
      <c r="A1681" s="255" t="s">
        <v>2858</v>
      </c>
      <c r="B1681" s="9">
        <v>8</v>
      </c>
      <c r="C1681" s="255" t="s">
        <v>9102</v>
      </c>
      <c r="D1681" s="9">
        <v>0.1343532958233486</v>
      </c>
      <c r="E1681" s="9">
        <v>1746329.1424868982</v>
      </c>
      <c r="F1681" s="255" t="s">
        <v>9133</v>
      </c>
      <c r="G1681" s="9"/>
      <c r="H1681" s="255" t="s">
        <v>9168</v>
      </c>
      <c r="I1681" s="9">
        <v>1</v>
      </c>
    </row>
    <row r="1682">
      <c r="A1682" s="255" t="s">
        <v>2877</v>
      </c>
      <c r="B1682" s="9">
        <v>8</v>
      </c>
      <c r="C1682" s="255" t="s">
        <v>9102</v>
      </c>
      <c r="D1682" s="9">
        <v>0.13652600953956284</v>
      </c>
      <c r="E1682" s="9">
        <v>1746329.1424868982</v>
      </c>
      <c r="F1682" s="255" t="s">
        <v>9136</v>
      </c>
      <c r="G1682" s="9"/>
      <c r="H1682" s="255" t="s">
        <v>9168</v>
      </c>
      <c r="I1682" s="9">
        <v>1</v>
      </c>
    </row>
    <row r="1683">
      <c r="A1683" s="255" t="s">
        <v>2872</v>
      </c>
      <c r="B1683" s="9">
        <v>8</v>
      </c>
      <c r="C1683" s="255" t="s">
        <v>9102</v>
      </c>
      <c r="D1683" s="9">
        <v>0.13078327864937678</v>
      </c>
      <c r="E1683" s="9">
        <v>1746329.1424868982</v>
      </c>
      <c r="F1683" s="255" t="s">
        <v>9129</v>
      </c>
      <c r="G1683" s="9"/>
      <c r="H1683" s="255" t="s">
        <v>9168</v>
      </c>
      <c r="I1683" s="9">
        <v>1</v>
      </c>
    </row>
    <row r="1684">
      <c r="A1684" s="255" t="s">
        <v>2861</v>
      </c>
      <c r="B1684" s="9">
        <v>8</v>
      </c>
      <c r="C1684" s="255" t="s">
        <v>9102</v>
      </c>
      <c r="D1684" s="9">
        <v>0.12716709855087543</v>
      </c>
      <c r="E1684" s="9">
        <v>1746329.1424868982</v>
      </c>
      <c r="F1684" s="255" t="s">
        <v>9127</v>
      </c>
      <c r="G1684" s="9"/>
      <c r="H1684" s="255" t="s">
        <v>9168</v>
      </c>
      <c r="I1684" s="9">
        <v>1</v>
      </c>
    </row>
    <row r="1685">
      <c r="A1685" s="255" t="s">
        <v>2876</v>
      </c>
      <c r="B1685" s="9">
        <v>8</v>
      </c>
      <c r="C1685" s="255" t="s">
        <v>9102</v>
      </c>
      <c r="D1685" s="9"/>
      <c r="E1685" s="9">
        <v>1746329.1424868982</v>
      </c>
      <c r="F1685" s="255" t="s">
        <v>9138</v>
      </c>
      <c r="G1685" s="9"/>
      <c r="H1685" s="255" t="s">
        <v>9168</v>
      </c>
      <c r="I1685" s="9">
        <v>1</v>
      </c>
    </row>
    <row r="1686">
      <c r="A1686" s="255" t="s">
        <v>2857</v>
      </c>
      <c r="B1686" s="9">
        <v>8</v>
      </c>
      <c r="C1686" s="255" t="s">
        <v>9102</v>
      </c>
      <c r="D1686" s="9"/>
      <c r="E1686" s="9">
        <v>1746329.1424868982</v>
      </c>
      <c r="F1686" s="255" t="s">
        <v>9118</v>
      </c>
      <c r="G1686" s="9"/>
      <c r="H1686" s="255" t="s">
        <v>9168</v>
      </c>
      <c r="I1686" s="9">
        <v>1</v>
      </c>
    </row>
    <row r="1687">
      <c r="A1687" s="255" t="s">
        <v>2869</v>
      </c>
      <c r="B1687" s="9">
        <v>8</v>
      </c>
      <c r="C1687" s="255" t="s">
        <v>9102</v>
      </c>
      <c r="D1687" s="9"/>
      <c r="E1687" s="9">
        <v>1746329.1424868982</v>
      </c>
      <c r="F1687" s="255" t="s">
        <v>9121</v>
      </c>
      <c r="G1687" s="9"/>
      <c r="H1687" s="255" t="s">
        <v>9168</v>
      </c>
      <c r="I1687" s="9">
        <v>1</v>
      </c>
    </row>
    <row r="1688">
      <c r="A1688" s="255" t="s">
        <v>2875</v>
      </c>
      <c r="B1688" s="9">
        <v>8</v>
      </c>
      <c r="C1688" s="255" t="s">
        <v>9102</v>
      </c>
      <c r="D1688" s="9">
        <v>0.12738255183675473</v>
      </c>
      <c r="E1688" s="9">
        <v>1746329.1424868982</v>
      </c>
      <c r="F1688" s="255" t="s">
        <v>9122</v>
      </c>
      <c r="G1688" s="9"/>
      <c r="H1688" s="255" t="s">
        <v>9168</v>
      </c>
      <c r="I1688" s="9">
        <v>1</v>
      </c>
    </row>
    <row r="1689">
      <c r="A1689" s="255" t="s">
        <v>2863</v>
      </c>
      <c r="B1689" s="9">
        <v>8</v>
      </c>
      <c r="C1689" s="255" t="s">
        <v>9102</v>
      </c>
      <c r="D1689" s="9"/>
      <c r="E1689" s="9">
        <v>1746329.1424868982</v>
      </c>
      <c r="F1689" s="255" t="s">
        <v>9117</v>
      </c>
      <c r="G1689" s="9"/>
      <c r="H1689" s="255" t="s">
        <v>9168</v>
      </c>
      <c r="I1689" s="9">
        <v>1</v>
      </c>
    </row>
    <row r="1690">
      <c r="A1690" s="255" t="s">
        <v>2860</v>
      </c>
      <c r="B1690" s="9">
        <v>8</v>
      </c>
      <c r="C1690" s="255" t="s">
        <v>9102</v>
      </c>
      <c r="D1690" s="9"/>
      <c r="E1690" s="9">
        <v>1746329.1424868982</v>
      </c>
      <c r="F1690" s="255" t="s">
        <v>9120</v>
      </c>
      <c r="G1690" s="9"/>
      <c r="H1690" s="255" t="s">
        <v>9168</v>
      </c>
      <c r="I1690" s="9">
        <v>1</v>
      </c>
    </row>
    <row r="1691">
      <c r="A1691" s="255" t="s">
        <v>2871</v>
      </c>
      <c r="B1691" s="9">
        <v>8</v>
      </c>
      <c r="C1691" s="255" t="s">
        <v>9102</v>
      </c>
      <c r="D1691" s="9"/>
      <c r="E1691" s="9">
        <v>1746329.1424868982</v>
      </c>
      <c r="F1691" s="255" t="s">
        <v>9116</v>
      </c>
      <c r="G1691" s="9"/>
      <c r="H1691" s="255" t="s">
        <v>9168</v>
      </c>
      <c r="I1691" s="9">
        <v>1</v>
      </c>
    </row>
    <row r="1692">
      <c r="A1692" s="255" t="s">
        <v>2864</v>
      </c>
      <c r="B1692" s="9">
        <v>8</v>
      </c>
      <c r="C1692" s="255" t="s">
        <v>9102</v>
      </c>
      <c r="D1692" s="9">
        <v>0.12087662527964531</v>
      </c>
      <c r="E1692" s="9">
        <v>1746329.1424868982</v>
      </c>
      <c r="F1692" s="255" t="s">
        <v>9134</v>
      </c>
      <c r="G1692" s="9"/>
      <c r="H1692" s="255" t="s">
        <v>9168</v>
      </c>
      <c r="I1692" s="9">
        <v>1</v>
      </c>
    </row>
    <row r="1693">
      <c r="A1693" s="255" t="s">
        <v>2855</v>
      </c>
      <c r="B1693" s="9">
        <v>8</v>
      </c>
      <c r="C1693" s="255" t="s">
        <v>9102</v>
      </c>
      <c r="D1693" s="9">
        <v>0.12738255183675473</v>
      </c>
      <c r="E1693" s="9">
        <v>1746329.1424868982</v>
      </c>
      <c r="F1693" s="255" t="s">
        <v>9123</v>
      </c>
      <c r="G1693" s="9"/>
      <c r="H1693" s="255" t="s">
        <v>9168</v>
      </c>
      <c r="I1693" s="9">
        <v>1</v>
      </c>
    </row>
    <row r="1694">
      <c r="A1694" s="255" t="s">
        <v>2856</v>
      </c>
      <c r="B1694" s="9">
        <v>8</v>
      </c>
      <c r="C1694" s="255" t="s">
        <v>9102</v>
      </c>
      <c r="D1694" s="9">
        <v>0.12618484978367217</v>
      </c>
      <c r="E1694" s="9">
        <v>1746329.1424868982</v>
      </c>
      <c r="F1694" s="255" t="s">
        <v>9126</v>
      </c>
      <c r="G1694" s="9"/>
      <c r="H1694" s="255" t="s">
        <v>9168</v>
      </c>
      <c r="I1694" s="9">
        <v>1</v>
      </c>
    </row>
    <row r="1695">
      <c r="A1695" s="255" t="s">
        <v>2878</v>
      </c>
      <c r="B1695" s="9">
        <v>8</v>
      </c>
      <c r="C1695" s="255" t="s">
        <v>9102</v>
      </c>
      <c r="D1695" s="9"/>
      <c r="E1695" s="9">
        <v>1746329.1424868982</v>
      </c>
      <c r="F1695" s="255" t="s">
        <v>9115</v>
      </c>
      <c r="G1695" s="9"/>
      <c r="H1695" s="255" t="s">
        <v>9168</v>
      </c>
      <c r="I1695" s="9">
        <v>1</v>
      </c>
    </row>
    <row r="1696">
      <c r="A1696" s="255" t="s">
        <v>2854</v>
      </c>
      <c r="B1696" s="9">
        <v>8</v>
      </c>
      <c r="C1696" s="255" t="s">
        <v>9102</v>
      </c>
      <c r="D1696" s="9">
        <v>0.13078327864937678</v>
      </c>
      <c r="E1696" s="9">
        <v>1746329.1424868982</v>
      </c>
      <c r="F1696" s="255" t="s">
        <v>9130</v>
      </c>
      <c r="G1696" s="9"/>
      <c r="H1696" s="255" t="s">
        <v>9168</v>
      </c>
      <c r="I1696" s="9">
        <v>1</v>
      </c>
    </row>
    <row r="1697">
      <c r="A1697" s="255" t="s">
        <v>2862</v>
      </c>
      <c r="B1697" s="9">
        <v>8</v>
      </c>
      <c r="C1697" s="255" t="s">
        <v>9102</v>
      </c>
      <c r="D1697" s="9">
        <v>0.12716709855087543</v>
      </c>
      <c r="E1697" s="9">
        <v>1746329.1424868982</v>
      </c>
      <c r="F1697" s="255" t="s">
        <v>9128</v>
      </c>
      <c r="G1697" s="9"/>
      <c r="H1697" s="255" t="s">
        <v>9168</v>
      </c>
      <c r="I1697" s="9">
        <v>1</v>
      </c>
    </row>
    <row r="1698">
      <c r="A1698" s="255" t="s">
        <v>2859</v>
      </c>
      <c r="B1698" s="9">
        <v>8</v>
      </c>
      <c r="C1698" s="255" t="s">
        <v>9102</v>
      </c>
      <c r="D1698" s="9">
        <v>0.12076150595099588</v>
      </c>
      <c r="E1698" s="9">
        <v>1746329.1424868982</v>
      </c>
      <c r="F1698" s="255" t="s">
        <v>9137</v>
      </c>
      <c r="G1698" s="9"/>
      <c r="H1698" s="255" t="s">
        <v>9168</v>
      </c>
      <c r="I1698" s="9">
        <v>1</v>
      </c>
    </row>
    <row r="1699">
      <c r="A1699" s="255" t="s">
        <v>2870</v>
      </c>
      <c r="B1699" s="9">
        <v>8</v>
      </c>
      <c r="C1699" s="255" t="s">
        <v>9102</v>
      </c>
      <c r="D1699" s="9">
        <v>0.12120069494953535</v>
      </c>
      <c r="E1699" s="9">
        <v>1746329.1424868982</v>
      </c>
      <c r="F1699" s="255" t="s">
        <v>9132</v>
      </c>
      <c r="G1699" s="9"/>
      <c r="H1699" s="255" t="s">
        <v>9168</v>
      </c>
      <c r="I1699" s="9">
        <v>1</v>
      </c>
    </row>
    <row r="1700">
      <c r="A1700" s="255" t="s">
        <v>2865</v>
      </c>
      <c r="B1700" s="9">
        <v>8</v>
      </c>
      <c r="C1700" s="255" t="s">
        <v>9102</v>
      </c>
      <c r="D1700" s="9">
        <v>0.13139022626949687</v>
      </c>
      <c r="E1700" s="9">
        <v>1746329.1424868982</v>
      </c>
      <c r="F1700" s="255" t="s">
        <v>9135</v>
      </c>
      <c r="G1700" s="9"/>
      <c r="H1700" s="255" t="s">
        <v>9168</v>
      </c>
      <c r="I1700" s="9">
        <v>1</v>
      </c>
    </row>
    <row r="1701">
      <c r="A1701" s="255" t="s">
        <v>2867</v>
      </c>
      <c r="B1701" s="9">
        <v>8</v>
      </c>
      <c r="C1701" s="255" t="s">
        <v>9102</v>
      </c>
      <c r="D1701" s="9">
        <v>0.12738255183675473</v>
      </c>
      <c r="E1701" s="9">
        <v>1746329.1424868982</v>
      </c>
      <c r="F1701" s="255" t="s">
        <v>9124</v>
      </c>
      <c r="G1701" s="9"/>
      <c r="H1701" s="255" t="s">
        <v>9168</v>
      </c>
      <c r="I1701" s="9">
        <v>1</v>
      </c>
    </row>
    <row r="1702">
      <c r="A1702" s="255" t="s">
        <v>2885</v>
      </c>
      <c r="B1702" s="9">
        <v>9</v>
      </c>
      <c r="C1702" s="255" t="s">
        <v>9102</v>
      </c>
      <c r="D1702" s="9">
        <v>0.15777146346031079</v>
      </c>
      <c r="E1702" s="9">
        <v>1747858.0461865487</v>
      </c>
      <c r="F1702" s="255" t="s">
        <v>9122</v>
      </c>
      <c r="G1702" s="9"/>
      <c r="H1702" s="255" t="s">
        <v>9168</v>
      </c>
      <c r="I1702" s="9">
        <v>1</v>
      </c>
    </row>
    <row r="1703">
      <c r="A1703" s="255" t="s">
        <v>2900</v>
      </c>
      <c r="B1703" s="9">
        <v>9</v>
      </c>
      <c r="C1703" s="255" t="s">
        <v>9102</v>
      </c>
      <c r="D1703" s="9">
        <v>0.13158825475751917</v>
      </c>
      <c r="E1703" s="9">
        <v>1747858.0461865487</v>
      </c>
      <c r="F1703" s="255" t="s">
        <v>9114</v>
      </c>
      <c r="G1703" s="9"/>
      <c r="H1703" s="255" t="s">
        <v>9168</v>
      </c>
      <c r="I1703" s="9">
        <v>1</v>
      </c>
    </row>
    <row r="1704">
      <c r="A1704" s="255" t="s">
        <v>2899</v>
      </c>
      <c r="B1704" s="9">
        <v>9</v>
      </c>
      <c r="C1704" s="255" t="s">
        <v>9102</v>
      </c>
      <c r="D1704" s="9"/>
      <c r="E1704" s="9">
        <v>1747858.0461865487</v>
      </c>
      <c r="F1704" s="255" t="s">
        <v>9121</v>
      </c>
      <c r="G1704" s="9"/>
      <c r="H1704" s="255" t="s">
        <v>9168</v>
      </c>
      <c r="I1704" s="9">
        <v>1</v>
      </c>
    </row>
    <row r="1705">
      <c r="A1705" s="255" t="s">
        <v>2903</v>
      </c>
      <c r="B1705" s="9">
        <v>9</v>
      </c>
      <c r="C1705" s="255" t="s">
        <v>9102</v>
      </c>
      <c r="D1705" s="9"/>
      <c r="E1705" s="9">
        <v>1747858.0461865487</v>
      </c>
      <c r="F1705" s="255" t="s">
        <v>9116</v>
      </c>
      <c r="G1705" s="9"/>
      <c r="H1705" s="255" t="s">
        <v>9168</v>
      </c>
      <c r="I1705" s="9">
        <v>1</v>
      </c>
    </row>
    <row r="1706">
      <c r="A1706" s="255" t="s">
        <v>2897</v>
      </c>
      <c r="B1706" s="9">
        <v>9</v>
      </c>
      <c r="C1706" s="255" t="s">
        <v>9102</v>
      </c>
      <c r="D1706" s="9"/>
      <c r="E1706" s="9">
        <v>1747858.0461865487</v>
      </c>
      <c r="F1706" s="255" t="s">
        <v>9115</v>
      </c>
      <c r="G1706" s="9"/>
      <c r="H1706" s="255" t="s">
        <v>9168</v>
      </c>
      <c r="I1706" s="9">
        <v>1</v>
      </c>
    </row>
    <row r="1707">
      <c r="A1707" s="255" t="s">
        <v>2896</v>
      </c>
      <c r="B1707" s="9">
        <v>9</v>
      </c>
      <c r="C1707" s="255" t="s">
        <v>9102</v>
      </c>
      <c r="D1707" s="9">
        <v>0.15536061372969662</v>
      </c>
      <c r="E1707" s="9">
        <v>1747858.0461865487</v>
      </c>
      <c r="F1707" s="255" t="s">
        <v>9127</v>
      </c>
      <c r="G1707" s="9"/>
      <c r="H1707" s="255" t="s">
        <v>9168</v>
      </c>
      <c r="I1707" s="9">
        <v>1</v>
      </c>
    </row>
    <row r="1708">
      <c r="A1708" s="255" t="s">
        <v>2902</v>
      </c>
      <c r="B1708" s="9">
        <v>9</v>
      </c>
      <c r="C1708" s="255" t="s">
        <v>9102</v>
      </c>
      <c r="D1708" s="9">
        <v>0.15777146346031079</v>
      </c>
      <c r="E1708" s="9">
        <v>1747858.0461865487</v>
      </c>
      <c r="F1708" s="255" t="s">
        <v>9123</v>
      </c>
      <c r="G1708" s="9"/>
      <c r="H1708" s="255" t="s">
        <v>9168</v>
      </c>
      <c r="I1708" s="9">
        <v>1</v>
      </c>
    </row>
    <row r="1709">
      <c r="A1709" s="255" t="s">
        <v>2895</v>
      </c>
      <c r="B1709" s="9">
        <v>9</v>
      </c>
      <c r="C1709" s="255" t="s">
        <v>9102</v>
      </c>
      <c r="D1709" s="9">
        <v>0.16533021720518756</v>
      </c>
      <c r="E1709" s="9">
        <v>1747858.0461865487</v>
      </c>
      <c r="F1709" s="255" t="s">
        <v>9136</v>
      </c>
      <c r="G1709" s="9"/>
      <c r="H1709" s="255" t="s">
        <v>9168</v>
      </c>
      <c r="I1709" s="9">
        <v>1</v>
      </c>
    </row>
    <row r="1710">
      <c r="A1710" s="255" t="s">
        <v>2883</v>
      </c>
      <c r="B1710" s="9">
        <v>9</v>
      </c>
      <c r="C1710" s="255" t="s">
        <v>9102</v>
      </c>
      <c r="D1710" s="9">
        <v>0.13337693181055835</v>
      </c>
      <c r="E1710" s="9">
        <v>1747858.0461865487</v>
      </c>
      <c r="F1710" s="255" t="s">
        <v>9137</v>
      </c>
      <c r="G1710" s="9"/>
      <c r="H1710" s="255" t="s">
        <v>9168</v>
      </c>
      <c r="I1710" s="9">
        <v>1</v>
      </c>
    </row>
    <row r="1711">
      <c r="A1711" s="255" t="s">
        <v>2888</v>
      </c>
      <c r="B1711" s="9">
        <v>9</v>
      </c>
      <c r="C1711" s="255" t="s">
        <v>9102</v>
      </c>
      <c r="D1711" s="9">
        <v>0.15475322037796874</v>
      </c>
      <c r="E1711" s="9">
        <v>1747858.0461865487</v>
      </c>
      <c r="F1711" s="255" t="s">
        <v>9134</v>
      </c>
      <c r="G1711" s="9"/>
      <c r="H1711" s="255" t="s">
        <v>9168</v>
      </c>
      <c r="I1711" s="9">
        <v>1</v>
      </c>
    </row>
    <row r="1712">
      <c r="A1712" s="255" t="s">
        <v>2879</v>
      </c>
      <c r="B1712" s="9">
        <v>9</v>
      </c>
      <c r="C1712" s="255" t="s">
        <v>9102</v>
      </c>
      <c r="D1712" s="9">
        <v>0.15860158865279492</v>
      </c>
      <c r="E1712" s="9">
        <v>1747858.0461865487</v>
      </c>
      <c r="F1712" s="255" t="s">
        <v>9125</v>
      </c>
      <c r="G1712" s="9"/>
      <c r="H1712" s="255" t="s">
        <v>9168</v>
      </c>
      <c r="I1712" s="9">
        <v>1</v>
      </c>
    </row>
    <row r="1713">
      <c r="A1713" s="255" t="s">
        <v>2893</v>
      </c>
      <c r="B1713" s="9">
        <v>9</v>
      </c>
      <c r="C1713" s="255" t="s">
        <v>9102</v>
      </c>
      <c r="D1713" s="9"/>
      <c r="E1713" s="9">
        <v>1747858.0461865487</v>
      </c>
      <c r="F1713" s="255" t="s">
        <v>9138</v>
      </c>
      <c r="G1713" s="9"/>
      <c r="H1713" s="255" t="s">
        <v>9168</v>
      </c>
      <c r="I1713" s="9">
        <v>1</v>
      </c>
    </row>
    <row r="1714">
      <c r="A1714" s="255" t="s">
        <v>2889</v>
      </c>
      <c r="B1714" s="9">
        <v>9</v>
      </c>
      <c r="C1714" s="255" t="s">
        <v>9102</v>
      </c>
      <c r="D1714" s="9">
        <v>0.16424998462922272</v>
      </c>
      <c r="E1714" s="9">
        <v>1747858.0461865487</v>
      </c>
      <c r="F1714" s="255" t="s">
        <v>9130</v>
      </c>
      <c r="G1714" s="9"/>
      <c r="H1714" s="255" t="s">
        <v>9168</v>
      </c>
      <c r="I1714" s="9">
        <v>1</v>
      </c>
    </row>
    <row r="1715">
      <c r="A1715" s="255" t="s">
        <v>2901</v>
      </c>
      <c r="B1715" s="9">
        <v>9</v>
      </c>
      <c r="C1715" s="255" t="s">
        <v>9102</v>
      </c>
      <c r="D1715" s="9">
        <v>0.14264047848498976</v>
      </c>
      <c r="E1715" s="9">
        <v>1747858.0461865487</v>
      </c>
      <c r="F1715" s="255" t="s">
        <v>9132</v>
      </c>
      <c r="G1715" s="9"/>
      <c r="H1715" s="255" t="s">
        <v>9168</v>
      </c>
      <c r="I1715" s="9">
        <v>1</v>
      </c>
    </row>
    <row r="1716">
      <c r="A1716" s="255" t="s">
        <v>2894</v>
      </c>
      <c r="B1716" s="9">
        <v>9</v>
      </c>
      <c r="C1716" s="255" t="s">
        <v>9102</v>
      </c>
      <c r="D1716" s="9">
        <v>0.14632781358032618</v>
      </c>
      <c r="E1716" s="9">
        <v>1747858.0461865487</v>
      </c>
      <c r="F1716" s="255" t="s">
        <v>9131</v>
      </c>
      <c r="G1716" s="9"/>
      <c r="H1716" s="255" t="s">
        <v>9168</v>
      </c>
      <c r="I1716" s="9">
        <v>1</v>
      </c>
    </row>
    <row r="1717">
      <c r="A1717" s="255" t="s">
        <v>2891</v>
      </c>
      <c r="B1717" s="9">
        <v>9</v>
      </c>
      <c r="C1717" s="255" t="s">
        <v>9102</v>
      </c>
      <c r="D1717" s="9"/>
      <c r="E1717" s="9">
        <v>1747858.0461865487</v>
      </c>
      <c r="F1717" s="255" t="s">
        <v>9118</v>
      </c>
      <c r="G1717" s="9"/>
      <c r="H1717" s="255" t="s">
        <v>9168</v>
      </c>
      <c r="I1717" s="9">
        <v>1</v>
      </c>
    </row>
    <row r="1718">
      <c r="A1718" s="255" t="s">
        <v>2884</v>
      </c>
      <c r="B1718" s="9">
        <v>9</v>
      </c>
      <c r="C1718" s="255" t="s">
        <v>9102</v>
      </c>
      <c r="D1718" s="9">
        <v>0.14436958072621384</v>
      </c>
      <c r="E1718" s="9">
        <v>1747858.0461865487</v>
      </c>
      <c r="F1718" s="255" t="s">
        <v>9126</v>
      </c>
      <c r="G1718" s="9"/>
      <c r="H1718" s="255" t="s">
        <v>9168</v>
      </c>
      <c r="I1718" s="9">
        <v>1</v>
      </c>
    </row>
    <row r="1719">
      <c r="A1719" s="255" t="s">
        <v>2898</v>
      </c>
      <c r="B1719" s="9">
        <v>9</v>
      </c>
      <c r="C1719" s="255" t="s">
        <v>9102</v>
      </c>
      <c r="D1719" s="9">
        <v>0.16424998462922272</v>
      </c>
      <c r="E1719" s="9">
        <v>1747858.0461865487</v>
      </c>
      <c r="F1719" s="255" t="s">
        <v>9129</v>
      </c>
      <c r="G1719" s="9"/>
      <c r="H1719" s="255" t="s">
        <v>9168</v>
      </c>
      <c r="I1719" s="9">
        <v>1</v>
      </c>
    </row>
    <row r="1720">
      <c r="A1720" s="255" t="s">
        <v>2887</v>
      </c>
      <c r="B1720" s="9">
        <v>9</v>
      </c>
      <c r="C1720" s="255" t="s">
        <v>9102</v>
      </c>
      <c r="D1720" s="9"/>
      <c r="E1720" s="9">
        <v>1747858.0461865487</v>
      </c>
      <c r="F1720" s="255" t="s">
        <v>9119</v>
      </c>
      <c r="G1720" s="9"/>
      <c r="H1720" s="255" t="s">
        <v>9168</v>
      </c>
      <c r="I1720" s="9">
        <v>1</v>
      </c>
    </row>
    <row r="1721">
      <c r="A1721" s="255" t="s">
        <v>2892</v>
      </c>
      <c r="B1721" s="9">
        <v>9</v>
      </c>
      <c r="C1721" s="255" t="s">
        <v>9102</v>
      </c>
      <c r="D1721" s="9"/>
      <c r="E1721" s="9">
        <v>1747858.0461865487</v>
      </c>
      <c r="F1721" s="255" t="s">
        <v>9120</v>
      </c>
      <c r="G1721" s="9"/>
      <c r="H1721" s="255" t="s">
        <v>9168</v>
      </c>
      <c r="I1721" s="9">
        <v>1</v>
      </c>
    </row>
    <row r="1722">
      <c r="A1722" s="255" t="s">
        <v>2880</v>
      </c>
      <c r="B1722" s="9">
        <v>9</v>
      </c>
      <c r="C1722" s="255" t="s">
        <v>9102</v>
      </c>
      <c r="D1722" s="9">
        <v>0.16707282311150348</v>
      </c>
      <c r="E1722" s="9">
        <v>1747858.0461865487</v>
      </c>
      <c r="F1722" s="255" t="s">
        <v>9133</v>
      </c>
      <c r="G1722" s="9"/>
      <c r="H1722" s="255" t="s">
        <v>9168</v>
      </c>
      <c r="I1722" s="9">
        <v>1</v>
      </c>
    </row>
    <row r="1723">
      <c r="A1723" s="255" t="s">
        <v>2886</v>
      </c>
      <c r="B1723" s="9">
        <v>9</v>
      </c>
      <c r="C1723" s="255" t="s">
        <v>9102</v>
      </c>
      <c r="D1723" s="9">
        <v>0.15777146346031079</v>
      </c>
      <c r="E1723" s="9">
        <v>1747858.0461865487</v>
      </c>
      <c r="F1723" s="255" t="s">
        <v>9124</v>
      </c>
      <c r="G1723" s="9"/>
      <c r="H1723" s="255" t="s">
        <v>9168</v>
      </c>
      <c r="I1723" s="9">
        <v>1</v>
      </c>
    </row>
    <row r="1724">
      <c r="A1724" s="255" t="s">
        <v>2881</v>
      </c>
      <c r="B1724" s="9">
        <v>9</v>
      </c>
      <c r="C1724" s="255" t="s">
        <v>9102</v>
      </c>
      <c r="D1724" s="9">
        <v>0.15536061372969662</v>
      </c>
      <c r="E1724" s="9">
        <v>1747858.0461865487</v>
      </c>
      <c r="F1724" s="255" t="s">
        <v>9128</v>
      </c>
      <c r="G1724" s="9"/>
      <c r="H1724" s="255" t="s">
        <v>9168</v>
      </c>
      <c r="I1724" s="9">
        <v>1</v>
      </c>
    </row>
    <row r="1725">
      <c r="A1725" s="255" t="s">
        <v>2890</v>
      </c>
      <c r="B1725" s="9">
        <v>9</v>
      </c>
      <c r="C1725" s="255" t="s">
        <v>9102</v>
      </c>
      <c r="D1725" s="9">
        <v>0.16436415410776789</v>
      </c>
      <c r="E1725" s="9">
        <v>1747858.0461865487</v>
      </c>
      <c r="F1725" s="255" t="s">
        <v>9135</v>
      </c>
      <c r="G1725" s="9"/>
      <c r="H1725" s="255" t="s">
        <v>9168</v>
      </c>
      <c r="I1725" s="9">
        <v>1</v>
      </c>
    </row>
    <row r="1726">
      <c r="A1726" s="255" t="s">
        <v>2882</v>
      </c>
      <c r="B1726" s="9">
        <v>9</v>
      </c>
      <c r="C1726" s="255" t="s">
        <v>9102</v>
      </c>
      <c r="D1726" s="9"/>
      <c r="E1726" s="9">
        <v>1747858.0461865487</v>
      </c>
      <c r="F1726" s="255" t="s">
        <v>9117</v>
      </c>
      <c r="G1726" s="9"/>
      <c r="H1726" s="255" t="s">
        <v>9168</v>
      </c>
      <c r="I1726" s="9">
        <v>1</v>
      </c>
    </row>
    <row r="1727">
      <c r="A1727" s="255" t="s">
        <v>2921</v>
      </c>
      <c r="B1727" s="9">
        <v>10</v>
      </c>
      <c r="C1727" s="255" t="s">
        <v>9102</v>
      </c>
      <c r="D1727" s="9">
        <v>0.33408178808078587</v>
      </c>
      <c r="E1727" s="9">
        <v>1749003.2052711262</v>
      </c>
      <c r="F1727" s="255" t="s">
        <v>9122</v>
      </c>
      <c r="G1727" s="9"/>
      <c r="H1727" s="255" t="s">
        <v>9168</v>
      </c>
      <c r="I1727" s="9">
        <v>1</v>
      </c>
    </row>
    <row r="1728">
      <c r="A1728" s="255" t="s">
        <v>2924</v>
      </c>
      <c r="B1728" s="9">
        <v>10</v>
      </c>
      <c r="C1728" s="255" t="s">
        <v>9102</v>
      </c>
      <c r="D1728" s="9">
        <v>0.35620530074226187</v>
      </c>
      <c r="E1728" s="9">
        <v>1749003.2052711262</v>
      </c>
      <c r="F1728" s="255" t="s">
        <v>9127</v>
      </c>
      <c r="G1728" s="9"/>
      <c r="H1728" s="255" t="s">
        <v>9168</v>
      </c>
      <c r="I1728" s="9">
        <v>1</v>
      </c>
    </row>
    <row r="1729">
      <c r="A1729" s="255" t="s">
        <v>2913</v>
      </c>
      <c r="B1729" s="9">
        <v>10</v>
      </c>
      <c r="C1729" s="255" t="s">
        <v>9102</v>
      </c>
      <c r="D1729" s="9">
        <v>0.35620530074226187</v>
      </c>
      <c r="E1729" s="9">
        <v>1749003.2052711262</v>
      </c>
      <c r="F1729" s="255" t="s">
        <v>9128</v>
      </c>
      <c r="G1729" s="9"/>
      <c r="H1729" s="255" t="s">
        <v>9168</v>
      </c>
      <c r="I1729" s="9">
        <v>1</v>
      </c>
    </row>
    <row r="1730">
      <c r="A1730" s="255" t="s">
        <v>2909</v>
      </c>
      <c r="B1730" s="9">
        <v>10</v>
      </c>
      <c r="C1730" s="255" t="s">
        <v>9102</v>
      </c>
      <c r="D1730" s="9">
        <v>0.36790439381377976</v>
      </c>
      <c r="E1730" s="9">
        <v>1749003.2052711262</v>
      </c>
      <c r="F1730" s="255" t="s">
        <v>9131</v>
      </c>
      <c r="G1730" s="9"/>
      <c r="H1730" s="255" t="s">
        <v>9168</v>
      </c>
      <c r="I1730" s="9">
        <v>1</v>
      </c>
    </row>
    <row r="1731">
      <c r="A1731" s="255" t="s">
        <v>2923</v>
      </c>
      <c r="B1731" s="9">
        <v>10</v>
      </c>
      <c r="C1731" s="255" t="s">
        <v>9102</v>
      </c>
      <c r="D1731" s="9"/>
      <c r="E1731" s="9">
        <v>1749003.2052711262</v>
      </c>
      <c r="F1731" s="255" t="s">
        <v>9115</v>
      </c>
      <c r="G1731" s="9"/>
      <c r="H1731" s="255" t="s">
        <v>9168</v>
      </c>
      <c r="I1731" s="9">
        <v>1</v>
      </c>
    </row>
    <row r="1732">
      <c r="A1732" s="255" t="s">
        <v>2926</v>
      </c>
      <c r="B1732" s="9">
        <v>10</v>
      </c>
      <c r="C1732" s="255" t="s">
        <v>9102</v>
      </c>
      <c r="D1732" s="9">
        <v>0.44895945661078679</v>
      </c>
      <c r="E1732" s="9">
        <v>1749003.2052711262</v>
      </c>
      <c r="F1732" s="255" t="s">
        <v>9136</v>
      </c>
      <c r="G1732" s="9"/>
      <c r="H1732" s="255" t="s">
        <v>9168</v>
      </c>
      <c r="I1732" s="9">
        <v>1</v>
      </c>
    </row>
    <row r="1733">
      <c r="A1733" s="255" t="s">
        <v>2907</v>
      </c>
      <c r="B1733" s="9">
        <v>10</v>
      </c>
      <c r="C1733" s="255" t="s">
        <v>9102</v>
      </c>
      <c r="D1733" s="9"/>
      <c r="E1733" s="9">
        <v>1749003.2052711262</v>
      </c>
      <c r="F1733" s="255" t="s">
        <v>9116</v>
      </c>
      <c r="G1733" s="9"/>
      <c r="H1733" s="255" t="s">
        <v>9168</v>
      </c>
      <c r="I1733" s="9">
        <v>1</v>
      </c>
    </row>
    <row r="1734">
      <c r="A1734" s="255" t="s">
        <v>2912</v>
      </c>
      <c r="B1734" s="9">
        <v>10</v>
      </c>
      <c r="C1734" s="255" t="s">
        <v>9102</v>
      </c>
      <c r="D1734" s="9"/>
      <c r="E1734" s="9">
        <v>1749003.2052711262</v>
      </c>
      <c r="F1734" s="255" t="s">
        <v>9138</v>
      </c>
      <c r="G1734" s="9"/>
      <c r="H1734" s="255" t="s">
        <v>9168</v>
      </c>
      <c r="I1734" s="9">
        <v>1</v>
      </c>
    </row>
    <row r="1735">
      <c r="A1735" s="255" t="s">
        <v>2917</v>
      </c>
      <c r="B1735" s="9">
        <v>10</v>
      </c>
      <c r="C1735" s="255" t="s">
        <v>9102</v>
      </c>
      <c r="D1735" s="9"/>
      <c r="E1735" s="9">
        <v>1749003.2052711262</v>
      </c>
      <c r="F1735" s="255" t="s">
        <v>9121</v>
      </c>
      <c r="G1735" s="9"/>
      <c r="H1735" s="255" t="s">
        <v>9168</v>
      </c>
      <c r="I1735" s="9">
        <v>1</v>
      </c>
    </row>
    <row r="1736">
      <c r="A1736" s="255" t="s">
        <v>2905</v>
      </c>
      <c r="B1736" s="9">
        <v>10</v>
      </c>
      <c r="C1736" s="255" t="s">
        <v>9102</v>
      </c>
      <c r="D1736" s="9">
        <v>0.29120454244641264</v>
      </c>
      <c r="E1736" s="9">
        <v>1749003.2052711262</v>
      </c>
      <c r="F1736" s="255" t="s">
        <v>9125</v>
      </c>
      <c r="G1736" s="9"/>
      <c r="H1736" s="255" t="s">
        <v>9168</v>
      </c>
      <c r="I1736" s="9">
        <v>1</v>
      </c>
    </row>
    <row r="1737">
      <c r="A1737" s="255" t="s">
        <v>2918</v>
      </c>
      <c r="B1737" s="9">
        <v>10</v>
      </c>
      <c r="C1737" s="255" t="s">
        <v>9102</v>
      </c>
      <c r="D1737" s="9">
        <v>0.29499300228140096</v>
      </c>
      <c r="E1737" s="9">
        <v>1749003.2052711262</v>
      </c>
      <c r="F1737" s="255" t="s">
        <v>9134</v>
      </c>
      <c r="G1737" s="9"/>
      <c r="H1737" s="255" t="s">
        <v>9168</v>
      </c>
      <c r="I1737" s="9">
        <v>1</v>
      </c>
    </row>
    <row r="1738">
      <c r="A1738" s="255" t="s">
        <v>2919</v>
      </c>
      <c r="B1738" s="9">
        <v>10</v>
      </c>
      <c r="C1738" s="255" t="s">
        <v>9102</v>
      </c>
      <c r="D1738" s="9">
        <v>0.39450070953171973</v>
      </c>
      <c r="E1738" s="9">
        <v>1749003.2052711262</v>
      </c>
      <c r="F1738" s="255" t="s">
        <v>9132</v>
      </c>
      <c r="G1738" s="9"/>
      <c r="H1738" s="255" t="s">
        <v>9168</v>
      </c>
      <c r="I1738" s="9">
        <v>1</v>
      </c>
    </row>
    <row r="1739">
      <c r="A1739" s="255" t="s">
        <v>2908</v>
      </c>
      <c r="B1739" s="9">
        <v>10</v>
      </c>
      <c r="C1739" s="255" t="s">
        <v>9102</v>
      </c>
      <c r="D1739" s="9">
        <v>0.31493401009675204</v>
      </c>
      <c r="E1739" s="9">
        <v>1749003.2052711262</v>
      </c>
      <c r="F1739" s="255" t="s">
        <v>9130</v>
      </c>
      <c r="G1739" s="9"/>
      <c r="H1739" s="255" t="s">
        <v>9168</v>
      </c>
      <c r="I1739" s="9">
        <v>1</v>
      </c>
    </row>
    <row r="1740">
      <c r="A1740" s="255" t="s">
        <v>2914</v>
      </c>
      <c r="B1740" s="9">
        <v>10</v>
      </c>
      <c r="C1740" s="255" t="s">
        <v>9102</v>
      </c>
      <c r="D1740" s="9">
        <v>0.46131758558203112</v>
      </c>
      <c r="E1740" s="9">
        <v>1749003.2052711262</v>
      </c>
      <c r="F1740" s="255" t="s">
        <v>9137</v>
      </c>
      <c r="G1740" s="9"/>
      <c r="H1740" s="255" t="s">
        <v>9168</v>
      </c>
      <c r="I1740" s="9">
        <v>1</v>
      </c>
    </row>
    <row r="1741">
      <c r="A1741" s="255" t="s">
        <v>2916</v>
      </c>
      <c r="B1741" s="9">
        <v>10</v>
      </c>
      <c r="C1741" s="255" t="s">
        <v>9102</v>
      </c>
      <c r="D1741" s="9">
        <v>0.45706611123886037</v>
      </c>
      <c r="E1741" s="9">
        <v>1749003.2052711262</v>
      </c>
      <c r="F1741" s="255" t="s">
        <v>9126</v>
      </c>
      <c r="G1741" s="9"/>
      <c r="H1741" s="255" t="s">
        <v>9168</v>
      </c>
      <c r="I1741" s="9">
        <v>1</v>
      </c>
    </row>
    <row r="1742">
      <c r="A1742" s="255" t="s">
        <v>2925</v>
      </c>
      <c r="B1742" s="9">
        <v>10</v>
      </c>
      <c r="C1742" s="255" t="s">
        <v>9102</v>
      </c>
      <c r="D1742" s="9"/>
      <c r="E1742" s="9">
        <v>1749003.2052711262</v>
      </c>
      <c r="F1742" s="255" t="s">
        <v>9120</v>
      </c>
      <c r="G1742" s="9"/>
      <c r="H1742" s="255" t="s">
        <v>9168</v>
      </c>
      <c r="I1742" s="9">
        <v>1</v>
      </c>
    </row>
    <row r="1743">
      <c r="A1743" s="255" t="s">
        <v>2928</v>
      </c>
      <c r="B1743" s="9">
        <v>10</v>
      </c>
      <c r="C1743" s="255" t="s">
        <v>9102</v>
      </c>
      <c r="D1743" s="9"/>
      <c r="E1743" s="9">
        <v>1749003.2052711262</v>
      </c>
      <c r="F1743" s="255" t="s">
        <v>9119</v>
      </c>
      <c r="G1743" s="9"/>
      <c r="H1743" s="255" t="s">
        <v>9168</v>
      </c>
      <c r="I1743" s="9">
        <v>1</v>
      </c>
    </row>
    <row r="1744">
      <c r="A1744" s="255" t="s">
        <v>2922</v>
      </c>
      <c r="B1744" s="9">
        <v>10</v>
      </c>
      <c r="C1744" s="255" t="s">
        <v>9102</v>
      </c>
      <c r="D1744" s="9">
        <v>0.33408178808078587</v>
      </c>
      <c r="E1744" s="9">
        <v>1749003.2052711262</v>
      </c>
      <c r="F1744" s="255" t="s">
        <v>9124</v>
      </c>
      <c r="G1744" s="9"/>
      <c r="H1744" s="255" t="s">
        <v>9168</v>
      </c>
      <c r="I1744" s="9">
        <v>1</v>
      </c>
    </row>
    <row r="1745">
      <c r="A1745" s="255" t="s">
        <v>2906</v>
      </c>
      <c r="B1745" s="9">
        <v>10</v>
      </c>
      <c r="C1745" s="255" t="s">
        <v>9102</v>
      </c>
      <c r="D1745" s="9">
        <v>0.33871131912333086</v>
      </c>
      <c r="E1745" s="9">
        <v>1749003.2052711262</v>
      </c>
      <c r="F1745" s="255" t="s">
        <v>9133</v>
      </c>
      <c r="G1745" s="9"/>
      <c r="H1745" s="255" t="s">
        <v>9168</v>
      </c>
      <c r="I1745" s="9">
        <v>1</v>
      </c>
    </row>
    <row r="1746">
      <c r="A1746" s="255" t="s">
        <v>2911</v>
      </c>
      <c r="B1746" s="9">
        <v>10</v>
      </c>
      <c r="C1746" s="255" t="s">
        <v>9102</v>
      </c>
      <c r="D1746" s="9"/>
      <c r="E1746" s="9">
        <v>1749003.2052711262</v>
      </c>
      <c r="F1746" s="255" t="s">
        <v>9117</v>
      </c>
      <c r="G1746" s="9"/>
      <c r="H1746" s="255" t="s">
        <v>9168</v>
      </c>
      <c r="I1746" s="9">
        <v>1</v>
      </c>
    </row>
    <row r="1747">
      <c r="A1747" s="255" t="s">
        <v>2927</v>
      </c>
      <c r="B1747" s="9">
        <v>10</v>
      </c>
      <c r="C1747" s="255" t="s">
        <v>9102</v>
      </c>
      <c r="D1747" s="9">
        <v>0.31493401009675204</v>
      </c>
      <c r="E1747" s="9">
        <v>1749003.2052711262</v>
      </c>
      <c r="F1747" s="255" t="s">
        <v>9129</v>
      </c>
      <c r="G1747" s="9"/>
      <c r="H1747" s="255" t="s">
        <v>9168</v>
      </c>
      <c r="I1747" s="9">
        <v>1</v>
      </c>
    </row>
    <row r="1748">
      <c r="A1748" s="255" t="s">
        <v>2910</v>
      </c>
      <c r="B1748" s="9">
        <v>10</v>
      </c>
      <c r="C1748" s="255" t="s">
        <v>9102</v>
      </c>
      <c r="D1748" s="9">
        <v>0.3290991220187211</v>
      </c>
      <c r="E1748" s="9">
        <v>1749003.2052711262</v>
      </c>
      <c r="F1748" s="255" t="s">
        <v>9135</v>
      </c>
      <c r="G1748" s="9"/>
      <c r="H1748" s="255" t="s">
        <v>9168</v>
      </c>
      <c r="I1748" s="9">
        <v>1</v>
      </c>
    </row>
    <row r="1749">
      <c r="A1749" s="255" t="s">
        <v>2915</v>
      </c>
      <c r="B1749" s="9">
        <v>10</v>
      </c>
      <c r="C1749" s="255" t="s">
        <v>9102</v>
      </c>
      <c r="D1749" s="9">
        <v>0.33408178808078587</v>
      </c>
      <c r="E1749" s="9">
        <v>1749003.2052711262</v>
      </c>
      <c r="F1749" s="255" t="s">
        <v>9123</v>
      </c>
      <c r="G1749" s="9"/>
      <c r="H1749" s="255" t="s">
        <v>9168</v>
      </c>
      <c r="I1749" s="9">
        <v>1</v>
      </c>
    </row>
    <row r="1750">
      <c r="A1750" s="255" t="s">
        <v>2904</v>
      </c>
      <c r="B1750" s="9">
        <v>10</v>
      </c>
      <c r="C1750" s="255" t="s">
        <v>9102</v>
      </c>
      <c r="D1750" s="9"/>
      <c r="E1750" s="9">
        <v>1749003.2052711262</v>
      </c>
      <c r="F1750" s="255" t="s">
        <v>9118</v>
      </c>
      <c r="G1750" s="9"/>
      <c r="H1750" s="255" t="s">
        <v>9168</v>
      </c>
      <c r="I1750" s="9">
        <v>1</v>
      </c>
    </row>
    <row r="1751">
      <c r="A1751" s="255" t="s">
        <v>2920</v>
      </c>
      <c r="B1751" s="9">
        <v>10</v>
      </c>
      <c r="C1751" s="255" t="s">
        <v>9102</v>
      </c>
      <c r="D1751" s="9">
        <v>0.46602783620488852</v>
      </c>
      <c r="E1751" s="9">
        <v>1749003.2052711262</v>
      </c>
      <c r="F1751" s="255" t="s">
        <v>9114</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17477099.499999996</v>
      </c>
      <c r="E1784" s="9">
        <v>17477099.499999996</v>
      </c>
      <c r="F1784" s="255" t="s">
        <v>9122</v>
      </c>
      <c r="G1784" s="9">
        <v>1</v>
      </c>
      <c r="H1784" s="255" t="s">
        <v>9168</v>
      </c>
      <c r="I1784" s="9">
        <v>1</v>
      </c>
    </row>
    <row r="1785">
      <c r="A1785" s="255" t="s">
        <v>2962</v>
      </c>
      <c r="B1785" s="9">
        <v>0</v>
      </c>
      <c r="C1785" s="255" t="s">
        <v>9104</v>
      </c>
      <c r="D1785" s="9">
        <v>244007417074.11661</v>
      </c>
      <c r="E1785" s="9">
        <v>17477099.499999996</v>
      </c>
      <c r="F1785" s="255" t="s">
        <v>9122</v>
      </c>
      <c r="G1785" s="9">
        <v>1</v>
      </c>
      <c r="H1785" s="255" t="s">
        <v>9168</v>
      </c>
      <c r="I1785" s="9">
        <v>1</v>
      </c>
    </row>
    <row r="1786">
      <c r="A1786" s="255" t="s">
        <v>2963</v>
      </c>
      <c r="B1786" s="9">
        <v>0</v>
      </c>
      <c r="C1786" s="255" t="s">
        <v>9105</v>
      </c>
      <c r="D1786" s="9">
        <v>1</v>
      </c>
      <c r="E1786" s="9">
        <v>17477099.499999996</v>
      </c>
      <c r="F1786" s="255" t="s">
        <v>9122</v>
      </c>
      <c r="G1786" s="9">
        <v>1</v>
      </c>
      <c r="H1786" s="255" t="s">
        <v>9168</v>
      </c>
      <c r="I1786" s="9">
        <v>1</v>
      </c>
    </row>
    <row r="1787">
      <c r="A1787" s="255" t="s">
        <v>2964</v>
      </c>
      <c r="B1787" s="9">
        <v>0</v>
      </c>
      <c r="C1787" s="255" t="s">
        <v>9205</v>
      </c>
      <c r="D1787" s="9">
        <v>13961.551061382734</v>
      </c>
      <c r="E1787" s="9">
        <v>17477099.499999996</v>
      </c>
      <c r="F1787" s="255" t="s">
        <v>9122</v>
      </c>
      <c r="G1787" s="9">
        <v>1</v>
      </c>
      <c r="H1787" s="255" t="s">
        <v>9168</v>
      </c>
      <c r="I1787" s="9">
        <v>1</v>
      </c>
    </row>
    <row r="1788">
      <c r="A1788" s="255" t="s">
        <v>2965</v>
      </c>
      <c r="B1788" s="9">
        <v>0</v>
      </c>
      <c r="C1788" s="255" t="s">
        <v>9103</v>
      </c>
      <c r="D1788" s="9">
        <v>17477099.499999996</v>
      </c>
      <c r="E1788" s="9">
        <v>17477099.499999996</v>
      </c>
      <c r="F1788" s="255" t="s">
        <v>9123</v>
      </c>
      <c r="G1788" s="9">
        <v>1</v>
      </c>
      <c r="H1788" s="255" t="s">
        <v>9168</v>
      </c>
      <c r="I1788" s="9">
        <v>1</v>
      </c>
    </row>
    <row r="1789">
      <c r="A1789" s="255" t="s">
        <v>2966</v>
      </c>
      <c r="B1789" s="9">
        <v>0</v>
      </c>
      <c r="C1789" s="255" t="s">
        <v>9104</v>
      </c>
      <c r="D1789" s="9">
        <v>244007417074.11661</v>
      </c>
      <c r="E1789" s="9">
        <v>17477099.499999996</v>
      </c>
      <c r="F1789" s="255" t="s">
        <v>9123</v>
      </c>
      <c r="G1789" s="9">
        <v>1</v>
      </c>
      <c r="H1789" s="255" t="s">
        <v>9168</v>
      </c>
      <c r="I1789" s="9">
        <v>1</v>
      </c>
    </row>
    <row r="1790">
      <c r="A1790" s="255" t="s">
        <v>2967</v>
      </c>
      <c r="B1790" s="9">
        <v>0</v>
      </c>
      <c r="C1790" s="255" t="s">
        <v>9105</v>
      </c>
      <c r="D1790" s="9">
        <v>1</v>
      </c>
      <c r="E1790" s="9">
        <v>17477099.499999996</v>
      </c>
      <c r="F1790" s="255" t="s">
        <v>9123</v>
      </c>
      <c r="G1790" s="9">
        <v>1</v>
      </c>
      <c r="H1790" s="255" t="s">
        <v>9168</v>
      </c>
      <c r="I1790" s="9">
        <v>1</v>
      </c>
    </row>
    <row r="1791">
      <c r="A1791" s="255" t="s">
        <v>2968</v>
      </c>
      <c r="B1791" s="9">
        <v>0</v>
      </c>
      <c r="C1791" s="255" t="s">
        <v>9205</v>
      </c>
      <c r="D1791" s="9">
        <v>13961.551061382734</v>
      </c>
      <c r="E1791" s="9">
        <v>17477099.499999996</v>
      </c>
      <c r="F1791" s="255" t="s">
        <v>9123</v>
      </c>
      <c r="G1791" s="9">
        <v>1</v>
      </c>
      <c r="H1791" s="255" t="s">
        <v>9168</v>
      </c>
      <c r="I1791" s="9">
        <v>1</v>
      </c>
    </row>
    <row r="1792">
      <c r="A1792" s="255" t="s">
        <v>2969</v>
      </c>
      <c r="B1792" s="9">
        <v>0</v>
      </c>
      <c r="C1792" s="255" t="s">
        <v>9103</v>
      </c>
      <c r="D1792" s="9">
        <v>17477099.499999996</v>
      </c>
      <c r="E1792" s="9">
        <v>17477099.499999996</v>
      </c>
      <c r="F1792" s="255" t="s">
        <v>9124</v>
      </c>
      <c r="G1792" s="9">
        <v>1</v>
      </c>
      <c r="H1792" s="255" t="s">
        <v>9168</v>
      </c>
      <c r="I1792" s="9">
        <v>1</v>
      </c>
    </row>
    <row r="1793">
      <c r="A1793" s="255" t="s">
        <v>2970</v>
      </c>
      <c r="B1793" s="9">
        <v>0</v>
      </c>
      <c r="C1793" s="255" t="s">
        <v>9104</v>
      </c>
      <c r="D1793" s="9">
        <v>244007417074.11661</v>
      </c>
      <c r="E1793" s="9">
        <v>17477099.499999996</v>
      </c>
      <c r="F1793" s="255" t="s">
        <v>9124</v>
      </c>
      <c r="G1793" s="9">
        <v>1</v>
      </c>
      <c r="H1793" s="255" t="s">
        <v>9168</v>
      </c>
      <c r="I1793" s="9">
        <v>1</v>
      </c>
    </row>
    <row r="1794">
      <c r="A1794" s="255" t="s">
        <v>2971</v>
      </c>
      <c r="B1794" s="9">
        <v>0</v>
      </c>
      <c r="C1794" s="255" t="s">
        <v>9105</v>
      </c>
      <c r="D1794" s="9">
        <v>1</v>
      </c>
      <c r="E1794" s="9">
        <v>17477099.499999996</v>
      </c>
      <c r="F1794" s="255" t="s">
        <v>9124</v>
      </c>
      <c r="G1794" s="9">
        <v>1</v>
      </c>
      <c r="H1794" s="255" t="s">
        <v>9168</v>
      </c>
      <c r="I1794" s="9">
        <v>1</v>
      </c>
    </row>
    <row r="1795">
      <c r="A1795" s="255" t="s">
        <v>2972</v>
      </c>
      <c r="B1795" s="9">
        <v>0</v>
      </c>
      <c r="C1795" s="255" t="s">
        <v>9205</v>
      </c>
      <c r="D1795" s="9">
        <v>13961.551061382734</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53522286352.391808</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3062.4238508450339</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297529703426.50842</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17023.974912227768</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297529703426.50842</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17023.974912227768</v>
      </c>
      <c r="E1811" s="9">
        <v>17477099.499999996</v>
      </c>
      <c r="F1811" s="255" t="s">
        <v>9128</v>
      </c>
      <c r="G1811" s="9">
        <v>1</v>
      </c>
      <c r="H1811" s="255" t="s">
        <v>9168</v>
      </c>
      <c r="I1811" s="9">
        <v>1</v>
      </c>
    </row>
    <row r="1812">
      <c r="A1812" s="255" t="s">
        <v>2989</v>
      </c>
      <c r="B1812" s="9">
        <v>0</v>
      </c>
      <c r="C1812" s="255" t="s">
        <v>9103</v>
      </c>
      <c r="D1812" s="9">
        <v>17477099.499999996</v>
      </c>
      <c r="E1812" s="9">
        <v>17477099.499999996</v>
      </c>
      <c r="F1812" s="255" t="s">
        <v>9129</v>
      </c>
      <c r="G1812" s="9">
        <v>1</v>
      </c>
      <c r="H1812" s="255" t="s">
        <v>9168</v>
      </c>
      <c r="I1812" s="9">
        <v>1</v>
      </c>
    </row>
    <row r="1813">
      <c r="A1813" s="255" t="s">
        <v>2990</v>
      </c>
      <c r="B1813" s="9">
        <v>0</v>
      </c>
      <c r="C1813" s="255" t="s">
        <v>9104</v>
      </c>
      <c r="D1813" s="9">
        <v>155803414747.98584</v>
      </c>
      <c r="E1813" s="9">
        <v>17477099.499999996</v>
      </c>
      <c r="F1813" s="255" t="s">
        <v>9129</v>
      </c>
      <c r="G1813" s="9">
        <v>1</v>
      </c>
      <c r="H1813" s="255" t="s">
        <v>9168</v>
      </c>
      <c r="I1813" s="9">
        <v>1</v>
      </c>
    </row>
    <row r="1814">
      <c r="A1814" s="255" t="s">
        <v>2991</v>
      </c>
      <c r="B1814" s="9">
        <v>0</v>
      </c>
      <c r="C1814" s="255" t="s">
        <v>9105</v>
      </c>
      <c r="D1814" s="9">
        <v>1</v>
      </c>
      <c r="E1814" s="9">
        <v>17477099.499999996</v>
      </c>
      <c r="F1814" s="255" t="s">
        <v>9129</v>
      </c>
      <c r="G1814" s="9">
        <v>1</v>
      </c>
      <c r="H1814" s="255" t="s">
        <v>9168</v>
      </c>
      <c r="I1814" s="9">
        <v>1</v>
      </c>
    </row>
    <row r="1815">
      <c r="A1815" s="255" t="s">
        <v>2992</v>
      </c>
      <c r="B1815" s="9">
        <v>0</v>
      </c>
      <c r="C1815" s="255" t="s">
        <v>9205</v>
      </c>
      <c r="D1815" s="9">
        <v>8914.7180713816888</v>
      </c>
      <c r="E1815" s="9">
        <v>17477099.499999996</v>
      </c>
      <c r="F1815" s="255" t="s">
        <v>9129</v>
      </c>
      <c r="G1815" s="9">
        <v>1</v>
      </c>
      <c r="H1815" s="255" t="s">
        <v>9168</v>
      </c>
      <c r="I1815" s="9">
        <v>1</v>
      </c>
    </row>
    <row r="1816">
      <c r="A1816" s="255" t="s">
        <v>2993</v>
      </c>
      <c r="B1816" s="9">
        <v>0</v>
      </c>
      <c r="C1816" s="255" t="s">
        <v>9103</v>
      </c>
      <c r="D1816" s="9">
        <v>17477099.499999996</v>
      </c>
      <c r="E1816" s="9">
        <v>17477099.499999996</v>
      </c>
      <c r="F1816" s="255" t="s">
        <v>9130</v>
      </c>
      <c r="G1816" s="9">
        <v>1</v>
      </c>
      <c r="H1816" s="255" t="s">
        <v>9168</v>
      </c>
      <c r="I1816" s="9">
        <v>1</v>
      </c>
    </row>
    <row r="1817">
      <c r="A1817" s="255" t="s">
        <v>2994</v>
      </c>
      <c r="B1817" s="9">
        <v>0</v>
      </c>
      <c r="C1817" s="255" t="s">
        <v>9104</v>
      </c>
      <c r="D1817" s="9">
        <v>155803414747.98584</v>
      </c>
      <c r="E1817" s="9">
        <v>17477099.499999996</v>
      </c>
      <c r="F1817" s="255" t="s">
        <v>9130</v>
      </c>
      <c r="G1817" s="9">
        <v>1</v>
      </c>
      <c r="H1817" s="255" t="s">
        <v>9168</v>
      </c>
      <c r="I1817" s="9">
        <v>1</v>
      </c>
    </row>
    <row r="1818">
      <c r="A1818" s="255" t="s">
        <v>2995</v>
      </c>
      <c r="B1818" s="9">
        <v>0</v>
      </c>
      <c r="C1818" s="255" t="s">
        <v>9105</v>
      </c>
      <c r="D1818" s="9">
        <v>1</v>
      </c>
      <c r="E1818" s="9">
        <v>17477099.499999996</v>
      </c>
      <c r="F1818" s="255" t="s">
        <v>9130</v>
      </c>
      <c r="G1818" s="9">
        <v>1</v>
      </c>
      <c r="H1818" s="255" t="s">
        <v>9168</v>
      </c>
      <c r="I1818" s="9">
        <v>1</v>
      </c>
    </row>
    <row r="1819">
      <c r="A1819" s="255" t="s">
        <v>2996</v>
      </c>
      <c r="B1819" s="9">
        <v>0</v>
      </c>
      <c r="C1819" s="255" t="s">
        <v>9205</v>
      </c>
      <c r="D1819" s="9">
        <v>8914.7180713816888</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135911945172.90265</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7776.5732908313921</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38304339981.639694</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2191.6874697451772</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174216285154.54236</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9968.2607605765697</v>
      </c>
      <c r="E1839" s="9">
        <v>17477099.499999996</v>
      </c>
      <c r="F1839" s="255" t="s">
        <v>9135</v>
      </c>
      <c r="G1839" s="9">
        <v>1</v>
      </c>
      <c r="H1839" s="255" t="s">
        <v>9168</v>
      </c>
      <c r="I1839" s="9">
        <v>1</v>
      </c>
    </row>
    <row r="1840">
      <c r="A1840" s="255" t="s">
        <v>3017</v>
      </c>
      <c r="B1840" s="9">
        <v>0</v>
      </c>
      <c r="C1840" s="255" t="s">
        <v>9103</v>
      </c>
      <c r="D1840" s="9">
        <v>3389640.847964576</v>
      </c>
      <c r="E1840" s="9">
        <v>17477099.499999996</v>
      </c>
      <c r="F1840" s="255" t="s">
        <v>9136</v>
      </c>
      <c r="G1840" s="9">
        <v>1</v>
      </c>
      <c r="H1840" s="255" t="s">
        <v>9168</v>
      </c>
      <c r="I1840" s="9">
        <v>1</v>
      </c>
    </row>
    <row r="1841">
      <c r="A1841" s="255" t="s">
        <v>3018</v>
      </c>
      <c r="B1841" s="9">
        <v>0</v>
      </c>
      <c r="C1841" s="255" t="s">
        <v>9104</v>
      </c>
      <c r="D1841" s="9">
        <v>18412870406.556507</v>
      </c>
      <c r="E1841" s="9">
        <v>17477099.499999996</v>
      </c>
      <c r="F1841" s="255" t="s">
        <v>9136</v>
      </c>
      <c r="G1841" s="9">
        <v>1</v>
      </c>
      <c r="H1841" s="255" t="s">
        <v>9168</v>
      </c>
      <c r="I1841" s="9">
        <v>1</v>
      </c>
    </row>
    <row r="1842">
      <c r="A1842" s="255" t="s">
        <v>3019</v>
      </c>
      <c r="B1842" s="9">
        <v>0</v>
      </c>
      <c r="C1842" s="255" t="s">
        <v>9105</v>
      </c>
      <c r="D1842" s="9">
        <v>0.19394756252114814</v>
      </c>
      <c r="E1842" s="9">
        <v>17477099.499999996</v>
      </c>
      <c r="F1842" s="255" t="s">
        <v>9136</v>
      </c>
      <c r="G1842" s="9">
        <v>1</v>
      </c>
      <c r="H1842" s="255" t="s">
        <v>9168</v>
      </c>
      <c r="I1842" s="9">
        <v>1</v>
      </c>
    </row>
    <row r="1843">
      <c r="A1843" s="255" t="s">
        <v>3020</v>
      </c>
      <c r="B1843" s="9">
        <v>0</v>
      </c>
      <c r="C1843" s="255" t="s">
        <v>9205</v>
      </c>
      <c r="D1843" s="9">
        <v>1053.5426891948809</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0.33667849999999999</v>
      </c>
      <c r="E1894" s="9">
        <v>17477099.499999996</v>
      </c>
      <c r="F1894" s="255" t="s">
        <v>9147</v>
      </c>
      <c r="G1894" s="9">
        <v>1</v>
      </c>
      <c r="H1894" s="255" t="s">
        <v>9168</v>
      </c>
      <c r="I1894" s="9">
        <v>1</v>
      </c>
    </row>
    <row r="1895">
      <c r="A1895" s="255" t="s">
        <v>3072</v>
      </c>
      <c r="B1895" s="9">
        <v>0</v>
      </c>
      <c r="C1895" s="255" t="s">
        <v>9107</v>
      </c>
      <c r="D1895" s="9">
        <v>0.20703669999999999</v>
      </c>
      <c r="E1895" s="9">
        <v>17477099.499999996</v>
      </c>
      <c r="F1895" s="255" t="s">
        <v>9147</v>
      </c>
      <c r="G1895" s="9">
        <v>1</v>
      </c>
      <c r="H1895" s="255" t="s">
        <v>9168</v>
      </c>
      <c r="I1895" s="9">
        <v>1</v>
      </c>
    </row>
    <row r="1896">
      <c r="A1896" s="255" t="s">
        <v>3073</v>
      </c>
      <c r="B1896" s="9">
        <v>0</v>
      </c>
      <c r="C1896" s="255" t="s">
        <v>9108</v>
      </c>
      <c r="D1896" s="9">
        <v>0.35827305692013739</v>
      </c>
      <c r="E1896" s="9">
        <v>17477099.499999996</v>
      </c>
      <c r="F1896" s="255" t="s">
        <v>9147</v>
      </c>
      <c r="G1896" s="9">
        <v>1</v>
      </c>
      <c r="H1896" s="255" t="s">
        <v>9169</v>
      </c>
      <c r="I1896" s="9">
        <v>1</v>
      </c>
    </row>
    <row r="1897">
      <c r="A1897" s="255" t="s">
        <v>3074</v>
      </c>
      <c r="B1897" s="9">
        <v>0</v>
      </c>
      <c r="C1897" s="255" t="s">
        <v>9109</v>
      </c>
      <c r="D1897" s="9">
        <v>0.097493485670212668</v>
      </c>
      <c r="E1897" s="9">
        <v>17477099.499999996</v>
      </c>
      <c r="F1897" s="255" t="s">
        <v>9147</v>
      </c>
      <c r="G1897" s="9">
        <v>1</v>
      </c>
      <c r="H1897" s="255" t="s">
        <v>9169</v>
      </c>
      <c r="I1897" s="9">
        <v>1</v>
      </c>
    </row>
    <row r="1898">
      <c r="A1898" s="255" t="s">
        <v>3075</v>
      </c>
      <c r="B1898" s="9">
        <v>0</v>
      </c>
      <c r="C1898" s="255" t="s">
        <v>9110</v>
      </c>
      <c r="D1898" s="9">
        <v>0.038047319482620835</v>
      </c>
      <c r="E1898" s="9">
        <v>17477099.499999996</v>
      </c>
      <c r="F1898" s="255" t="s">
        <v>9147</v>
      </c>
      <c r="G1898" s="9">
        <v>1</v>
      </c>
      <c r="H1898" s="255" t="s">
        <v>9169</v>
      </c>
      <c r="I1898" s="9">
        <v>1</v>
      </c>
    </row>
    <row r="1899">
      <c r="A1899" s="255" t="s">
        <v>3076</v>
      </c>
      <c r="B1899" s="9">
        <v>0</v>
      </c>
      <c r="C1899" s="255" t="s">
        <v>9106</v>
      </c>
      <c r="D1899" s="9">
        <v>0.33667849999999999</v>
      </c>
      <c r="E1899" s="9">
        <v>17477099.499999996</v>
      </c>
      <c r="F1899" s="255" t="s">
        <v>9148</v>
      </c>
      <c r="G1899" s="9">
        <v>1</v>
      </c>
      <c r="H1899" s="255" t="s">
        <v>9168</v>
      </c>
      <c r="I1899" s="9">
        <v>1</v>
      </c>
    </row>
    <row r="1900">
      <c r="A1900" s="255" t="s">
        <v>3077</v>
      </c>
      <c r="B1900" s="9">
        <v>0</v>
      </c>
      <c r="C1900" s="255" t="s">
        <v>9107</v>
      </c>
      <c r="D1900" s="9">
        <v>0.20703669999999999</v>
      </c>
      <c r="E1900" s="9">
        <v>17477099.499999996</v>
      </c>
      <c r="F1900" s="255" t="s">
        <v>9148</v>
      </c>
      <c r="G1900" s="9">
        <v>1</v>
      </c>
      <c r="H1900" s="255" t="s">
        <v>9168</v>
      </c>
      <c r="I1900" s="9">
        <v>1</v>
      </c>
    </row>
    <row r="1901">
      <c r="A1901" s="255" t="s">
        <v>3078</v>
      </c>
      <c r="B1901" s="9">
        <v>0</v>
      </c>
      <c r="C1901" s="255" t="s">
        <v>9108</v>
      </c>
      <c r="D1901" s="9">
        <v>0.35827305692013739</v>
      </c>
      <c r="E1901" s="9">
        <v>17477099.499999996</v>
      </c>
      <c r="F1901" s="255" t="s">
        <v>9148</v>
      </c>
      <c r="G1901" s="9">
        <v>1</v>
      </c>
      <c r="H1901" s="255" t="s">
        <v>9169</v>
      </c>
      <c r="I1901" s="9">
        <v>1</v>
      </c>
    </row>
    <row r="1902">
      <c r="A1902" s="255" t="s">
        <v>3079</v>
      </c>
      <c r="B1902" s="9">
        <v>0</v>
      </c>
      <c r="C1902" s="255" t="s">
        <v>9109</v>
      </c>
      <c r="D1902" s="9">
        <v>0.097493485670212668</v>
      </c>
      <c r="E1902" s="9">
        <v>17477099.499999996</v>
      </c>
      <c r="F1902" s="255" t="s">
        <v>9148</v>
      </c>
      <c r="G1902" s="9">
        <v>1</v>
      </c>
      <c r="H1902" s="255" t="s">
        <v>9169</v>
      </c>
      <c r="I1902" s="9">
        <v>1</v>
      </c>
    </row>
    <row r="1903">
      <c r="A1903" s="255" t="s">
        <v>3080</v>
      </c>
      <c r="B1903" s="9">
        <v>0</v>
      </c>
      <c r="C1903" s="255" t="s">
        <v>9110</v>
      </c>
      <c r="D1903" s="9">
        <v>0.038047319482620835</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0.33329340000000002</v>
      </c>
      <c r="E1907" s="9">
        <v>17477099.499999996</v>
      </c>
      <c r="F1907" s="255" t="s">
        <v>9157</v>
      </c>
      <c r="G1907" s="9">
        <v>1</v>
      </c>
      <c r="H1907" s="255" t="s">
        <v>9168</v>
      </c>
      <c r="I1907" s="9">
        <v>1</v>
      </c>
    </row>
    <row r="1908">
      <c r="A1908" s="255" t="s">
        <v>3085</v>
      </c>
      <c r="B1908" s="9">
        <v>0</v>
      </c>
      <c r="C1908" s="255" t="s">
        <v>9107</v>
      </c>
      <c r="D1908" s="9">
        <v>0.20274809999999999</v>
      </c>
      <c r="E1908" s="9">
        <v>17477099.499999996</v>
      </c>
      <c r="F1908" s="255" t="s">
        <v>9157</v>
      </c>
      <c r="G1908" s="9">
        <v>1</v>
      </c>
      <c r="H1908" s="255" t="s">
        <v>9168</v>
      </c>
      <c r="I1908" s="9">
        <v>1</v>
      </c>
    </row>
    <row r="1909">
      <c r="A1909" s="255" t="s">
        <v>3086</v>
      </c>
      <c r="B1909" s="9">
        <v>0</v>
      </c>
      <c r="C1909" s="255" t="s">
        <v>9106</v>
      </c>
      <c r="D1909" s="9">
        <v>0.33667849999999999</v>
      </c>
      <c r="E1909" s="9">
        <v>17477099.499999996</v>
      </c>
      <c r="F1909" s="255" t="s">
        <v>9150</v>
      </c>
      <c r="G1909" s="9">
        <v>1</v>
      </c>
      <c r="H1909" s="255" t="s">
        <v>9168</v>
      </c>
      <c r="I1909" s="9">
        <v>1</v>
      </c>
    </row>
    <row r="1910">
      <c r="A1910" s="255" t="s">
        <v>3087</v>
      </c>
      <c r="B1910" s="9">
        <v>0</v>
      </c>
      <c r="C1910" s="255" t="s">
        <v>9107</v>
      </c>
      <c r="D1910" s="9">
        <v>0.20703669999999999</v>
      </c>
      <c r="E1910" s="9">
        <v>17477099.499999996</v>
      </c>
      <c r="F1910" s="255" t="s">
        <v>9150</v>
      </c>
      <c r="G1910" s="9">
        <v>1</v>
      </c>
      <c r="H1910" s="255" t="s">
        <v>9168</v>
      </c>
      <c r="I1910" s="9">
        <v>1</v>
      </c>
    </row>
    <row r="1911">
      <c r="A1911" s="255" t="s">
        <v>3088</v>
      </c>
      <c r="B1911" s="9">
        <v>0</v>
      </c>
      <c r="C1911" s="255" t="s">
        <v>9108</v>
      </c>
      <c r="D1911" s="9">
        <v>0.35827305692013739</v>
      </c>
      <c r="E1911" s="9">
        <v>17477099.499999996</v>
      </c>
      <c r="F1911" s="255" t="s">
        <v>9150</v>
      </c>
      <c r="G1911" s="9">
        <v>1</v>
      </c>
      <c r="H1911" s="255" t="s">
        <v>9169</v>
      </c>
      <c r="I1911" s="9">
        <v>1</v>
      </c>
    </row>
    <row r="1912">
      <c r="A1912" s="255" t="s">
        <v>3089</v>
      </c>
      <c r="B1912" s="9">
        <v>0</v>
      </c>
      <c r="C1912" s="255" t="s">
        <v>9109</v>
      </c>
      <c r="D1912" s="9">
        <v>0.097493485670212668</v>
      </c>
      <c r="E1912" s="9">
        <v>17477099.499999996</v>
      </c>
      <c r="F1912" s="255" t="s">
        <v>9150</v>
      </c>
      <c r="G1912" s="9">
        <v>1</v>
      </c>
      <c r="H1912" s="255" t="s">
        <v>9169</v>
      </c>
      <c r="I1912" s="9">
        <v>1</v>
      </c>
    </row>
    <row r="1913">
      <c r="A1913" s="255" t="s">
        <v>3090</v>
      </c>
      <c r="B1913" s="9">
        <v>0</v>
      </c>
      <c r="C1913" s="255" t="s">
        <v>9110</v>
      </c>
      <c r="D1913" s="9">
        <v>0.038047319482620835</v>
      </c>
      <c r="E1913" s="9">
        <v>17477099.499999996</v>
      </c>
      <c r="F1913" s="255" t="s">
        <v>9150</v>
      </c>
      <c r="G1913" s="9">
        <v>1</v>
      </c>
      <c r="H1913" s="255" t="s">
        <v>9169</v>
      </c>
      <c r="I1913" s="9">
        <v>1</v>
      </c>
    </row>
    <row r="1914">
      <c r="A1914" s="255" t="s">
        <v>3091</v>
      </c>
      <c r="B1914" s="9">
        <v>0</v>
      </c>
      <c r="C1914" s="255" t="s">
        <v>9106</v>
      </c>
      <c r="D1914" s="9">
        <v>0.33243980000000001</v>
      </c>
      <c r="E1914" s="9">
        <v>17477099.499999996</v>
      </c>
      <c r="F1914" s="255" t="s">
        <v>9151</v>
      </c>
      <c r="G1914" s="9">
        <v>1</v>
      </c>
      <c r="H1914" s="255" t="s">
        <v>9168</v>
      </c>
      <c r="I1914" s="9">
        <v>1</v>
      </c>
    </row>
    <row r="1915">
      <c r="A1915" s="255" t="s">
        <v>3092</v>
      </c>
      <c r="B1915" s="9">
        <v>0</v>
      </c>
      <c r="C1915" s="255" t="s">
        <v>9107</v>
      </c>
      <c r="D1915" s="9">
        <v>0.20135719999999999</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0.33805639999999998</v>
      </c>
      <c r="E1919" s="9">
        <v>17477099.499999996</v>
      </c>
      <c r="F1919" s="255" t="s">
        <v>9152</v>
      </c>
      <c r="G1919" s="9">
        <v>1</v>
      </c>
      <c r="H1919" s="255" t="s">
        <v>9168</v>
      </c>
      <c r="I1919" s="9">
        <v>1</v>
      </c>
    </row>
    <row r="1920">
      <c r="A1920" s="255" t="s">
        <v>3097</v>
      </c>
      <c r="B1920" s="9">
        <v>0</v>
      </c>
      <c r="C1920" s="255" t="s">
        <v>9107</v>
      </c>
      <c r="D1920" s="9">
        <v>0.20915829999999999</v>
      </c>
      <c r="E1920" s="9">
        <v>17477099.499999996</v>
      </c>
      <c r="F1920" s="255" t="s">
        <v>9152</v>
      </c>
      <c r="G1920" s="9">
        <v>1</v>
      </c>
      <c r="H1920" s="255" t="s">
        <v>9168</v>
      </c>
      <c r="I1920" s="9">
        <v>1</v>
      </c>
    </row>
    <row r="1921">
      <c r="A1921" s="255" t="s">
        <v>3098</v>
      </c>
      <c r="B1921" s="9">
        <v>0</v>
      </c>
      <c r="C1921" s="255" t="s">
        <v>9108</v>
      </c>
      <c r="D1921" s="9">
        <v>0.35408363776967849</v>
      </c>
      <c r="E1921" s="9">
        <v>17477099.499999996</v>
      </c>
      <c r="F1921" s="255" t="s">
        <v>9152</v>
      </c>
      <c r="G1921" s="9">
        <v>1</v>
      </c>
      <c r="H1921" s="255" t="s">
        <v>9169</v>
      </c>
      <c r="I1921" s="9">
        <v>1</v>
      </c>
    </row>
    <row r="1922">
      <c r="A1922" s="255" t="s">
        <v>3099</v>
      </c>
      <c r="B1922" s="9">
        <v>0</v>
      </c>
      <c r="C1922" s="255" t="s">
        <v>9109</v>
      </c>
      <c r="D1922" s="9">
        <v>0.096944000497980701</v>
      </c>
      <c r="E1922" s="9">
        <v>17477099.499999996</v>
      </c>
      <c r="F1922" s="255" t="s">
        <v>9152</v>
      </c>
      <c r="G1922" s="9">
        <v>1</v>
      </c>
      <c r="H1922" s="255" t="s">
        <v>9169</v>
      </c>
      <c r="I1922" s="9">
        <v>1</v>
      </c>
    </row>
    <row r="1923">
      <c r="A1923" s="255" t="s">
        <v>3100</v>
      </c>
      <c r="B1923" s="9">
        <v>0</v>
      </c>
      <c r="C1923" s="255" t="s">
        <v>9110</v>
      </c>
      <c r="D1923" s="9">
        <v>0.037837633331724158</v>
      </c>
      <c r="E1923" s="9">
        <v>17477099.499999996</v>
      </c>
      <c r="F1923" s="255" t="s">
        <v>9152</v>
      </c>
      <c r="G1923" s="9">
        <v>1</v>
      </c>
      <c r="H1923" s="255" t="s">
        <v>9169</v>
      </c>
      <c r="I1923" s="9">
        <v>1</v>
      </c>
    </row>
    <row r="1924">
      <c r="A1924" s="255" t="s">
        <v>3101</v>
      </c>
      <c r="B1924" s="9">
        <v>0</v>
      </c>
      <c r="C1924" s="255" t="s">
        <v>9106</v>
      </c>
      <c r="D1924" s="9">
        <v>0.33805639999999998</v>
      </c>
      <c r="E1924" s="9">
        <v>17477099.499999996</v>
      </c>
      <c r="F1924" s="255" t="s">
        <v>9153</v>
      </c>
      <c r="G1924" s="9">
        <v>1</v>
      </c>
      <c r="H1924" s="255" t="s">
        <v>9168</v>
      </c>
      <c r="I1924" s="9">
        <v>1</v>
      </c>
    </row>
    <row r="1925">
      <c r="A1925" s="255" t="s">
        <v>3102</v>
      </c>
      <c r="B1925" s="9">
        <v>0</v>
      </c>
      <c r="C1925" s="255" t="s">
        <v>9107</v>
      </c>
      <c r="D1925" s="9">
        <v>0.20915829999999999</v>
      </c>
      <c r="E1925" s="9">
        <v>17477099.499999996</v>
      </c>
      <c r="F1925" s="255" t="s">
        <v>9153</v>
      </c>
      <c r="G1925" s="9">
        <v>1</v>
      </c>
      <c r="H1925" s="255" t="s">
        <v>9168</v>
      </c>
      <c r="I1925" s="9">
        <v>1</v>
      </c>
    </row>
    <row r="1926">
      <c r="A1926" s="255" t="s">
        <v>3103</v>
      </c>
      <c r="B1926" s="9">
        <v>0</v>
      </c>
      <c r="C1926" s="255" t="s">
        <v>9108</v>
      </c>
      <c r="D1926" s="9">
        <v>0.35408363776967849</v>
      </c>
      <c r="E1926" s="9">
        <v>17477099.499999996</v>
      </c>
      <c r="F1926" s="255" t="s">
        <v>9153</v>
      </c>
      <c r="G1926" s="9">
        <v>1</v>
      </c>
      <c r="H1926" s="255" t="s">
        <v>9169</v>
      </c>
      <c r="I1926" s="9">
        <v>1</v>
      </c>
    </row>
    <row r="1927">
      <c r="A1927" s="255" t="s">
        <v>3104</v>
      </c>
      <c r="B1927" s="9">
        <v>0</v>
      </c>
      <c r="C1927" s="255" t="s">
        <v>9109</v>
      </c>
      <c r="D1927" s="9">
        <v>0.096944000497980701</v>
      </c>
      <c r="E1927" s="9">
        <v>17477099.499999996</v>
      </c>
      <c r="F1927" s="255" t="s">
        <v>9153</v>
      </c>
      <c r="G1927" s="9">
        <v>1</v>
      </c>
      <c r="H1927" s="255" t="s">
        <v>9169</v>
      </c>
      <c r="I1927" s="9">
        <v>1</v>
      </c>
    </row>
    <row r="1928">
      <c r="A1928" s="255" t="s">
        <v>3105</v>
      </c>
      <c r="B1928" s="9">
        <v>0</v>
      </c>
      <c r="C1928" s="255" t="s">
        <v>9110</v>
      </c>
      <c r="D1928" s="9">
        <v>0.037837633331724158</v>
      </c>
      <c r="E1928" s="9">
        <v>17477099.499999996</v>
      </c>
      <c r="F1928" s="255" t="s">
        <v>9153</v>
      </c>
      <c r="G1928" s="9">
        <v>1</v>
      </c>
      <c r="H1928" s="255" t="s">
        <v>9169</v>
      </c>
      <c r="I1928" s="9">
        <v>1</v>
      </c>
    </row>
    <row r="1929">
      <c r="A1929" s="255" t="s">
        <v>3106</v>
      </c>
      <c r="B1929" s="9">
        <v>0</v>
      </c>
      <c r="C1929" s="255" t="s">
        <v>9106</v>
      </c>
      <c r="D1929" s="9">
        <v>0.33550150000000001</v>
      </c>
      <c r="E1929" s="9">
        <v>17477099.499999996</v>
      </c>
      <c r="F1929" s="255" t="s">
        <v>9154</v>
      </c>
      <c r="G1929" s="9">
        <v>1</v>
      </c>
      <c r="H1929" s="255" t="s">
        <v>9168</v>
      </c>
      <c r="I1929" s="9">
        <v>1</v>
      </c>
    </row>
    <row r="1930">
      <c r="A1930" s="255" t="s">
        <v>3107</v>
      </c>
      <c r="B1930" s="9">
        <v>0</v>
      </c>
      <c r="C1930" s="255" t="s">
        <v>9107</v>
      </c>
      <c r="D1930" s="9">
        <v>0.2052254</v>
      </c>
      <c r="E1930" s="9">
        <v>17477099.499999996</v>
      </c>
      <c r="F1930" s="255" t="s">
        <v>9154</v>
      </c>
      <c r="G1930" s="9">
        <v>1</v>
      </c>
      <c r="H1930" s="255" t="s">
        <v>9168</v>
      </c>
      <c r="I1930" s="9">
        <v>1</v>
      </c>
    </row>
    <row r="1931">
      <c r="A1931" s="255" t="s">
        <v>3108</v>
      </c>
      <c r="B1931" s="9">
        <v>0</v>
      </c>
      <c r="C1931" s="255" t="s">
        <v>9108</v>
      </c>
      <c r="D1931" s="9">
        <v>0.36362196366953042</v>
      </c>
      <c r="E1931" s="9">
        <v>17477099.499999996</v>
      </c>
      <c r="F1931" s="255" t="s">
        <v>9154</v>
      </c>
      <c r="G1931" s="9">
        <v>1</v>
      </c>
      <c r="H1931" s="255" t="s">
        <v>9169</v>
      </c>
      <c r="I1931" s="9">
        <v>1</v>
      </c>
    </row>
    <row r="1932">
      <c r="A1932" s="255" t="s">
        <v>3109</v>
      </c>
      <c r="B1932" s="9">
        <v>0</v>
      </c>
      <c r="C1932" s="255" t="s">
        <v>9109</v>
      </c>
      <c r="D1932" s="9">
        <v>0.099132890112019381</v>
      </c>
      <c r="E1932" s="9">
        <v>17477099.499999996</v>
      </c>
      <c r="F1932" s="255" t="s">
        <v>9154</v>
      </c>
      <c r="G1932" s="9">
        <v>1</v>
      </c>
      <c r="H1932" s="255" t="s">
        <v>9169</v>
      </c>
      <c r="I1932" s="9">
        <v>1</v>
      </c>
    </row>
    <row r="1933">
      <c r="A1933" s="255" t="s">
        <v>3110</v>
      </c>
      <c r="B1933" s="9">
        <v>0</v>
      </c>
      <c r="C1933" s="255" t="s">
        <v>9110</v>
      </c>
      <c r="D1933" s="9">
        <v>0.038754362631003104</v>
      </c>
      <c r="E1933" s="9">
        <v>17477099.499999996</v>
      </c>
      <c r="F1933" s="255" t="s">
        <v>9154</v>
      </c>
      <c r="G1933" s="9">
        <v>1</v>
      </c>
      <c r="H1933" s="255" t="s">
        <v>9169</v>
      </c>
      <c r="I1933" s="9">
        <v>1</v>
      </c>
    </row>
    <row r="1934">
      <c r="A1934" s="255" t="s">
        <v>3111</v>
      </c>
      <c r="B1934" s="9">
        <v>0</v>
      </c>
      <c r="C1934" s="255" t="s">
        <v>9106</v>
      </c>
      <c r="D1934" s="9">
        <v>0.33550150000000001</v>
      </c>
      <c r="E1934" s="9">
        <v>17477099.499999996</v>
      </c>
      <c r="F1934" s="255" t="s">
        <v>9155</v>
      </c>
      <c r="G1934" s="9">
        <v>1</v>
      </c>
      <c r="H1934" s="255" t="s">
        <v>9168</v>
      </c>
      <c r="I1934" s="9">
        <v>1</v>
      </c>
    </row>
    <row r="1935">
      <c r="A1935" s="255" t="s">
        <v>3112</v>
      </c>
      <c r="B1935" s="9">
        <v>0</v>
      </c>
      <c r="C1935" s="255" t="s">
        <v>9107</v>
      </c>
      <c r="D1935" s="9">
        <v>0.2052254</v>
      </c>
      <c r="E1935" s="9">
        <v>17477099.499999996</v>
      </c>
      <c r="F1935" s="255" t="s">
        <v>9155</v>
      </c>
      <c r="G1935" s="9">
        <v>1</v>
      </c>
      <c r="H1935" s="255" t="s">
        <v>9168</v>
      </c>
      <c r="I1935" s="9">
        <v>1</v>
      </c>
    </row>
    <row r="1936">
      <c r="A1936" s="255" t="s">
        <v>3113</v>
      </c>
      <c r="B1936" s="9">
        <v>0</v>
      </c>
      <c r="C1936" s="255" t="s">
        <v>9108</v>
      </c>
      <c r="D1936" s="9">
        <v>0.36362196366953042</v>
      </c>
      <c r="E1936" s="9">
        <v>17477099.499999996</v>
      </c>
      <c r="F1936" s="255" t="s">
        <v>9155</v>
      </c>
      <c r="G1936" s="9">
        <v>1</v>
      </c>
      <c r="H1936" s="255" t="s">
        <v>9169</v>
      </c>
      <c r="I1936" s="9">
        <v>1</v>
      </c>
    </row>
    <row r="1937">
      <c r="A1937" s="255" t="s">
        <v>3114</v>
      </c>
      <c r="B1937" s="9">
        <v>0</v>
      </c>
      <c r="C1937" s="255" t="s">
        <v>9109</v>
      </c>
      <c r="D1937" s="9">
        <v>0.099132890112019381</v>
      </c>
      <c r="E1937" s="9">
        <v>17477099.499999996</v>
      </c>
      <c r="F1937" s="255" t="s">
        <v>9155</v>
      </c>
      <c r="G1937" s="9">
        <v>1</v>
      </c>
      <c r="H1937" s="255" t="s">
        <v>9169</v>
      </c>
      <c r="I1937" s="9">
        <v>1</v>
      </c>
    </row>
    <row r="1938">
      <c r="A1938" s="255" t="s">
        <v>3115</v>
      </c>
      <c r="B1938" s="9">
        <v>0</v>
      </c>
      <c r="C1938" s="255" t="s">
        <v>9110</v>
      </c>
      <c r="D1938" s="9">
        <v>0.038754362631003104</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0.33585350000000003</v>
      </c>
      <c r="E1967" s="9">
        <v>17477099.499999996</v>
      </c>
      <c r="F1967" s="255" t="s">
        <v>9162</v>
      </c>
      <c r="G1967" s="9">
        <v>1</v>
      </c>
      <c r="H1967" s="255" t="s">
        <v>9168</v>
      </c>
      <c r="I1967" s="9">
        <v>1</v>
      </c>
    </row>
    <row r="1968">
      <c r="A1968" s="255" t="s">
        <v>3145</v>
      </c>
      <c r="B1968" s="9">
        <v>0</v>
      </c>
      <c r="C1968" s="255" t="s">
        <v>9107</v>
      </c>
      <c r="D1968" s="9">
        <v>0.20573720000000001</v>
      </c>
      <c r="E1968" s="9">
        <v>17477099.499999996</v>
      </c>
      <c r="F1968" s="255" t="s">
        <v>9162</v>
      </c>
      <c r="G1968" s="9">
        <v>1</v>
      </c>
      <c r="H1968" s="255" t="s">
        <v>9168</v>
      </c>
      <c r="I1968" s="9">
        <v>1</v>
      </c>
    </row>
    <row r="1969">
      <c r="A1969" s="255" t="s">
        <v>3146</v>
      </c>
      <c r="B1969" s="9">
        <v>0</v>
      </c>
      <c r="C1969" s="255" t="s">
        <v>9108</v>
      </c>
      <c r="D1969" s="9">
        <v>0.36559192815587788</v>
      </c>
      <c r="E1969" s="9">
        <v>17477099.499999996</v>
      </c>
      <c r="F1969" s="255" t="s">
        <v>9162</v>
      </c>
      <c r="G1969" s="9">
        <v>1</v>
      </c>
      <c r="H1969" s="255" t="s">
        <v>9169</v>
      </c>
      <c r="I1969" s="9">
        <v>1</v>
      </c>
    </row>
    <row r="1970">
      <c r="A1970" s="255" t="s">
        <v>3147</v>
      </c>
      <c r="B1970" s="9">
        <v>0</v>
      </c>
      <c r="C1970" s="255" t="s">
        <v>9109</v>
      </c>
      <c r="D1970" s="9">
        <v>0.099903241748160287</v>
      </c>
      <c r="E1970" s="9">
        <v>17477099.499999996</v>
      </c>
      <c r="F1970" s="255" t="s">
        <v>9162</v>
      </c>
      <c r="G1970" s="9">
        <v>1</v>
      </c>
      <c r="H1970" s="255" t="s">
        <v>9169</v>
      </c>
      <c r="I1970" s="9">
        <v>1</v>
      </c>
    </row>
    <row r="1971">
      <c r="A1971" s="255" t="s">
        <v>3148</v>
      </c>
      <c r="B1971" s="9">
        <v>0</v>
      </c>
      <c r="C1971" s="255" t="s">
        <v>9110</v>
      </c>
      <c r="D1971" s="9">
        <v>0.039117398385036854</v>
      </c>
      <c r="E1971" s="9">
        <v>17477099.499999996</v>
      </c>
      <c r="F1971" s="255" t="s">
        <v>9162</v>
      </c>
      <c r="G1971" s="9">
        <v>1</v>
      </c>
      <c r="H1971" s="255" t="s">
        <v>9169</v>
      </c>
      <c r="I1971" s="9">
        <v>1</v>
      </c>
    </row>
    <row r="1972">
      <c r="A1972" s="255" t="s">
        <v>3149</v>
      </c>
      <c r="B1972" s="9">
        <v>0</v>
      </c>
      <c r="C1972" s="255" t="s">
        <v>9106</v>
      </c>
      <c r="D1972" s="9">
        <v>0.33400180000000002</v>
      </c>
      <c r="E1972" s="9">
        <v>17477099.499999996</v>
      </c>
      <c r="F1972" s="255" t="s">
        <v>9163</v>
      </c>
      <c r="G1972" s="9">
        <v>1</v>
      </c>
      <c r="H1972" s="255" t="s">
        <v>9168</v>
      </c>
      <c r="I1972" s="9">
        <v>1</v>
      </c>
    </row>
    <row r="1973">
      <c r="A1973" s="255" t="s">
        <v>3150</v>
      </c>
      <c r="B1973" s="9">
        <v>0</v>
      </c>
      <c r="C1973" s="255" t="s">
        <v>9107</v>
      </c>
      <c r="D1973" s="9">
        <v>0.20364679999999999</v>
      </c>
      <c r="E1973" s="9">
        <v>17477099.499999996</v>
      </c>
      <c r="F1973" s="255" t="s">
        <v>9163</v>
      </c>
      <c r="G1973" s="9">
        <v>1</v>
      </c>
      <c r="H1973" s="255" t="s">
        <v>9168</v>
      </c>
      <c r="I1973" s="9">
        <v>1</v>
      </c>
    </row>
    <row r="1974">
      <c r="A1974" s="255" t="s">
        <v>3151</v>
      </c>
      <c r="B1974" s="9">
        <v>0</v>
      </c>
      <c r="C1974" s="255" t="s">
        <v>9108</v>
      </c>
      <c r="D1974" s="9">
        <v>0.37308161287214703</v>
      </c>
      <c r="E1974" s="9">
        <v>17477099.499999996</v>
      </c>
      <c r="F1974" s="255" t="s">
        <v>9163</v>
      </c>
      <c r="G1974" s="9">
        <v>1</v>
      </c>
      <c r="H1974" s="255" t="s">
        <v>9169</v>
      </c>
      <c r="I1974" s="9">
        <v>1</v>
      </c>
    </row>
    <row r="1975">
      <c r="A1975" s="255" t="s">
        <v>3152</v>
      </c>
      <c r="B1975" s="9">
        <v>0</v>
      </c>
      <c r="C1975" s="255" t="s">
        <v>9109</v>
      </c>
      <c r="D1975" s="9">
        <v>0.10108651969632493</v>
      </c>
      <c r="E1975" s="9">
        <v>17477099.499999996</v>
      </c>
      <c r="F1975" s="255" t="s">
        <v>9163</v>
      </c>
      <c r="G1975" s="9">
        <v>1</v>
      </c>
      <c r="H1975" s="255" t="s">
        <v>9169</v>
      </c>
      <c r="I1975" s="9">
        <v>1</v>
      </c>
    </row>
    <row r="1976">
      <c r="A1976" s="255" t="s">
        <v>3153</v>
      </c>
      <c r="B1976" s="9">
        <v>0</v>
      </c>
      <c r="C1976" s="255" t="s">
        <v>9110</v>
      </c>
      <c r="D1976" s="9">
        <v>0.0394077816101722</v>
      </c>
      <c r="E1976" s="9">
        <v>17477099.499999996</v>
      </c>
      <c r="F1976" s="255" t="s">
        <v>9163</v>
      </c>
      <c r="G1976" s="9">
        <v>1</v>
      </c>
      <c r="H1976" s="255" t="s">
        <v>9169</v>
      </c>
      <c r="I1976" s="9">
        <v>1</v>
      </c>
    </row>
    <row r="1977">
      <c r="A1977" s="255" t="s">
        <v>3154</v>
      </c>
      <c r="B1977" s="9">
        <v>0</v>
      </c>
      <c r="C1977" s="255" t="s">
        <v>9106</v>
      </c>
      <c r="D1977" s="9">
        <v>0.33603070000000002</v>
      </c>
      <c r="E1977" s="9">
        <v>17477099.499999996</v>
      </c>
      <c r="F1977" s="255" t="s">
        <v>9164</v>
      </c>
      <c r="G1977" s="9">
        <v>1</v>
      </c>
      <c r="H1977" s="255" t="s">
        <v>9168</v>
      </c>
      <c r="I1977" s="9">
        <v>1</v>
      </c>
    </row>
    <row r="1978">
      <c r="A1978" s="255" t="s">
        <v>3155</v>
      </c>
      <c r="B1978" s="9">
        <v>0</v>
      </c>
      <c r="C1978" s="255" t="s">
        <v>9107</v>
      </c>
      <c r="D1978" s="9">
        <v>0.205932</v>
      </c>
      <c r="E1978" s="9">
        <v>17477099.499999996</v>
      </c>
      <c r="F1978" s="255" t="s">
        <v>9164</v>
      </c>
      <c r="G1978" s="9">
        <v>1</v>
      </c>
      <c r="H1978" s="255" t="s">
        <v>9168</v>
      </c>
      <c r="I1978" s="9">
        <v>1</v>
      </c>
    </row>
    <row r="1979">
      <c r="A1979" s="255" t="s">
        <v>3156</v>
      </c>
      <c r="B1979" s="9">
        <v>0</v>
      </c>
      <c r="C1979" s="255" t="s">
        <v>9108</v>
      </c>
      <c r="D1979" s="9">
        <v>0.36264378893633353</v>
      </c>
      <c r="E1979" s="9">
        <v>17477099.499999996</v>
      </c>
      <c r="F1979" s="255" t="s">
        <v>9164</v>
      </c>
      <c r="G1979" s="9">
        <v>1</v>
      </c>
      <c r="H1979" s="255" t="s">
        <v>9169</v>
      </c>
      <c r="I1979" s="9">
        <v>1</v>
      </c>
    </row>
    <row r="1980">
      <c r="A1980" s="255" t="s">
        <v>3157</v>
      </c>
      <c r="B1980" s="9">
        <v>0</v>
      </c>
      <c r="C1980" s="255" t="s">
        <v>9109</v>
      </c>
      <c r="D1980" s="9">
        <v>0.098998132386111715</v>
      </c>
      <c r="E1980" s="9">
        <v>17477099.499999996</v>
      </c>
      <c r="F1980" s="255" t="s">
        <v>9164</v>
      </c>
      <c r="G1980" s="9">
        <v>1</v>
      </c>
      <c r="H1980" s="255" t="s">
        <v>9169</v>
      </c>
      <c r="I1980" s="9">
        <v>1</v>
      </c>
    </row>
    <row r="1981">
      <c r="A1981" s="255" t="s">
        <v>3158</v>
      </c>
      <c r="B1981" s="9">
        <v>0</v>
      </c>
      <c r="C1981" s="255" t="s">
        <v>9110</v>
      </c>
      <c r="D1981" s="9">
        <v>0.03872077468134142</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994645281.84483314</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569.34093891097962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1747011.7004889275</v>
      </c>
      <c r="E2014" s="9">
        <v>1747011.7004889275</v>
      </c>
      <c r="F2014" s="255" t="s">
        <v>9122</v>
      </c>
      <c r="G2014" s="9"/>
      <c r="H2014" s="255" t="s">
        <v>9168</v>
      </c>
      <c r="I2014" s="9">
        <v>2</v>
      </c>
    </row>
    <row r="2015">
      <c r="A2015" s="255" t="s">
        <v>3192</v>
      </c>
      <c r="B2015" s="9">
        <v>1</v>
      </c>
      <c r="C2015" s="255" t="s">
        <v>9104</v>
      </c>
      <c r="D2015" s="9">
        <v>3614117401.2047577</v>
      </c>
      <c r="E2015" s="9">
        <v>1747011.7004889275</v>
      </c>
      <c r="F2015" s="255" t="s">
        <v>9122</v>
      </c>
      <c r="G2015" s="9"/>
      <c r="H2015" s="255" t="s">
        <v>9168</v>
      </c>
      <c r="I2015" s="9">
        <v>2</v>
      </c>
    </row>
    <row r="2016">
      <c r="A2016" s="255" t="s">
        <v>3193</v>
      </c>
      <c r="B2016" s="9">
        <v>1</v>
      </c>
      <c r="C2016" s="255" t="s">
        <v>9105</v>
      </c>
      <c r="D2016" s="9">
        <v>1</v>
      </c>
      <c r="E2016" s="9">
        <v>1747011.7004889275</v>
      </c>
      <c r="F2016" s="255" t="s">
        <v>9122</v>
      </c>
      <c r="G2016" s="9"/>
      <c r="H2016" s="255" t="s">
        <v>9168</v>
      </c>
      <c r="I2016" s="9">
        <v>2</v>
      </c>
    </row>
    <row r="2017">
      <c r="A2017" s="255" t="s">
        <v>3194</v>
      </c>
      <c r="B2017" s="9">
        <v>1</v>
      </c>
      <c r="C2017" s="255" t="s">
        <v>9205</v>
      </c>
      <c r="D2017" s="9">
        <v>2068.7425277079096</v>
      </c>
      <c r="E2017" s="9">
        <v>1747011.7004889275</v>
      </c>
      <c r="F2017" s="255" t="s">
        <v>9122</v>
      </c>
      <c r="G2017" s="9"/>
      <c r="H2017" s="255" t="s">
        <v>9168</v>
      </c>
      <c r="I2017" s="9">
        <v>2</v>
      </c>
    </row>
    <row r="2018">
      <c r="A2018" s="255" t="s">
        <v>3195</v>
      </c>
      <c r="B2018" s="9">
        <v>1</v>
      </c>
      <c r="C2018" s="255" t="s">
        <v>9103</v>
      </c>
      <c r="D2018" s="9">
        <v>1747011.7004889275</v>
      </c>
      <c r="E2018" s="9">
        <v>1747011.7004889275</v>
      </c>
      <c r="F2018" s="255" t="s">
        <v>9123</v>
      </c>
      <c r="G2018" s="9"/>
      <c r="H2018" s="255" t="s">
        <v>9168</v>
      </c>
      <c r="I2018" s="9">
        <v>2</v>
      </c>
    </row>
    <row r="2019">
      <c r="A2019" s="255" t="s">
        <v>3196</v>
      </c>
      <c r="B2019" s="9">
        <v>1</v>
      </c>
      <c r="C2019" s="255" t="s">
        <v>9104</v>
      </c>
      <c r="D2019" s="9">
        <v>3614117401.2047577</v>
      </c>
      <c r="E2019" s="9">
        <v>1747011.7004889275</v>
      </c>
      <c r="F2019" s="255" t="s">
        <v>9123</v>
      </c>
      <c r="G2019" s="9"/>
      <c r="H2019" s="255" t="s">
        <v>9168</v>
      </c>
      <c r="I2019" s="9">
        <v>2</v>
      </c>
    </row>
    <row r="2020">
      <c r="A2020" s="255" t="s">
        <v>3197</v>
      </c>
      <c r="B2020" s="9">
        <v>1</v>
      </c>
      <c r="C2020" s="255" t="s">
        <v>9105</v>
      </c>
      <c r="D2020" s="9">
        <v>1</v>
      </c>
      <c r="E2020" s="9">
        <v>1747011.7004889275</v>
      </c>
      <c r="F2020" s="255" t="s">
        <v>9123</v>
      </c>
      <c r="G2020" s="9"/>
      <c r="H2020" s="255" t="s">
        <v>9168</v>
      </c>
      <c r="I2020" s="9">
        <v>2</v>
      </c>
    </row>
    <row r="2021">
      <c r="A2021" s="255" t="s">
        <v>3198</v>
      </c>
      <c r="B2021" s="9">
        <v>1</v>
      </c>
      <c r="C2021" s="255" t="s">
        <v>9205</v>
      </c>
      <c r="D2021" s="9">
        <v>2068.7425277079096</v>
      </c>
      <c r="E2021" s="9">
        <v>1747011.7004889275</v>
      </c>
      <c r="F2021" s="255" t="s">
        <v>9123</v>
      </c>
      <c r="G2021" s="9"/>
      <c r="H2021" s="255" t="s">
        <v>9168</v>
      </c>
      <c r="I2021" s="9">
        <v>2</v>
      </c>
    </row>
    <row r="2022">
      <c r="A2022" s="255" t="s">
        <v>3199</v>
      </c>
      <c r="B2022" s="9">
        <v>1</v>
      </c>
      <c r="C2022" s="255" t="s">
        <v>9103</v>
      </c>
      <c r="D2022" s="9">
        <v>1747011.7004889275</v>
      </c>
      <c r="E2022" s="9">
        <v>1747011.7004889275</v>
      </c>
      <c r="F2022" s="255" t="s">
        <v>9124</v>
      </c>
      <c r="G2022" s="9"/>
      <c r="H2022" s="255" t="s">
        <v>9168</v>
      </c>
      <c r="I2022" s="9">
        <v>2</v>
      </c>
    </row>
    <row r="2023">
      <c r="A2023" s="255" t="s">
        <v>3200</v>
      </c>
      <c r="B2023" s="9">
        <v>1</v>
      </c>
      <c r="C2023" s="255" t="s">
        <v>9104</v>
      </c>
      <c r="D2023" s="9">
        <v>3614117401.2047577</v>
      </c>
      <c r="E2023" s="9">
        <v>1747011.7004889275</v>
      </c>
      <c r="F2023" s="255" t="s">
        <v>9124</v>
      </c>
      <c r="G2023" s="9"/>
      <c r="H2023" s="255" t="s">
        <v>9168</v>
      </c>
      <c r="I2023" s="9">
        <v>2</v>
      </c>
    </row>
    <row r="2024">
      <c r="A2024" s="255" t="s">
        <v>3201</v>
      </c>
      <c r="B2024" s="9">
        <v>1</v>
      </c>
      <c r="C2024" s="255" t="s">
        <v>9105</v>
      </c>
      <c r="D2024" s="9">
        <v>1</v>
      </c>
      <c r="E2024" s="9">
        <v>1747011.7004889275</v>
      </c>
      <c r="F2024" s="255" t="s">
        <v>9124</v>
      </c>
      <c r="G2024" s="9"/>
      <c r="H2024" s="255" t="s">
        <v>9168</v>
      </c>
      <c r="I2024" s="9">
        <v>2</v>
      </c>
    </row>
    <row r="2025">
      <c r="A2025" s="255" t="s">
        <v>3202</v>
      </c>
      <c r="B2025" s="9">
        <v>1</v>
      </c>
      <c r="C2025" s="255" t="s">
        <v>9205</v>
      </c>
      <c r="D2025" s="9">
        <v>2068.7425277079096</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1268215497.641475</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725.93417507538481</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466584877.16240072</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267.07598869075684</v>
      </c>
      <c r="E2033" s="9">
        <v>1747011.7004889275</v>
      </c>
      <c r="F2033" s="255" t="s">
        <v>9126</v>
      </c>
      <c r="G2033" s="9"/>
      <c r="H2033" s="255" t="s">
        <v>9168</v>
      </c>
      <c r="I2033" s="9">
        <v>2</v>
      </c>
    </row>
    <row r="2034">
      <c r="A2034" s="255" t="s">
        <v>3211</v>
      </c>
      <c r="B2034" s="9">
        <v>1</v>
      </c>
      <c r="C2034" s="255" t="s">
        <v>9103</v>
      </c>
      <c r="D2034" s="9">
        <v>1747011.7004889275</v>
      </c>
      <c r="E2034" s="9">
        <v>1747011.7004889275</v>
      </c>
      <c r="F2034" s="255" t="s">
        <v>9127</v>
      </c>
      <c r="G2034" s="9"/>
      <c r="H2034" s="255" t="s">
        <v>9168</v>
      </c>
      <c r="I2034" s="9">
        <v>2</v>
      </c>
    </row>
    <row r="2035">
      <c r="A2035" s="255" t="s">
        <v>3212</v>
      </c>
      <c r="B2035" s="9">
        <v>1</v>
      </c>
      <c r="C2035" s="255" t="s">
        <v>9104</v>
      </c>
      <c r="D2035" s="9">
        <v>4080702278.3671584</v>
      </c>
      <c r="E2035" s="9">
        <v>1747011.7004889275</v>
      </c>
      <c r="F2035" s="255" t="s">
        <v>9127</v>
      </c>
      <c r="G2035" s="9"/>
      <c r="H2035" s="255" t="s">
        <v>9168</v>
      </c>
      <c r="I2035" s="9">
        <v>2</v>
      </c>
    </row>
    <row r="2036">
      <c r="A2036" s="255" t="s">
        <v>3213</v>
      </c>
      <c r="B2036" s="9">
        <v>1</v>
      </c>
      <c r="C2036" s="255" t="s">
        <v>9105</v>
      </c>
      <c r="D2036" s="9">
        <v>1</v>
      </c>
      <c r="E2036" s="9">
        <v>1747011.7004889275</v>
      </c>
      <c r="F2036" s="255" t="s">
        <v>9127</v>
      </c>
      <c r="G2036" s="9"/>
      <c r="H2036" s="255" t="s">
        <v>9168</v>
      </c>
      <c r="I2036" s="9">
        <v>2</v>
      </c>
    </row>
    <row r="2037">
      <c r="A2037" s="255" t="s">
        <v>3214</v>
      </c>
      <c r="B2037" s="9">
        <v>1</v>
      </c>
      <c r="C2037" s="255" t="s">
        <v>9205</v>
      </c>
      <c r="D2037" s="9">
        <v>2335.8185163986668</v>
      </c>
      <c r="E2037" s="9">
        <v>1747011.7004889275</v>
      </c>
      <c r="F2037" s="255" t="s">
        <v>9127</v>
      </c>
      <c r="G2037" s="9"/>
      <c r="H2037" s="255" t="s">
        <v>9168</v>
      </c>
      <c r="I2037" s="9">
        <v>2</v>
      </c>
    </row>
    <row r="2038">
      <c r="A2038" s="255" t="s">
        <v>3215</v>
      </c>
      <c r="B2038" s="9">
        <v>1</v>
      </c>
      <c r="C2038" s="255" t="s">
        <v>9103</v>
      </c>
      <c r="D2038" s="9">
        <v>1747011.7004889275</v>
      </c>
      <c r="E2038" s="9">
        <v>1747011.7004889275</v>
      </c>
      <c r="F2038" s="255" t="s">
        <v>9128</v>
      </c>
      <c r="G2038" s="9"/>
      <c r="H2038" s="255" t="s">
        <v>9168</v>
      </c>
      <c r="I2038" s="9">
        <v>2</v>
      </c>
    </row>
    <row r="2039">
      <c r="A2039" s="255" t="s">
        <v>3216</v>
      </c>
      <c r="B2039" s="9">
        <v>1</v>
      </c>
      <c r="C2039" s="255" t="s">
        <v>9104</v>
      </c>
      <c r="D2039" s="9">
        <v>4080702278.3671584</v>
      </c>
      <c r="E2039" s="9">
        <v>1747011.7004889275</v>
      </c>
      <c r="F2039" s="255" t="s">
        <v>9128</v>
      </c>
      <c r="G2039" s="9"/>
      <c r="H2039" s="255" t="s">
        <v>9168</v>
      </c>
      <c r="I2039" s="9">
        <v>2</v>
      </c>
    </row>
    <row r="2040">
      <c r="A2040" s="255" t="s">
        <v>3217</v>
      </c>
      <c r="B2040" s="9">
        <v>1</v>
      </c>
      <c r="C2040" s="255" t="s">
        <v>9105</v>
      </c>
      <c r="D2040" s="9">
        <v>1</v>
      </c>
      <c r="E2040" s="9">
        <v>1747011.7004889275</v>
      </c>
      <c r="F2040" s="255" t="s">
        <v>9128</v>
      </c>
      <c r="G2040" s="9"/>
      <c r="H2040" s="255" t="s">
        <v>9168</v>
      </c>
      <c r="I2040" s="9">
        <v>2</v>
      </c>
    </row>
    <row r="2041">
      <c r="A2041" s="255" t="s">
        <v>3218</v>
      </c>
      <c r="B2041" s="9">
        <v>1</v>
      </c>
      <c r="C2041" s="255" t="s">
        <v>9205</v>
      </c>
      <c r="D2041" s="9">
        <v>2335.8185163986668</v>
      </c>
      <c r="E2041" s="9">
        <v>1747011.7004889275</v>
      </c>
      <c r="F2041" s="255" t="s">
        <v>9128</v>
      </c>
      <c r="G2041" s="9"/>
      <c r="H2041" s="255" t="s">
        <v>9168</v>
      </c>
      <c r="I2041" s="9">
        <v>2</v>
      </c>
    </row>
    <row r="2042">
      <c r="A2042" s="255" t="s">
        <v>3219</v>
      </c>
      <c r="B2042" s="9">
        <v>1</v>
      </c>
      <c r="C2042" s="255" t="s">
        <v>9103</v>
      </c>
      <c r="D2042" s="9">
        <v>1747011.7004889275</v>
      </c>
      <c r="E2042" s="9">
        <v>1747011.7004889275</v>
      </c>
      <c r="F2042" s="255" t="s">
        <v>9129</v>
      </c>
      <c r="G2042" s="9"/>
      <c r="H2042" s="255" t="s">
        <v>9168</v>
      </c>
      <c r="I2042" s="9">
        <v>2</v>
      </c>
    </row>
    <row r="2043">
      <c r="A2043" s="255" t="s">
        <v>3220</v>
      </c>
      <c r="B2043" s="9">
        <v>1</v>
      </c>
      <c r="C2043" s="255" t="s">
        <v>9104</v>
      </c>
      <c r="D2043" s="9">
        <v>1794709043.6054838</v>
      </c>
      <c r="E2043" s="9">
        <v>1747011.7004889275</v>
      </c>
      <c r="F2043" s="255" t="s">
        <v>9129</v>
      </c>
      <c r="G2043" s="9"/>
      <c r="H2043" s="255" t="s">
        <v>9168</v>
      </c>
      <c r="I2043" s="9">
        <v>2</v>
      </c>
    </row>
    <row r="2044">
      <c r="A2044" s="255" t="s">
        <v>3221</v>
      </c>
      <c r="B2044" s="9">
        <v>1</v>
      </c>
      <c r="C2044" s="255" t="s">
        <v>9105</v>
      </c>
      <c r="D2044" s="9">
        <v>1</v>
      </c>
      <c r="E2044" s="9">
        <v>1747011.7004889275</v>
      </c>
      <c r="F2044" s="255" t="s">
        <v>9129</v>
      </c>
      <c r="G2044" s="9"/>
      <c r="H2044" s="255" t="s">
        <v>9168</v>
      </c>
      <c r="I2044" s="9">
        <v>2</v>
      </c>
    </row>
    <row r="2045">
      <c r="A2045" s="255" t="s">
        <v>3222</v>
      </c>
      <c r="B2045" s="9">
        <v>1</v>
      </c>
      <c r="C2045" s="255" t="s">
        <v>9205</v>
      </c>
      <c r="D2045" s="9">
        <v>1027.3022459455808</v>
      </c>
      <c r="E2045" s="9">
        <v>1747011.7004889275</v>
      </c>
      <c r="F2045" s="255" t="s">
        <v>9129</v>
      </c>
      <c r="G2045" s="9"/>
      <c r="H2045" s="255" t="s">
        <v>9168</v>
      </c>
      <c r="I2045" s="9">
        <v>2</v>
      </c>
    </row>
    <row r="2046">
      <c r="A2046" s="255" t="s">
        <v>3223</v>
      </c>
      <c r="B2046" s="9">
        <v>1</v>
      </c>
      <c r="C2046" s="255" t="s">
        <v>9103</v>
      </c>
      <c r="D2046" s="9">
        <v>1747011.7004889275</v>
      </c>
      <c r="E2046" s="9">
        <v>1747011.7004889275</v>
      </c>
      <c r="F2046" s="255" t="s">
        <v>9130</v>
      </c>
      <c r="G2046" s="9"/>
      <c r="H2046" s="255" t="s">
        <v>9168</v>
      </c>
      <c r="I2046" s="9">
        <v>2</v>
      </c>
    </row>
    <row r="2047">
      <c r="A2047" s="255" t="s">
        <v>3224</v>
      </c>
      <c r="B2047" s="9">
        <v>1</v>
      </c>
      <c r="C2047" s="255" t="s">
        <v>9104</v>
      </c>
      <c r="D2047" s="9">
        <v>1794709043.6054838</v>
      </c>
      <c r="E2047" s="9">
        <v>1747011.7004889275</v>
      </c>
      <c r="F2047" s="255" t="s">
        <v>9130</v>
      </c>
      <c r="G2047" s="9"/>
      <c r="H2047" s="255" t="s">
        <v>9168</v>
      </c>
      <c r="I2047" s="9">
        <v>2</v>
      </c>
    </row>
    <row r="2048">
      <c r="A2048" s="255" t="s">
        <v>3225</v>
      </c>
      <c r="B2048" s="9">
        <v>1</v>
      </c>
      <c r="C2048" s="255" t="s">
        <v>9105</v>
      </c>
      <c r="D2048" s="9">
        <v>1</v>
      </c>
      <c r="E2048" s="9">
        <v>1747011.7004889275</v>
      </c>
      <c r="F2048" s="255" t="s">
        <v>9130</v>
      </c>
      <c r="G2048" s="9"/>
      <c r="H2048" s="255" t="s">
        <v>9168</v>
      </c>
      <c r="I2048" s="9">
        <v>2</v>
      </c>
    </row>
    <row r="2049">
      <c r="A2049" s="255" t="s">
        <v>3226</v>
      </c>
      <c r="B2049" s="9">
        <v>1</v>
      </c>
      <c r="C2049" s="255" t="s">
        <v>9205</v>
      </c>
      <c r="D2049" s="9">
        <v>1027.3022459455808</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1819408357.5992742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1041.4402817623291</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2262860779.4863081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1295.2751139863644</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919259862.93582141</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526.18987192733323</v>
      </c>
      <c r="E2061" s="9">
        <v>1747011.7004889275</v>
      </c>
      <c r="F2061" s="255" t="s">
        <v>9133</v>
      </c>
      <c r="G2061" s="9"/>
      <c r="H2061" s="255" t="s">
        <v>9168</v>
      </c>
      <c r="I2061" s="9">
        <v>2</v>
      </c>
    </row>
    <row r="2062">
      <c r="A2062" s="255" t="s">
        <v>3239</v>
      </c>
      <c r="B2062" s="9">
        <v>1</v>
      </c>
      <c r="C2062" s="255" t="s">
        <v>9103</v>
      </c>
      <c r="D2062" s="9">
        <v>1747011.7004889275</v>
      </c>
      <c r="E2062" s="9">
        <v>1747011.7004889275</v>
      </c>
      <c r="F2062" s="255" t="s">
        <v>9134</v>
      </c>
      <c r="G2062" s="9"/>
      <c r="H2062" s="255" t="s">
        <v>9168</v>
      </c>
      <c r="I2062" s="9">
        <v>2</v>
      </c>
    </row>
    <row r="2063">
      <c r="A2063" s="255" t="s">
        <v>3240</v>
      </c>
      <c r="B2063" s="9">
        <v>1</v>
      </c>
      <c r="C2063" s="255" t="s">
        <v>9104</v>
      </c>
      <c r="D2063" s="9">
        <v>898581635.94502902</v>
      </c>
      <c r="E2063" s="9">
        <v>1747011.7004889275</v>
      </c>
      <c r="F2063" s="255" t="s">
        <v>9134</v>
      </c>
      <c r="G2063" s="9"/>
      <c r="H2063" s="255" t="s">
        <v>9168</v>
      </c>
      <c r="I2063" s="9">
        <v>2</v>
      </c>
    </row>
    <row r="2064">
      <c r="A2064" s="255" t="s">
        <v>3241</v>
      </c>
      <c r="B2064" s="9">
        <v>1</v>
      </c>
      <c r="C2064" s="255" t="s">
        <v>9105</v>
      </c>
      <c r="D2064" s="9">
        <v>1</v>
      </c>
      <c r="E2064" s="9">
        <v>1747011.7004889275</v>
      </c>
      <c r="F2064" s="255" t="s">
        <v>9134</v>
      </c>
      <c r="G2064" s="9"/>
      <c r="H2064" s="255" t="s">
        <v>9168</v>
      </c>
      <c r="I2064" s="9">
        <v>2</v>
      </c>
    </row>
    <row r="2065">
      <c r="A2065" s="255" t="s">
        <v>3242</v>
      </c>
      <c r="B2065" s="9">
        <v>1</v>
      </c>
      <c r="C2065" s="255" t="s">
        <v>9205</v>
      </c>
      <c r="D2065" s="9">
        <v>514.35353048496893</v>
      </c>
      <c r="E2065" s="9">
        <v>1747011.7004889275</v>
      </c>
      <c r="F2065" s="255" t="s">
        <v>9134</v>
      </c>
      <c r="G2065" s="9"/>
      <c r="H2065" s="255" t="s">
        <v>9168</v>
      </c>
      <c r="I2065" s="9">
        <v>2</v>
      </c>
    </row>
    <row r="2066">
      <c r="A2066" s="255" t="s">
        <v>3243</v>
      </c>
      <c r="B2066" s="9">
        <v>1</v>
      </c>
      <c r="C2066" s="255" t="s">
        <v>9103</v>
      </c>
      <c r="D2066" s="9">
        <v>1747011.7004889275</v>
      </c>
      <c r="E2066" s="9">
        <v>1747011.7004889275</v>
      </c>
      <c r="F2066" s="255" t="s">
        <v>9135</v>
      </c>
      <c r="G2066" s="9"/>
      <c r="H2066" s="255" t="s">
        <v>9168</v>
      </c>
      <c r="I2066" s="9">
        <v>2</v>
      </c>
    </row>
    <row r="2067">
      <c r="A2067" s="255" t="s">
        <v>3244</v>
      </c>
      <c r="B2067" s="9">
        <v>1</v>
      </c>
      <c r="C2067" s="255" t="s">
        <v>9104</v>
      </c>
      <c r="D2067" s="9">
        <v>1817841498.8808506</v>
      </c>
      <c r="E2067" s="9">
        <v>1747011.7004889275</v>
      </c>
      <c r="F2067" s="255" t="s">
        <v>9135</v>
      </c>
      <c r="G2067" s="9"/>
      <c r="H2067" s="255" t="s">
        <v>9168</v>
      </c>
      <c r="I2067" s="9">
        <v>2</v>
      </c>
    </row>
    <row r="2068">
      <c r="A2068" s="255" t="s">
        <v>3245</v>
      </c>
      <c r="B2068" s="9">
        <v>1</v>
      </c>
      <c r="C2068" s="255" t="s">
        <v>9105</v>
      </c>
      <c r="D2068" s="9">
        <v>1</v>
      </c>
      <c r="E2068" s="9">
        <v>1747011.7004889275</v>
      </c>
      <c r="F2068" s="255" t="s">
        <v>9135</v>
      </c>
      <c r="G2068" s="9"/>
      <c r="H2068" s="255" t="s">
        <v>9168</v>
      </c>
      <c r="I2068" s="9">
        <v>2</v>
      </c>
    </row>
    <row r="2069">
      <c r="A2069" s="255" t="s">
        <v>3246</v>
      </c>
      <c r="B2069" s="9">
        <v>1</v>
      </c>
      <c r="C2069" s="255" t="s">
        <v>9205</v>
      </c>
      <c r="D2069" s="9">
        <v>1040.5434024123022</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23132455.275366675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13.241156466721264</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443452421.887034</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253.83483222403558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1416315008.1330624</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810.88599170592954</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1746626.5573948817</v>
      </c>
      <c r="E2114" s="9">
        <v>1746626.5573948817</v>
      </c>
      <c r="F2114" s="255" t="s">
        <v>9122</v>
      </c>
      <c r="G2114" s="9"/>
      <c r="H2114" s="255" t="s">
        <v>9168</v>
      </c>
      <c r="I2114" s="9">
        <v>2</v>
      </c>
    </row>
    <row r="2115">
      <c r="A2115" s="255" t="s">
        <v>3292</v>
      </c>
      <c r="B2115" s="9">
        <v>2</v>
      </c>
      <c r="C2115" s="255" t="s">
        <v>9104</v>
      </c>
      <c r="D2115" s="9">
        <v>6443282893.5573788</v>
      </c>
      <c r="E2115" s="9">
        <v>1746626.5573948817</v>
      </c>
      <c r="F2115" s="255" t="s">
        <v>9122</v>
      </c>
      <c r="G2115" s="9"/>
      <c r="H2115" s="255" t="s">
        <v>9168</v>
      </c>
      <c r="I2115" s="9">
        <v>2</v>
      </c>
    </row>
    <row r="2116">
      <c r="A2116" s="255" t="s">
        <v>3293</v>
      </c>
      <c r="B2116" s="9">
        <v>2</v>
      </c>
      <c r="C2116" s="255" t="s">
        <v>9105</v>
      </c>
      <c r="D2116" s="9">
        <v>1</v>
      </c>
      <c r="E2116" s="9">
        <v>1746626.5573948817</v>
      </c>
      <c r="F2116" s="255" t="s">
        <v>9122</v>
      </c>
      <c r="G2116" s="9"/>
      <c r="H2116" s="255" t="s">
        <v>9168</v>
      </c>
      <c r="I2116" s="9">
        <v>2</v>
      </c>
    </row>
    <row r="2117">
      <c r="A2117" s="255" t="s">
        <v>3294</v>
      </c>
      <c r="B2117" s="9">
        <v>2</v>
      </c>
      <c r="C2117" s="255" t="s">
        <v>9205</v>
      </c>
      <c r="D2117" s="9">
        <v>3688.9871313806348</v>
      </c>
      <c r="E2117" s="9">
        <v>1746626.5573948817</v>
      </c>
      <c r="F2117" s="255" t="s">
        <v>9122</v>
      </c>
      <c r="G2117" s="9"/>
      <c r="H2117" s="255" t="s">
        <v>9168</v>
      </c>
      <c r="I2117" s="9">
        <v>2</v>
      </c>
    </row>
    <row r="2118">
      <c r="A2118" s="255" t="s">
        <v>3295</v>
      </c>
      <c r="B2118" s="9">
        <v>2</v>
      </c>
      <c r="C2118" s="255" t="s">
        <v>9103</v>
      </c>
      <c r="D2118" s="9">
        <v>1746626.5573948817</v>
      </c>
      <c r="E2118" s="9">
        <v>1746626.5573948817</v>
      </c>
      <c r="F2118" s="255" t="s">
        <v>9123</v>
      </c>
      <c r="G2118" s="9"/>
      <c r="H2118" s="255" t="s">
        <v>9168</v>
      </c>
      <c r="I2118" s="9">
        <v>2</v>
      </c>
    </row>
    <row r="2119">
      <c r="A2119" s="255" t="s">
        <v>3296</v>
      </c>
      <c r="B2119" s="9">
        <v>2</v>
      </c>
      <c r="C2119" s="255" t="s">
        <v>9104</v>
      </c>
      <c r="D2119" s="9">
        <v>6443282893.5573788</v>
      </c>
      <c r="E2119" s="9">
        <v>1746626.5573948817</v>
      </c>
      <c r="F2119" s="255" t="s">
        <v>9123</v>
      </c>
      <c r="G2119" s="9"/>
      <c r="H2119" s="255" t="s">
        <v>9168</v>
      </c>
      <c r="I2119" s="9">
        <v>2</v>
      </c>
    </row>
    <row r="2120">
      <c r="A2120" s="255" t="s">
        <v>3297</v>
      </c>
      <c r="B2120" s="9">
        <v>2</v>
      </c>
      <c r="C2120" s="255" t="s">
        <v>9105</v>
      </c>
      <c r="D2120" s="9">
        <v>1</v>
      </c>
      <c r="E2120" s="9">
        <v>1746626.5573948817</v>
      </c>
      <c r="F2120" s="255" t="s">
        <v>9123</v>
      </c>
      <c r="G2120" s="9"/>
      <c r="H2120" s="255" t="s">
        <v>9168</v>
      </c>
      <c r="I2120" s="9">
        <v>2</v>
      </c>
    </row>
    <row r="2121">
      <c r="A2121" s="255" t="s">
        <v>3298</v>
      </c>
      <c r="B2121" s="9">
        <v>2</v>
      </c>
      <c r="C2121" s="255" t="s">
        <v>9205</v>
      </c>
      <c r="D2121" s="9">
        <v>3688.9871313806348</v>
      </c>
      <c r="E2121" s="9">
        <v>1746626.5573948817</v>
      </c>
      <c r="F2121" s="255" t="s">
        <v>9123</v>
      </c>
      <c r="G2121" s="9"/>
      <c r="H2121" s="255" t="s">
        <v>9168</v>
      </c>
      <c r="I2121" s="9">
        <v>2</v>
      </c>
    </row>
    <row r="2122">
      <c r="A2122" s="255" t="s">
        <v>3299</v>
      </c>
      <c r="B2122" s="9">
        <v>2</v>
      </c>
      <c r="C2122" s="255" t="s">
        <v>9103</v>
      </c>
      <c r="D2122" s="9">
        <v>1746626.5573948817</v>
      </c>
      <c r="E2122" s="9">
        <v>1746626.5573948817</v>
      </c>
      <c r="F2122" s="255" t="s">
        <v>9124</v>
      </c>
      <c r="G2122" s="9"/>
      <c r="H2122" s="255" t="s">
        <v>9168</v>
      </c>
      <c r="I2122" s="9">
        <v>2</v>
      </c>
    </row>
    <row r="2123">
      <c r="A2123" s="255" t="s">
        <v>3300</v>
      </c>
      <c r="B2123" s="9">
        <v>2</v>
      </c>
      <c r="C2123" s="255" t="s">
        <v>9104</v>
      </c>
      <c r="D2123" s="9">
        <v>6443282893.5573788</v>
      </c>
      <c r="E2123" s="9">
        <v>1746626.5573948817</v>
      </c>
      <c r="F2123" s="255" t="s">
        <v>9124</v>
      </c>
      <c r="G2123" s="9"/>
      <c r="H2123" s="255" t="s">
        <v>9168</v>
      </c>
      <c r="I2123" s="9">
        <v>2</v>
      </c>
    </row>
    <row r="2124">
      <c r="A2124" s="255" t="s">
        <v>3301</v>
      </c>
      <c r="B2124" s="9">
        <v>2</v>
      </c>
      <c r="C2124" s="255" t="s">
        <v>9105</v>
      </c>
      <c r="D2124" s="9">
        <v>1</v>
      </c>
      <c r="E2124" s="9">
        <v>1746626.5573948817</v>
      </c>
      <c r="F2124" s="255" t="s">
        <v>9124</v>
      </c>
      <c r="G2124" s="9"/>
      <c r="H2124" s="255" t="s">
        <v>9168</v>
      </c>
      <c r="I2124" s="9">
        <v>2</v>
      </c>
    </row>
    <row r="2125">
      <c r="A2125" s="255" t="s">
        <v>3302</v>
      </c>
      <c r="B2125" s="9">
        <v>2</v>
      </c>
      <c r="C2125" s="255" t="s">
        <v>9205</v>
      </c>
      <c r="D2125" s="9">
        <v>3688.9871313806348</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1855789390.6578131</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1062.4992404934856</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806269551.49881196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461.61530527817831</v>
      </c>
      <c r="E2133" s="9">
        <v>1746626.5573948817</v>
      </c>
      <c r="F2133" s="255" t="s">
        <v>9126</v>
      </c>
      <c r="G2133" s="9"/>
      <c r="H2133" s="255" t="s">
        <v>9168</v>
      </c>
      <c r="I2133" s="9">
        <v>2</v>
      </c>
    </row>
    <row r="2134">
      <c r="A2134" s="255" t="s">
        <v>3311</v>
      </c>
      <c r="B2134" s="9">
        <v>2</v>
      </c>
      <c r="C2134" s="255" t="s">
        <v>9103</v>
      </c>
      <c r="D2134" s="9">
        <v>1746626.5573948817</v>
      </c>
      <c r="E2134" s="9">
        <v>1746626.5573948817</v>
      </c>
      <c r="F2134" s="255" t="s">
        <v>9127</v>
      </c>
      <c r="G2134" s="9"/>
      <c r="H2134" s="255" t="s">
        <v>9168</v>
      </c>
      <c r="I2134" s="9">
        <v>2</v>
      </c>
    </row>
    <row r="2135">
      <c r="A2135" s="255" t="s">
        <v>3312</v>
      </c>
      <c r="B2135" s="9">
        <v>2</v>
      </c>
      <c r="C2135" s="255" t="s">
        <v>9104</v>
      </c>
      <c r="D2135" s="9">
        <v>7249552445.0561914</v>
      </c>
      <c r="E2135" s="9">
        <v>1746626.5573948817</v>
      </c>
      <c r="F2135" s="255" t="s">
        <v>9127</v>
      </c>
      <c r="G2135" s="9"/>
      <c r="H2135" s="255" t="s">
        <v>9168</v>
      </c>
      <c r="I2135" s="9">
        <v>2</v>
      </c>
    </row>
    <row r="2136">
      <c r="A2136" s="255" t="s">
        <v>3313</v>
      </c>
      <c r="B2136" s="9">
        <v>2</v>
      </c>
      <c r="C2136" s="255" t="s">
        <v>9105</v>
      </c>
      <c r="D2136" s="9">
        <v>1</v>
      </c>
      <c r="E2136" s="9">
        <v>1746626.5573948817</v>
      </c>
      <c r="F2136" s="255" t="s">
        <v>9127</v>
      </c>
      <c r="G2136" s="9"/>
      <c r="H2136" s="255" t="s">
        <v>9168</v>
      </c>
      <c r="I2136" s="9">
        <v>2</v>
      </c>
    </row>
    <row r="2137">
      <c r="A2137" s="255" t="s">
        <v>3314</v>
      </c>
      <c r="B2137" s="9">
        <v>2</v>
      </c>
      <c r="C2137" s="255" t="s">
        <v>9205</v>
      </c>
      <c r="D2137" s="9">
        <v>4150.6024366588135</v>
      </c>
      <c r="E2137" s="9">
        <v>1746626.5573948817</v>
      </c>
      <c r="F2137" s="255" t="s">
        <v>9127</v>
      </c>
      <c r="G2137" s="9"/>
      <c r="H2137" s="255" t="s">
        <v>9168</v>
      </c>
      <c r="I2137" s="9">
        <v>2</v>
      </c>
    </row>
    <row r="2138">
      <c r="A2138" s="255" t="s">
        <v>3315</v>
      </c>
      <c r="B2138" s="9">
        <v>2</v>
      </c>
      <c r="C2138" s="255" t="s">
        <v>9103</v>
      </c>
      <c r="D2138" s="9">
        <v>1746626.5573948817</v>
      </c>
      <c r="E2138" s="9">
        <v>1746626.5573948817</v>
      </c>
      <c r="F2138" s="255" t="s">
        <v>9128</v>
      </c>
      <c r="G2138" s="9"/>
      <c r="H2138" s="255" t="s">
        <v>9168</v>
      </c>
      <c r="I2138" s="9">
        <v>2</v>
      </c>
    </row>
    <row r="2139">
      <c r="A2139" s="255" t="s">
        <v>3316</v>
      </c>
      <c r="B2139" s="9">
        <v>2</v>
      </c>
      <c r="C2139" s="255" t="s">
        <v>9104</v>
      </c>
      <c r="D2139" s="9">
        <v>7249552445.0561914</v>
      </c>
      <c r="E2139" s="9">
        <v>1746626.5573948817</v>
      </c>
      <c r="F2139" s="255" t="s">
        <v>9128</v>
      </c>
      <c r="G2139" s="9"/>
      <c r="H2139" s="255" t="s">
        <v>9168</v>
      </c>
      <c r="I2139" s="9">
        <v>2</v>
      </c>
    </row>
    <row r="2140">
      <c r="A2140" s="255" t="s">
        <v>3317</v>
      </c>
      <c r="B2140" s="9">
        <v>2</v>
      </c>
      <c r="C2140" s="255" t="s">
        <v>9105</v>
      </c>
      <c r="D2140" s="9">
        <v>1</v>
      </c>
      <c r="E2140" s="9">
        <v>1746626.5573948817</v>
      </c>
      <c r="F2140" s="255" t="s">
        <v>9128</v>
      </c>
      <c r="G2140" s="9"/>
      <c r="H2140" s="255" t="s">
        <v>9168</v>
      </c>
      <c r="I2140" s="9">
        <v>2</v>
      </c>
    </row>
    <row r="2141">
      <c r="A2141" s="255" t="s">
        <v>3318</v>
      </c>
      <c r="B2141" s="9">
        <v>2</v>
      </c>
      <c r="C2141" s="255" t="s">
        <v>9205</v>
      </c>
      <c r="D2141" s="9">
        <v>4150.6024366588135</v>
      </c>
      <c r="E2141" s="9">
        <v>1746626.5573948817</v>
      </c>
      <c r="F2141" s="255" t="s">
        <v>9128</v>
      </c>
      <c r="G2141" s="9"/>
      <c r="H2141" s="255" t="s">
        <v>9168</v>
      </c>
      <c r="I2141" s="9">
        <v>2</v>
      </c>
    </row>
    <row r="2142">
      <c r="A2142" s="255" t="s">
        <v>3319</v>
      </c>
      <c r="B2142" s="9">
        <v>2</v>
      </c>
      <c r="C2142" s="255" t="s">
        <v>9103</v>
      </c>
      <c r="D2142" s="9">
        <v>1746626.5573948817</v>
      </c>
      <c r="E2142" s="9">
        <v>1746626.5573948817</v>
      </c>
      <c r="F2142" s="255" t="s">
        <v>9129</v>
      </c>
      <c r="G2142" s="9"/>
      <c r="H2142" s="255" t="s">
        <v>9168</v>
      </c>
      <c r="I2142" s="9">
        <v>2</v>
      </c>
    </row>
    <row r="2143">
      <c r="A2143" s="255" t="s">
        <v>3320</v>
      </c>
      <c r="B2143" s="9">
        <v>2</v>
      </c>
      <c r="C2143" s="255" t="s">
        <v>9104</v>
      </c>
      <c r="D2143" s="9">
        <v>3846999748.7872143</v>
      </c>
      <c r="E2143" s="9">
        <v>1746626.5573948817</v>
      </c>
      <c r="F2143" s="255" t="s">
        <v>9129</v>
      </c>
      <c r="G2143" s="9"/>
      <c r="H2143" s="255" t="s">
        <v>9168</v>
      </c>
      <c r="I2143" s="9">
        <v>2</v>
      </c>
    </row>
    <row r="2144">
      <c r="A2144" s="255" t="s">
        <v>3321</v>
      </c>
      <c r="B2144" s="9">
        <v>2</v>
      </c>
      <c r="C2144" s="255" t="s">
        <v>9105</v>
      </c>
      <c r="D2144" s="9">
        <v>1</v>
      </c>
      <c r="E2144" s="9">
        <v>1746626.5573948817</v>
      </c>
      <c r="F2144" s="255" t="s">
        <v>9129</v>
      </c>
      <c r="G2144" s="9"/>
      <c r="H2144" s="255" t="s">
        <v>9168</v>
      </c>
      <c r="I2144" s="9">
        <v>2</v>
      </c>
    </row>
    <row r="2145">
      <c r="A2145" s="255" t="s">
        <v>3322</v>
      </c>
      <c r="B2145" s="9">
        <v>2</v>
      </c>
      <c r="C2145" s="255" t="s">
        <v>9205</v>
      </c>
      <c r="D2145" s="9">
        <v>2202.5313496464114</v>
      </c>
      <c r="E2145" s="9">
        <v>1746626.5573948817</v>
      </c>
      <c r="F2145" s="255" t="s">
        <v>9129</v>
      </c>
      <c r="G2145" s="9"/>
      <c r="H2145" s="255" t="s">
        <v>9168</v>
      </c>
      <c r="I2145" s="9">
        <v>2</v>
      </c>
    </row>
    <row r="2146">
      <c r="A2146" s="255" t="s">
        <v>3323</v>
      </c>
      <c r="B2146" s="9">
        <v>2</v>
      </c>
      <c r="C2146" s="255" t="s">
        <v>9103</v>
      </c>
      <c r="D2146" s="9">
        <v>1746626.5573948817</v>
      </c>
      <c r="E2146" s="9">
        <v>1746626.5573948817</v>
      </c>
      <c r="F2146" s="255" t="s">
        <v>9130</v>
      </c>
      <c r="G2146" s="9"/>
      <c r="H2146" s="255" t="s">
        <v>9168</v>
      </c>
      <c r="I2146" s="9">
        <v>2</v>
      </c>
    </row>
    <row r="2147">
      <c r="A2147" s="255" t="s">
        <v>3324</v>
      </c>
      <c r="B2147" s="9">
        <v>2</v>
      </c>
      <c r="C2147" s="255" t="s">
        <v>9104</v>
      </c>
      <c r="D2147" s="9">
        <v>3846999748.7872143</v>
      </c>
      <c r="E2147" s="9">
        <v>1746626.5573948817</v>
      </c>
      <c r="F2147" s="255" t="s">
        <v>9130</v>
      </c>
      <c r="G2147" s="9"/>
      <c r="H2147" s="255" t="s">
        <v>9168</v>
      </c>
      <c r="I2147" s="9">
        <v>2</v>
      </c>
    </row>
    <row r="2148">
      <c r="A2148" s="255" t="s">
        <v>3325</v>
      </c>
      <c r="B2148" s="9">
        <v>2</v>
      </c>
      <c r="C2148" s="255" t="s">
        <v>9105</v>
      </c>
      <c r="D2148" s="9">
        <v>1</v>
      </c>
      <c r="E2148" s="9">
        <v>1746626.5573948817</v>
      </c>
      <c r="F2148" s="255" t="s">
        <v>9130</v>
      </c>
      <c r="G2148" s="9"/>
      <c r="H2148" s="255" t="s">
        <v>9168</v>
      </c>
      <c r="I2148" s="9">
        <v>2</v>
      </c>
    </row>
    <row r="2149">
      <c r="A2149" s="255" t="s">
        <v>3326</v>
      </c>
      <c r="B2149" s="9">
        <v>2</v>
      </c>
      <c r="C2149" s="255" t="s">
        <v>9205</v>
      </c>
      <c r="D2149" s="9">
        <v>2202.5313496464114</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2596283144.770165</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1486.4557817342238</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3272104398.7908754</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1873.385232199415</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2675852286.6695523</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1532.0116800815304</v>
      </c>
      <c r="E2161" s="9">
        <v>1746626.5573948817</v>
      </c>
      <c r="F2161" s="255" t="s">
        <v>9133</v>
      </c>
      <c r="G2161" s="9"/>
      <c r="H2161" s="255" t="s">
        <v>9168</v>
      </c>
      <c r="I2161" s="9">
        <v>2</v>
      </c>
    </row>
    <row r="2162">
      <c r="A2162" s="255" t="s">
        <v>3339</v>
      </c>
      <c r="B2162" s="9">
        <v>2</v>
      </c>
      <c r="C2162" s="255" t="s">
        <v>9103</v>
      </c>
      <c r="D2162" s="9">
        <v>1746626.5573948817</v>
      </c>
      <c r="E2162" s="9">
        <v>1746626.5573948817</v>
      </c>
      <c r="F2162" s="255" t="s">
        <v>9134</v>
      </c>
      <c r="G2162" s="9"/>
      <c r="H2162" s="255" t="s">
        <v>9168</v>
      </c>
      <c r="I2162" s="9">
        <v>2</v>
      </c>
    </row>
    <row r="2163">
      <c r="A2163" s="255" t="s">
        <v>3340</v>
      </c>
      <c r="B2163" s="9">
        <v>2</v>
      </c>
      <c r="C2163" s="255" t="s">
        <v>9104</v>
      </c>
      <c r="D2163" s="9">
        <v>1301595759.5957637</v>
      </c>
      <c r="E2163" s="9">
        <v>1746626.5573948817</v>
      </c>
      <c r="F2163" s="255" t="s">
        <v>9134</v>
      </c>
      <c r="G2163" s="9"/>
      <c r="H2163" s="255" t="s">
        <v>9168</v>
      </c>
      <c r="I2163" s="9">
        <v>2</v>
      </c>
    </row>
    <row r="2164">
      <c r="A2164" s="255" t="s">
        <v>3341</v>
      </c>
      <c r="B2164" s="9">
        <v>2</v>
      </c>
      <c r="C2164" s="255" t="s">
        <v>9105</v>
      </c>
      <c r="D2164" s="9">
        <v>1</v>
      </c>
      <c r="E2164" s="9">
        <v>1746626.5573948817</v>
      </c>
      <c r="F2164" s="255" t="s">
        <v>9134</v>
      </c>
      <c r="G2164" s="9"/>
      <c r="H2164" s="255" t="s">
        <v>9168</v>
      </c>
      <c r="I2164" s="9">
        <v>2</v>
      </c>
    </row>
    <row r="2165">
      <c r="A2165" s="255" t="s">
        <v>3342</v>
      </c>
      <c r="B2165" s="9">
        <v>2</v>
      </c>
      <c r="C2165" s="255" t="s">
        <v>9205</v>
      </c>
      <c r="D2165" s="9">
        <v>745.2055243778683</v>
      </c>
      <c r="E2165" s="9">
        <v>1746626.5573948817</v>
      </c>
      <c r="F2165" s="255" t="s">
        <v>9134</v>
      </c>
      <c r="G2165" s="9"/>
      <c r="H2165" s="255" t="s">
        <v>9168</v>
      </c>
      <c r="I2165" s="9">
        <v>2</v>
      </c>
    </row>
    <row r="2166">
      <c r="A2166" s="255" t="s">
        <v>3343</v>
      </c>
      <c r="B2166" s="9">
        <v>2</v>
      </c>
      <c r="C2166" s="255" t="s">
        <v>9103</v>
      </c>
      <c r="D2166" s="9">
        <v>1746626.5573948817</v>
      </c>
      <c r="E2166" s="9">
        <v>1746626.5573948817</v>
      </c>
      <c r="F2166" s="255" t="s">
        <v>9135</v>
      </c>
      <c r="G2166" s="9"/>
      <c r="H2166" s="255" t="s">
        <v>9168</v>
      </c>
      <c r="I2166" s="9">
        <v>2</v>
      </c>
    </row>
    <row r="2167">
      <c r="A2167" s="255" t="s">
        <v>3344</v>
      </c>
      <c r="B2167" s="9">
        <v>2</v>
      </c>
      <c r="C2167" s="255" t="s">
        <v>9104</v>
      </c>
      <c r="D2167" s="9">
        <v>3977448046.2653155</v>
      </c>
      <c r="E2167" s="9">
        <v>1746626.5573948817</v>
      </c>
      <c r="F2167" s="255" t="s">
        <v>9135</v>
      </c>
      <c r="G2167" s="9"/>
      <c r="H2167" s="255" t="s">
        <v>9168</v>
      </c>
      <c r="I2167" s="9">
        <v>2</v>
      </c>
    </row>
    <row r="2168">
      <c r="A2168" s="255" t="s">
        <v>3345</v>
      </c>
      <c r="B2168" s="9">
        <v>2</v>
      </c>
      <c r="C2168" s="255" t="s">
        <v>9105</v>
      </c>
      <c r="D2168" s="9">
        <v>1</v>
      </c>
      <c r="E2168" s="9">
        <v>1746626.5573948817</v>
      </c>
      <c r="F2168" s="255" t="s">
        <v>9135</v>
      </c>
      <c r="G2168" s="9"/>
      <c r="H2168" s="255" t="s">
        <v>9168</v>
      </c>
      <c r="I2168" s="9">
        <v>2</v>
      </c>
    </row>
    <row r="2169">
      <c r="A2169" s="255" t="s">
        <v>3346</v>
      </c>
      <c r="B2169" s="9">
        <v>2</v>
      </c>
      <c r="C2169" s="255" t="s">
        <v>9205</v>
      </c>
      <c r="D2169" s="9">
        <v>2277.2172044593985</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130448297.47810148</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74.685854812987017</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675821254.02071047</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386.92945046519128</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2129962254.8648767</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1217.5015486645277</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1749453.4255017771</v>
      </c>
      <c r="E2214" s="9">
        <v>1749453.4255017771</v>
      </c>
      <c r="F2214" s="255" t="s">
        <v>9122</v>
      </c>
      <c r="G2214" s="9"/>
      <c r="H2214" s="255" t="s">
        <v>9168</v>
      </c>
      <c r="I2214" s="9">
        <v>2</v>
      </c>
    </row>
    <row r="2215">
      <c r="A2215" s="255" t="s">
        <v>3392</v>
      </c>
      <c r="B2215" s="9">
        <v>3</v>
      </c>
      <c r="C2215" s="255" t="s">
        <v>9104</v>
      </c>
      <c r="D2215" s="9">
        <v>9839009540.6242599</v>
      </c>
      <c r="E2215" s="9">
        <v>1749453.4255017771</v>
      </c>
      <c r="F2215" s="255" t="s">
        <v>9122</v>
      </c>
      <c r="G2215" s="9"/>
      <c r="H2215" s="255" t="s">
        <v>9168</v>
      </c>
      <c r="I2215" s="9">
        <v>2</v>
      </c>
    </row>
    <row r="2216">
      <c r="A2216" s="255" t="s">
        <v>3393</v>
      </c>
      <c r="B2216" s="9">
        <v>3</v>
      </c>
      <c r="C2216" s="255" t="s">
        <v>9105</v>
      </c>
      <c r="D2216" s="9">
        <v>1</v>
      </c>
      <c r="E2216" s="9">
        <v>1749453.4255017771</v>
      </c>
      <c r="F2216" s="255" t="s">
        <v>9122</v>
      </c>
      <c r="G2216" s="9"/>
      <c r="H2216" s="255" t="s">
        <v>9168</v>
      </c>
      <c r="I2216" s="9">
        <v>2</v>
      </c>
    </row>
    <row r="2217">
      <c r="A2217" s="255" t="s">
        <v>3394</v>
      </c>
      <c r="B2217" s="9">
        <v>3</v>
      </c>
      <c r="C2217" s="255" t="s">
        <v>9205</v>
      </c>
      <c r="D2217" s="9">
        <v>5624.047715246973</v>
      </c>
      <c r="E2217" s="9">
        <v>1749453.4255017771</v>
      </c>
      <c r="F2217" s="255" t="s">
        <v>9122</v>
      </c>
      <c r="G2217" s="9"/>
      <c r="H2217" s="255" t="s">
        <v>9168</v>
      </c>
      <c r="I2217" s="9">
        <v>2</v>
      </c>
    </row>
    <row r="2218">
      <c r="A2218" s="255" t="s">
        <v>3395</v>
      </c>
      <c r="B2218" s="9">
        <v>3</v>
      </c>
      <c r="C2218" s="255" t="s">
        <v>9103</v>
      </c>
      <c r="D2218" s="9">
        <v>1749453.4255017771</v>
      </c>
      <c r="E2218" s="9">
        <v>1749453.4255017771</v>
      </c>
      <c r="F2218" s="255" t="s">
        <v>9123</v>
      </c>
      <c r="G2218" s="9"/>
      <c r="H2218" s="255" t="s">
        <v>9168</v>
      </c>
      <c r="I2218" s="9">
        <v>2</v>
      </c>
    </row>
    <row r="2219">
      <c r="A2219" s="255" t="s">
        <v>3396</v>
      </c>
      <c r="B2219" s="9">
        <v>3</v>
      </c>
      <c r="C2219" s="255" t="s">
        <v>9104</v>
      </c>
      <c r="D2219" s="9">
        <v>9839009540.6242599</v>
      </c>
      <c r="E2219" s="9">
        <v>1749453.4255017771</v>
      </c>
      <c r="F2219" s="255" t="s">
        <v>9123</v>
      </c>
      <c r="G2219" s="9"/>
      <c r="H2219" s="255" t="s">
        <v>9168</v>
      </c>
      <c r="I2219" s="9">
        <v>2</v>
      </c>
    </row>
    <row r="2220">
      <c r="A2220" s="255" t="s">
        <v>3397</v>
      </c>
      <c r="B2220" s="9">
        <v>3</v>
      </c>
      <c r="C2220" s="255" t="s">
        <v>9105</v>
      </c>
      <c r="D2220" s="9">
        <v>1</v>
      </c>
      <c r="E2220" s="9">
        <v>1749453.4255017771</v>
      </c>
      <c r="F2220" s="255" t="s">
        <v>9123</v>
      </c>
      <c r="G2220" s="9"/>
      <c r="H2220" s="255" t="s">
        <v>9168</v>
      </c>
      <c r="I2220" s="9">
        <v>2</v>
      </c>
    </row>
    <row r="2221">
      <c r="A2221" s="255" t="s">
        <v>3398</v>
      </c>
      <c r="B2221" s="9">
        <v>3</v>
      </c>
      <c r="C2221" s="255" t="s">
        <v>9205</v>
      </c>
      <c r="D2221" s="9">
        <v>5624.047715246973</v>
      </c>
      <c r="E2221" s="9">
        <v>1749453.4255017771</v>
      </c>
      <c r="F2221" s="255" t="s">
        <v>9123</v>
      </c>
      <c r="G2221" s="9"/>
      <c r="H2221" s="255" t="s">
        <v>9168</v>
      </c>
      <c r="I2221" s="9">
        <v>2</v>
      </c>
    </row>
    <row r="2222">
      <c r="A2222" s="255" t="s">
        <v>3399</v>
      </c>
      <c r="B2222" s="9">
        <v>3</v>
      </c>
      <c r="C2222" s="255" t="s">
        <v>9103</v>
      </c>
      <c r="D2222" s="9">
        <v>1749453.4255017771</v>
      </c>
      <c r="E2222" s="9">
        <v>1749453.4255017771</v>
      </c>
      <c r="F2222" s="255" t="s">
        <v>9124</v>
      </c>
      <c r="G2222" s="9"/>
      <c r="H2222" s="255" t="s">
        <v>9168</v>
      </c>
      <c r="I2222" s="9">
        <v>2</v>
      </c>
    </row>
    <row r="2223">
      <c r="A2223" s="255" t="s">
        <v>3400</v>
      </c>
      <c r="B2223" s="9">
        <v>3</v>
      </c>
      <c r="C2223" s="255" t="s">
        <v>9104</v>
      </c>
      <c r="D2223" s="9">
        <v>9839009540.6242599</v>
      </c>
      <c r="E2223" s="9">
        <v>1749453.4255017771</v>
      </c>
      <c r="F2223" s="255" t="s">
        <v>9124</v>
      </c>
      <c r="G2223" s="9"/>
      <c r="H2223" s="255" t="s">
        <v>9168</v>
      </c>
      <c r="I2223" s="9">
        <v>2</v>
      </c>
    </row>
    <row r="2224">
      <c r="A2224" s="255" t="s">
        <v>3401</v>
      </c>
      <c r="B2224" s="9">
        <v>3</v>
      </c>
      <c r="C2224" s="255" t="s">
        <v>9105</v>
      </c>
      <c r="D2224" s="9">
        <v>1</v>
      </c>
      <c r="E2224" s="9">
        <v>1749453.4255017771</v>
      </c>
      <c r="F2224" s="255" t="s">
        <v>9124</v>
      </c>
      <c r="G2224" s="9"/>
      <c r="H2224" s="255" t="s">
        <v>9168</v>
      </c>
      <c r="I2224" s="9">
        <v>2</v>
      </c>
    </row>
    <row r="2225">
      <c r="A2225" s="255" t="s">
        <v>3402</v>
      </c>
      <c r="B2225" s="9">
        <v>3</v>
      </c>
      <c r="C2225" s="255" t="s">
        <v>9205</v>
      </c>
      <c r="D2225" s="9">
        <v>5624.047715246973</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2484529444.7479014</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1420.1746720037947</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1441111211.0501168</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823.74940083745196</v>
      </c>
      <c r="E2233" s="9">
        <v>1749453.4255017771</v>
      </c>
      <c r="F2233" s="255" t="s">
        <v>9126</v>
      </c>
      <c r="G2233" s="9"/>
      <c r="H2233" s="255" t="s">
        <v>9168</v>
      </c>
      <c r="I2233" s="9">
        <v>2</v>
      </c>
    </row>
    <row r="2234">
      <c r="A2234" s="255" t="s">
        <v>3411</v>
      </c>
      <c r="B2234" s="9">
        <v>3</v>
      </c>
      <c r="C2234" s="255" t="s">
        <v>9103</v>
      </c>
      <c r="D2234" s="9">
        <v>1749453.4255017771</v>
      </c>
      <c r="E2234" s="9">
        <v>1749453.4255017771</v>
      </c>
      <c r="F2234" s="255" t="s">
        <v>9127</v>
      </c>
      <c r="G2234" s="9"/>
      <c r="H2234" s="255" t="s">
        <v>9168</v>
      </c>
      <c r="I2234" s="9">
        <v>2</v>
      </c>
    </row>
    <row r="2235">
      <c r="A2235" s="255" t="s">
        <v>3412</v>
      </c>
      <c r="B2235" s="9">
        <v>3</v>
      </c>
      <c r="C2235" s="255" t="s">
        <v>9104</v>
      </c>
      <c r="D2235" s="9">
        <v>11280120751.674377</v>
      </c>
      <c r="E2235" s="9">
        <v>1749453.4255017771</v>
      </c>
      <c r="F2235" s="255" t="s">
        <v>9127</v>
      </c>
      <c r="G2235" s="9"/>
      <c r="H2235" s="255" t="s">
        <v>9168</v>
      </c>
      <c r="I2235" s="9">
        <v>2</v>
      </c>
    </row>
    <row r="2236">
      <c r="A2236" s="255" t="s">
        <v>3413</v>
      </c>
      <c r="B2236" s="9">
        <v>3</v>
      </c>
      <c r="C2236" s="255" t="s">
        <v>9105</v>
      </c>
      <c r="D2236" s="9">
        <v>1</v>
      </c>
      <c r="E2236" s="9">
        <v>1749453.4255017771</v>
      </c>
      <c r="F2236" s="255" t="s">
        <v>9127</v>
      </c>
      <c r="G2236" s="9"/>
      <c r="H2236" s="255" t="s">
        <v>9168</v>
      </c>
      <c r="I2236" s="9">
        <v>2</v>
      </c>
    </row>
    <row r="2237">
      <c r="A2237" s="255" t="s">
        <v>3414</v>
      </c>
      <c r="B2237" s="9">
        <v>3</v>
      </c>
      <c r="C2237" s="255" t="s">
        <v>9205</v>
      </c>
      <c r="D2237" s="9">
        <v>6447.7971160844254</v>
      </c>
      <c r="E2237" s="9">
        <v>1749453.4255017771</v>
      </c>
      <c r="F2237" s="255" t="s">
        <v>9127</v>
      </c>
      <c r="G2237" s="9"/>
      <c r="H2237" s="255" t="s">
        <v>9168</v>
      </c>
      <c r="I2237" s="9">
        <v>2</v>
      </c>
    </row>
    <row r="2238">
      <c r="A2238" s="255" t="s">
        <v>3415</v>
      </c>
      <c r="B2238" s="9">
        <v>3</v>
      </c>
      <c r="C2238" s="255" t="s">
        <v>9103</v>
      </c>
      <c r="D2238" s="9">
        <v>1749453.4255017771</v>
      </c>
      <c r="E2238" s="9">
        <v>1749453.4255017771</v>
      </c>
      <c r="F2238" s="255" t="s">
        <v>9128</v>
      </c>
      <c r="G2238" s="9"/>
      <c r="H2238" s="255" t="s">
        <v>9168</v>
      </c>
      <c r="I2238" s="9">
        <v>2</v>
      </c>
    </row>
    <row r="2239">
      <c r="A2239" s="255" t="s">
        <v>3416</v>
      </c>
      <c r="B2239" s="9">
        <v>3</v>
      </c>
      <c r="C2239" s="255" t="s">
        <v>9104</v>
      </c>
      <c r="D2239" s="9">
        <v>11280120751.674377</v>
      </c>
      <c r="E2239" s="9">
        <v>1749453.4255017771</v>
      </c>
      <c r="F2239" s="255" t="s">
        <v>9128</v>
      </c>
      <c r="G2239" s="9"/>
      <c r="H2239" s="255" t="s">
        <v>9168</v>
      </c>
      <c r="I2239" s="9">
        <v>2</v>
      </c>
    </row>
    <row r="2240">
      <c r="A2240" s="255" t="s">
        <v>3417</v>
      </c>
      <c r="B2240" s="9">
        <v>3</v>
      </c>
      <c r="C2240" s="255" t="s">
        <v>9105</v>
      </c>
      <c r="D2240" s="9">
        <v>1</v>
      </c>
      <c r="E2240" s="9">
        <v>1749453.4255017771</v>
      </c>
      <c r="F2240" s="255" t="s">
        <v>9128</v>
      </c>
      <c r="G2240" s="9"/>
      <c r="H2240" s="255" t="s">
        <v>9168</v>
      </c>
      <c r="I2240" s="9">
        <v>2</v>
      </c>
    </row>
    <row r="2241">
      <c r="A2241" s="255" t="s">
        <v>3418</v>
      </c>
      <c r="B2241" s="9">
        <v>3</v>
      </c>
      <c r="C2241" s="255" t="s">
        <v>9205</v>
      </c>
      <c r="D2241" s="9">
        <v>6447.7971160844254</v>
      </c>
      <c r="E2241" s="9">
        <v>1749453.4255017771</v>
      </c>
      <c r="F2241" s="255" t="s">
        <v>9128</v>
      </c>
      <c r="G2241" s="9"/>
      <c r="H2241" s="255" t="s">
        <v>9168</v>
      </c>
      <c r="I2241" s="9">
        <v>2</v>
      </c>
    </row>
    <row r="2242">
      <c r="A2242" s="255" t="s">
        <v>3419</v>
      </c>
      <c r="B2242" s="9">
        <v>3</v>
      </c>
      <c r="C2242" s="255" t="s">
        <v>9103</v>
      </c>
      <c r="D2242" s="9">
        <v>1749453.4255017771</v>
      </c>
      <c r="E2242" s="9">
        <v>1749453.4255017771</v>
      </c>
      <c r="F2242" s="255" t="s">
        <v>9129</v>
      </c>
      <c r="G2242" s="9"/>
      <c r="H2242" s="255" t="s">
        <v>9168</v>
      </c>
      <c r="I2242" s="9">
        <v>2</v>
      </c>
    </row>
    <row r="2243">
      <c r="A2243" s="255" t="s">
        <v>3420</v>
      </c>
      <c r="B2243" s="9">
        <v>3</v>
      </c>
      <c r="C2243" s="255" t="s">
        <v>9104</v>
      </c>
      <c r="D2243" s="9">
        <v>6251995726.5244141</v>
      </c>
      <c r="E2243" s="9">
        <v>1749453.4255017771</v>
      </c>
      <c r="F2243" s="255" t="s">
        <v>9129</v>
      </c>
      <c r="G2243" s="9"/>
      <c r="H2243" s="255" t="s">
        <v>9168</v>
      </c>
      <c r="I2243" s="9">
        <v>2</v>
      </c>
    </row>
    <row r="2244">
      <c r="A2244" s="255" t="s">
        <v>3421</v>
      </c>
      <c r="B2244" s="9">
        <v>3</v>
      </c>
      <c r="C2244" s="255" t="s">
        <v>9105</v>
      </c>
      <c r="D2244" s="9">
        <v>1</v>
      </c>
      <c r="E2244" s="9">
        <v>1749453.4255017771</v>
      </c>
      <c r="F2244" s="255" t="s">
        <v>9129</v>
      </c>
      <c r="G2244" s="9"/>
      <c r="H2244" s="255" t="s">
        <v>9168</v>
      </c>
      <c r="I2244" s="9">
        <v>2</v>
      </c>
    </row>
    <row r="2245">
      <c r="A2245" s="255" t="s">
        <v>3422</v>
      </c>
      <c r="B2245" s="9">
        <v>3</v>
      </c>
      <c r="C2245" s="255" t="s">
        <v>9205</v>
      </c>
      <c r="D2245" s="9">
        <v>3573.6851495381884</v>
      </c>
      <c r="E2245" s="9">
        <v>1749453.4255017771</v>
      </c>
      <c r="F2245" s="255" t="s">
        <v>9129</v>
      </c>
      <c r="G2245" s="9"/>
      <c r="H2245" s="255" t="s">
        <v>9168</v>
      </c>
      <c r="I2245" s="9">
        <v>2</v>
      </c>
    </row>
    <row r="2246">
      <c r="A2246" s="255" t="s">
        <v>3423</v>
      </c>
      <c r="B2246" s="9">
        <v>3</v>
      </c>
      <c r="C2246" s="255" t="s">
        <v>9103</v>
      </c>
      <c r="D2246" s="9">
        <v>1749453.4255017771</v>
      </c>
      <c r="E2246" s="9">
        <v>1749453.4255017771</v>
      </c>
      <c r="F2246" s="255" t="s">
        <v>9130</v>
      </c>
      <c r="G2246" s="9"/>
      <c r="H2246" s="255" t="s">
        <v>9168</v>
      </c>
      <c r="I2246" s="9">
        <v>2</v>
      </c>
    </row>
    <row r="2247">
      <c r="A2247" s="255" t="s">
        <v>3424</v>
      </c>
      <c r="B2247" s="9">
        <v>3</v>
      </c>
      <c r="C2247" s="255" t="s">
        <v>9104</v>
      </c>
      <c r="D2247" s="9">
        <v>6251995726.5244141</v>
      </c>
      <c r="E2247" s="9">
        <v>1749453.4255017771</v>
      </c>
      <c r="F2247" s="255" t="s">
        <v>9130</v>
      </c>
      <c r="G2247" s="9"/>
      <c r="H2247" s="255" t="s">
        <v>9168</v>
      </c>
      <c r="I2247" s="9">
        <v>2</v>
      </c>
    </row>
    <row r="2248">
      <c r="A2248" s="255" t="s">
        <v>3425</v>
      </c>
      <c r="B2248" s="9">
        <v>3</v>
      </c>
      <c r="C2248" s="255" t="s">
        <v>9105</v>
      </c>
      <c r="D2248" s="9">
        <v>1</v>
      </c>
      <c r="E2248" s="9">
        <v>1749453.4255017771</v>
      </c>
      <c r="F2248" s="255" t="s">
        <v>9130</v>
      </c>
      <c r="G2248" s="9"/>
      <c r="H2248" s="255" t="s">
        <v>9168</v>
      </c>
      <c r="I2248" s="9">
        <v>2</v>
      </c>
    </row>
    <row r="2249">
      <c r="A2249" s="255" t="s">
        <v>3426</v>
      </c>
      <c r="B2249" s="9">
        <v>3</v>
      </c>
      <c r="C2249" s="255" t="s">
        <v>9205</v>
      </c>
      <c r="D2249" s="9">
        <v>3573.6851495381884</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3587013814.0998459</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2050.3625657087846</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4614491699.6127777</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2637.6762206683225</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4918573018.9575644</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2811.4912619333222</v>
      </c>
      <c r="E2261" s="9">
        <v>1749453.4255017771</v>
      </c>
      <c r="F2261" s="255" t="s">
        <v>9133</v>
      </c>
      <c r="G2261" s="9"/>
      <c r="H2261" s="255" t="s">
        <v>9168</v>
      </c>
      <c r="I2261" s="9">
        <v>2</v>
      </c>
    </row>
    <row r="2262">
      <c r="A2262" s="255" t="s">
        <v>3439</v>
      </c>
      <c r="B2262" s="9">
        <v>3</v>
      </c>
      <c r="C2262" s="255" t="s">
        <v>9103</v>
      </c>
      <c r="D2262" s="9">
        <v>1749453.4255017771</v>
      </c>
      <c r="E2262" s="9">
        <v>1749453.4255017771</v>
      </c>
      <c r="F2262" s="255" t="s">
        <v>9134</v>
      </c>
      <c r="G2262" s="9"/>
      <c r="H2262" s="255" t="s">
        <v>9168</v>
      </c>
      <c r="I2262" s="9">
        <v>2</v>
      </c>
    </row>
    <row r="2263">
      <c r="A2263" s="255" t="s">
        <v>3440</v>
      </c>
      <c r="B2263" s="9">
        <v>3</v>
      </c>
      <c r="C2263" s="255" t="s">
        <v>9104</v>
      </c>
      <c r="D2263" s="9">
        <v>1747056033.1040347</v>
      </c>
      <c r="E2263" s="9">
        <v>1749453.4255017771</v>
      </c>
      <c r="F2263" s="255" t="s">
        <v>9134</v>
      </c>
      <c r="G2263" s="9"/>
      <c r="H2263" s="255" t="s">
        <v>9168</v>
      </c>
      <c r="I2263" s="9">
        <v>2</v>
      </c>
    </row>
    <row r="2264">
      <c r="A2264" s="255" t="s">
        <v>3441</v>
      </c>
      <c r="B2264" s="9">
        <v>3</v>
      </c>
      <c r="C2264" s="255" t="s">
        <v>9105</v>
      </c>
      <c r="D2264" s="9">
        <v>1</v>
      </c>
      <c r="E2264" s="9">
        <v>1749453.4255017771</v>
      </c>
      <c r="F2264" s="255" t="s">
        <v>9134</v>
      </c>
      <c r="G2264" s="9"/>
      <c r="H2264" s="255" t="s">
        <v>9168</v>
      </c>
      <c r="I2264" s="9">
        <v>2</v>
      </c>
    </row>
    <row r="2265">
      <c r="A2265" s="255" t="s">
        <v>3442</v>
      </c>
      <c r="B2265" s="9">
        <v>3</v>
      </c>
      <c r="C2265" s="255" t="s">
        <v>9205</v>
      </c>
      <c r="D2265" s="9">
        <v>998.6296334827806</v>
      </c>
      <c r="E2265" s="9">
        <v>1749453.4255017771</v>
      </c>
      <c r="F2265" s="255" t="s">
        <v>9134</v>
      </c>
      <c r="G2265" s="9"/>
      <c r="H2265" s="255" t="s">
        <v>9168</v>
      </c>
      <c r="I2265" s="9">
        <v>2</v>
      </c>
    </row>
    <row r="2266">
      <c r="A2266" s="255" t="s">
        <v>3443</v>
      </c>
      <c r="B2266" s="9">
        <v>3</v>
      </c>
      <c r="C2266" s="255" t="s">
        <v>9103</v>
      </c>
      <c r="D2266" s="9">
        <v>1749453.4255017771</v>
      </c>
      <c r="E2266" s="9">
        <v>1749453.4255017771</v>
      </c>
      <c r="F2266" s="255" t="s">
        <v>9135</v>
      </c>
      <c r="G2266" s="9"/>
      <c r="H2266" s="255" t="s">
        <v>9168</v>
      </c>
      <c r="I2266" s="9">
        <v>2</v>
      </c>
    </row>
    <row r="2267">
      <c r="A2267" s="255" t="s">
        <v>3444</v>
      </c>
      <c r="B2267" s="9">
        <v>3</v>
      </c>
      <c r="C2267" s="255" t="s">
        <v>9104</v>
      </c>
      <c r="D2267" s="9">
        <v>6665629052.0615988</v>
      </c>
      <c r="E2267" s="9">
        <v>1749453.4255017771</v>
      </c>
      <c r="F2267" s="255" t="s">
        <v>9135</v>
      </c>
      <c r="G2267" s="9"/>
      <c r="H2267" s="255" t="s">
        <v>9168</v>
      </c>
      <c r="I2267" s="9">
        <v>2</v>
      </c>
    </row>
    <row r="2268">
      <c r="A2268" s="255" t="s">
        <v>3445</v>
      </c>
      <c r="B2268" s="9">
        <v>3</v>
      </c>
      <c r="C2268" s="255" t="s">
        <v>9105</v>
      </c>
      <c r="D2268" s="9">
        <v>1</v>
      </c>
      <c r="E2268" s="9">
        <v>1749453.4255017771</v>
      </c>
      <c r="F2268" s="255" t="s">
        <v>9135</v>
      </c>
      <c r="G2268" s="9"/>
      <c r="H2268" s="255" t="s">
        <v>9168</v>
      </c>
      <c r="I2268" s="9">
        <v>2</v>
      </c>
    </row>
    <row r="2269">
      <c r="A2269" s="255" t="s">
        <v>3446</v>
      </c>
      <c r="B2269" s="9">
        <v>3</v>
      </c>
      <c r="C2269" s="255" t="s">
        <v>9205</v>
      </c>
      <c r="D2269" s="9">
        <v>3810.1208954161025</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413633325.5371846</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236.43574587791414</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1027477885.5129321</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587.31365495953776</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2843390055.0567536</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1630.0820884373643</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1744323.2308518251</v>
      </c>
      <c r="E2314" s="9">
        <v>1744323.2308518251</v>
      </c>
      <c r="F2314" s="255" t="s">
        <v>9122</v>
      </c>
      <c r="G2314" s="9"/>
      <c r="H2314" s="255" t="s">
        <v>9168</v>
      </c>
      <c r="I2314" s="9">
        <v>2</v>
      </c>
    </row>
    <row r="2315">
      <c r="A2315" s="255" t="s">
        <v>3492</v>
      </c>
      <c r="B2315" s="9">
        <v>4</v>
      </c>
      <c r="C2315" s="255" t="s">
        <v>9104</v>
      </c>
      <c r="D2315" s="9">
        <v>12831025525.632662</v>
      </c>
      <c r="E2315" s="9">
        <v>1744323.2308518251</v>
      </c>
      <c r="F2315" s="255" t="s">
        <v>9122</v>
      </c>
      <c r="G2315" s="9"/>
      <c r="H2315" s="255" t="s">
        <v>9168</v>
      </c>
      <c r="I2315" s="9">
        <v>2</v>
      </c>
    </row>
    <row r="2316">
      <c r="A2316" s="255" t="s">
        <v>3493</v>
      </c>
      <c r="B2316" s="9">
        <v>4</v>
      </c>
      <c r="C2316" s="255" t="s">
        <v>9105</v>
      </c>
      <c r="D2316" s="9">
        <v>1</v>
      </c>
      <c r="E2316" s="9">
        <v>1744323.2308518251</v>
      </c>
      <c r="F2316" s="255" t="s">
        <v>9122</v>
      </c>
      <c r="G2316" s="9"/>
      <c r="H2316" s="255" t="s">
        <v>9168</v>
      </c>
      <c r="I2316" s="9">
        <v>2</v>
      </c>
    </row>
    <row r="2317">
      <c r="A2317" s="255" t="s">
        <v>3494</v>
      </c>
      <c r="B2317" s="9">
        <v>4</v>
      </c>
      <c r="C2317" s="255" t="s">
        <v>9205</v>
      </c>
      <c r="D2317" s="9">
        <v>7355.8760777191173</v>
      </c>
      <c r="E2317" s="9">
        <v>1744323.2308518251</v>
      </c>
      <c r="F2317" s="255" t="s">
        <v>9122</v>
      </c>
      <c r="G2317" s="9"/>
      <c r="H2317" s="255" t="s">
        <v>9168</v>
      </c>
      <c r="I2317" s="9">
        <v>2</v>
      </c>
    </row>
    <row r="2318">
      <c r="A2318" s="255" t="s">
        <v>3495</v>
      </c>
      <c r="B2318" s="9">
        <v>4</v>
      </c>
      <c r="C2318" s="255" t="s">
        <v>9103</v>
      </c>
      <c r="D2318" s="9">
        <v>1744323.2308518251</v>
      </c>
      <c r="E2318" s="9">
        <v>1744323.2308518251</v>
      </c>
      <c r="F2318" s="255" t="s">
        <v>9123</v>
      </c>
      <c r="G2318" s="9"/>
      <c r="H2318" s="255" t="s">
        <v>9168</v>
      </c>
      <c r="I2318" s="9">
        <v>2</v>
      </c>
    </row>
    <row r="2319">
      <c r="A2319" s="255" t="s">
        <v>3496</v>
      </c>
      <c r="B2319" s="9">
        <v>4</v>
      </c>
      <c r="C2319" s="255" t="s">
        <v>9104</v>
      </c>
      <c r="D2319" s="9">
        <v>12831025525.632662</v>
      </c>
      <c r="E2319" s="9">
        <v>1744323.2308518251</v>
      </c>
      <c r="F2319" s="255" t="s">
        <v>9123</v>
      </c>
      <c r="G2319" s="9"/>
      <c r="H2319" s="255" t="s">
        <v>9168</v>
      </c>
      <c r="I2319" s="9">
        <v>2</v>
      </c>
    </row>
    <row r="2320">
      <c r="A2320" s="255" t="s">
        <v>3497</v>
      </c>
      <c r="B2320" s="9">
        <v>4</v>
      </c>
      <c r="C2320" s="255" t="s">
        <v>9105</v>
      </c>
      <c r="D2320" s="9">
        <v>1</v>
      </c>
      <c r="E2320" s="9">
        <v>1744323.2308518251</v>
      </c>
      <c r="F2320" s="255" t="s">
        <v>9123</v>
      </c>
      <c r="G2320" s="9"/>
      <c r="H2320" s="255" t="s">
        <v>9168</v>
      </c>
      <c r="I2320" s="9">
        <v>2</v>
      </c>
    </row>
    <row r="2321">
      <c r="A2321" s="255" t="s">
        <v>3498</v>
      </c>
      <c r="B2321" s="9">
        <v>4</v>
      </c>
      <c r="C2321" s="255" t="s">
        <v>9205</v>
      </c>
      <c r="D2321" s="9">
        <v>7355.8760777191173</v>
      </c>
      <c r="E2321" s="9">
        <v>1744323.2308518251</v>
      </c>
      <c r="F2321" s="255" t="s">
        <v>9123</v>
      </c>
      <c r="G2321" s="9"/>
      <c r="H2321" s="255" t="s">
        <v>9168</v>
      </c>
      <c r="I2321" s="9">
        <v>2</v>
      </c>
    </row>
    <row r="2322">
      <c r="A2322" s="255" t="s">
        <v>3499</v>
      </c>
      <c r="B2322" s="9">
        <v>4</v>
      </c>
      <c r="C2322" s="255" t="s">
        <v>9103</v>
      </c>
      <c r="D2322" s="9">
        <v>1744323.2308518251</v>
      </c>
      <c r="E2322" s="9">
        <v>1744323.2308518251</v>
      </c>
      <c r="F2322" s="255" t="s">
        <v>9124</v>
      </c>
      <c r="G2322" s="9"/>
      <c r="H2322" s="255" t="s">
        <v>9168</v>
      </c>
      <c r="I2322" s="9">
        <v>2</v>
      </c>
    </row>
    <row r="2323">
      <c r="A2323" s="255" t="s">
        <v>3500</v>
      </c>
      <c r="B2323" s="9">
        <v>4</v>
      </c>
      <c r="C2323" s="255" t="s">
        <v>9104</v>
      </c>
      <c r="D2323" s="9">
        <v>12831025525.632662</v>
      </c>
      <c r="E2323" s="9">
        <v>1744323.2308518251</v>
      </c>
      <c r="F2323" s="255" t="s">
        <v>9124</v>
      </c>
      <c r="G2323" s="9"/>
      <c r="H2323" s="255" t="s">
        <v>9168</v>
      </c>
      <c r="I2323" s="9">
        <v>2</v>
      </c>
    </row>
    <row r="2324">
      <c r="A2324" s="255" t="s">
        <v>3501</v>
      </c>
      <c r="B2324" s="9">
        <v>4</v>
      </c>
      <c r="C2324" s="255" t="s">
        <v>9105</v>
      </c>
      <c r="D2324" s="9">
        <v>1</v>
      </c>
      <c r="E2324" s="9">
        <v>1744323.2308518251</v>
      </c>
      <c r="F2324" s="255" t="s">
        <v>9124</v>
      </c>
      <c r="G2324" s="9"/>
      <c r="H2324" s="255" t="s">
        <v>9168</v>
      </c>
      <c r="I2324" s="9">
        <v>2</v>
      </c>
    </row>
    <row r="2325">
      <c r="A2325" s="255" t="s">
        <v>3502</v>
      </c>
      <c r="B2325" s="9">
        <v>4</v>
      </c>
      <c r="C2325" s="255" t="s">
        <v>9205</v>
      </c>
      <c r="D2325" s="9">
        <v>7355.8760777191173</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2988988702.0861793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1713.552080956081</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2117114491.2942283</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1213.7168466536755</v>
      </c>
      <c r="E2333" s="9">
        <v>1744323.2308518251</v>
      </c>
      <c r="F2333" s="255" t="s">
        <v>9126</v>
      </c>
      <c r="G2333" s="9"/>
      <c r="H2333" s="255" t="s">
        <v>9168</v>
      </c>
      <c r="I2333" s="9">
        <v>2</v>
      </c>
    </row>
    <row r="2334">
      <c r="A2334" s="255" t="s">
        <v>3511</v>
      </c>
      <c r="B2334" s="9">
        <v>4</v>
      </c>
      <c r="C2334" s="255" t="s">
        <v>9103</v>
      </c>
      <c r="D2334" s="9">
        <v>1744323.2308518251</v>
      </c>
      <c r="E2334" s="9">
        <v>1744323.2308518251</v>
      </c>
      <c r="F2334" s="255" t="s">
        <v>9127</v>
      </c>
      <c r="G2334" s="9"/>
      <c r="H2334" s="255" t="s">
        <v>9168</v>
      </c>
      <c r="I2334" s="9">
        <v>2</v>
      </c>
    </row>
    <row r="2335">
      <c r="A2335" s="255" t="s">
        <v>3512</v>
      </c>
      <c r="B2335" s="9">
        <v>4</v>
      </c>
      <c r="C2335" s="255" t="s">
        <v>9104</v>
      </c>
      <c r="D2335" s="9">
        <v>14948140016.926889</v>
      </c>
      <c r="E2335" s="9">
        <v>1744323.2308518251</v>
      </c>
      <c r="F2335" s="255" t="s">
        <v>9127</v>
      </c>
      <c r="G2335" s="9"/>
      <c r="H2335" s="255" t="s">
        <v>9168</v>
      </c>
      <c r="I2335" s="9">
        <v>2</v>
      </c>
    </row>
    <row r="2336">
      <c r="A2336" s="255" t="s">
        <v>3513</v>
      </c>
      <c r="B2336" s="9">
        <v>4</v>
      </c>
      <c r="C2336" s="255" t="s">
        <v>9105</v>
      </c>
      <c r="D2336" s="9">
        <v>1</v>
      </c>
      <c r="E2336" s="9">
        <v>1744323.2308518251</v>
      </c>
      <c r="F2336" s="255" t="s">
        <v>9127</v>
      </c>
      <c r="G2336" s="9"/>
      <c r="H2336" s="255" t="s">
        <v>9168</v>
      </c>
      <c r="I2336" s="9">
        <v>2</v>
      </c>
    </row>
    <row r="2337">
      <c r="A2337" s="255" t="s">
        <v>3514</v>
      </c>
      <c r="B2337" s="9">
        <v>4</v>
      </c>
      <c r="C2337" s="255" t="s">
        <v>9205</v>
      </c>
      <c r="D2337" s="9">
        <v>8569.5929243727933</v>
      </c>
      <c r="E2337" s="9">
        <v>1744323.2308518251</v>
      </c>
      <c r="F2337" s="255" t="s">
        <v>9127</v>
      </c>
      <c r="G2337" s="9"/>
      <c r="H2337" s="255" t="s">
        <v>9168</v>
      </c>
      <c r="I2337" s="9">
        <v>2</v>
      </c>
    </row>
    <row r="2338">
      <c r="A2338" s="255" t="s">
        <v>3515</v>
      </c>
      <c r="B2338" s="9">
        <v>4</v>
      </c>
      <c r="C2338" s="255" t="s">
        <v>9103</v>
      </c>
      <c r="D2338" s="9">
        <v>1744323.2308518251</v>
      </c>
      <c r="E2338" s="9">
        <v>1744323.2308518251</v>
      </c>
      <c r="F2338" s="255" t="s">
        <v>9128</v>
      </c>
      <c r="G2338" s="9"/>
      <c r="H2338" s="255" t="s">
        <v>9168</v>
      </c>
      <c r="I2338" s="9">
        <v>2</v>
      </c>
    </row>
    <row r="2339">
      <c r="A2339" s="255" t="s">
        <v>3516</v>
      </c>
      <c r="B2339" s="9">
        <v>4</v>
      </c>
      <c r="C2339" s="255" t="s">
        <v>9104</v>
      </c>
      <c r="D2339" s="9">
        <v>14948140016.926889</v>
      </c>
      <c r="E2339" s="9">
        <v>1744323.2308518251</v>
      </c>
      <c r="F2339" s="255" t="s">
        <v>9128</v>
      </c>
      <c r="G2339" s="9"/>
      <c r="H2339" s="255" t="s">
        <v>9168</v>
      </c>
      <c r="I2339" s="9">
        <v>2</v>
      </c>
    </row>
    <row r="2340">
      <c r="A2340" s="255" t="s">
        <v>3517</v>
      </c>
      <c r="B2340" s="9">
        <v>4</v>
      </c>
      <c r="C2340" s="255" t="s">
        <v>9105</v>
      </c>
      <c r="D2340" s="9">
        <v>1</v>
      </c>
      <c r="E2340" s="9">
        <v>1744323.2308518251</v>
      </c>
      <c r="F2340" s="255" t="s">
        <v>9128</v>
      </c>
      <c r="G2340" s="9"/>
      <c r="H2340" s="255" t="s">
        <v>9168</v>
      </c>
      <c r="I2340" s="9">
        <v>2</v>
      </c>
    </row>
    <row r="2341">
      <c r="A2341" s="255" t="s">
        <v>3518</v>
      </c>
      <c r="B2341" s="9">
        <v>4</v>
      </c>
      <c r="C2341" s="255" t="s">
        <v>9205</v>
      </c>
      <c r="D2341" s="9">
        <v>8569.5929243727933</v>
      </c>
      <c r="E2341" s="9">
        <v>1744323.2308518251</v>
      </c>
      <c r="F2341" s="255" t="s">
        <v>9128</v>
      </c>
      <c r="G2341" s="9"/>
      <c r="H2341" s="255" t="s">
        <v>9168</v>
      </c>
      <c r="I2341" s="9">
        <v>2</v>
      </c>
    </row>
    <row r="2342">
      <c r="A2342" s="255" t="s">
        <v>3519</v>
      </c>
      <c r="B2342" s="9">
        <v>4</v>
      </c>
      <c r="C2342" s="255" t="s">
        <v>9103</v>
      </c>
      <c r="D2342" s="9">
        <v>1744323.2308518251</v>
      </c>
      <c r="E2342" s="9">
        <v>1744323.2308518251</v>
      </c>
      <c r="F2342" s="255" t="s">
        <v>9129</v>
      </c>
      <c r="G2342" s="9"/>
      <c r="H2342" s="255" t="s">
        <v>9168</v>
      </c>
      <c r="I2342" s="9">
        <v>2</v>
      </c>
    </row>
    <row r="2343">
      <c r="A2343" s="255" t="s">
        <v>3520</v>
      </c>
      <c r="B2343" s="9">
        <v>4</v>
      </c>
      <c r="C2343" s="255" t="s">
        <v>9104</v>
      </c>
      <c r="D2343" s="9">
        <v>8379585682.0801992</v>
      </c>
      <c r="E2343" s="9">
        <v>1744323.2308518251</v>
      </c>
      <c r="F2343" s="255" t="s">
        <v>9129</v>
      </c>
      <c r="G2343" s="9"/>
      <c r="H2343" s="255" t="s">
        <v>9168</v>
      </c>
      <c r="I2343" s="9">
        <v>2</v>
      </c>
    </row>
    <row r="2344">
      <c r="A2344" s="255" t="s">
        <v>3521</v>
      </c>
      <c r="B2344" s="9">
        <v>4</v>
      </c>
      <c r="C2344" s="255" t="s">
        <v>9105</v>
      </c>
      <c r="D2344" s="9">
        <v>1</v>
      </c>
      <c r="E2344" s="9">
        <v>1744323.2308518251</v>
      </c>
      <c r="F2344" s="255" t="s">
        <v>9129</v>
      </c>
      <c r="G2344" s="9"/>
      <c r="H2344" s="255" t="s">
        <v>9168</v>
      </c>
      <c r="I2344" s="9">
        <v>2</v>
      </c>
    </row>
    <row r="2345">
      <c r="A2345" s="255" t="s">
        <v>3522</v>
      </c>
      <c r="B2345" s="9">
        <v>4</v>
      </c>
      <c r="C2345" s="255" t="s">
        <v>9205</v>
      </c>
      <c r="D2345" s="9">
        <v>4803.9179515989717</v>
      </c>
      <c r="E2345" s="9">
        <v>1744323.2308518251</v>
      </c>
      <c r="F2345" s="255" t="s">
        <v>9129</v>
      </c>
      <c r="G2345" s="9"/>
      <c r="H2345" s="255" t="s">
        <v>9168</v>
      </c>
      <c r="I2345" s="9">
        <v>2</v>
      </c>
    </row>
    <row r="2346">
      <c r="A2346" s="255" t="s">
        <v>3523</v>
      </c>
      <c r="B2346" s="9">
        <v>4</v>
      </c>
      <c r="C2346" s="255" t="s">
        <v>9103</v>
      </c>
      <c r="D2346" s="9">
        <v>1744323.2308518251</v>
      </c>
      <c r="E2346" s="9">
        <v>1744323.2308518251</v>
      </c>
      <c r="F2346" s="255" t="s">
        <v>9130</v>
      </c>
      <c r="G2346" s="9"/>
      <c r="H2346" s="255" t="s">
        <v>9168</v>
      </c>
      <c r="I2346" s="9">
        <v>2</v>
      </c>
    </row>
    <row r="2347">
      <c r="A2347" s="255" t="s">
        <v>3524</v>
      </c>
      <c r="B2347" s="9">
        <v>4</v>
      </c>
      <c r="C2347" s="255" t="s">
        <v>9104</v>
      </c>
      <c r="D2347" s="9">
        <v>8379585682.0801992</v>
      </c>
      <c r="E2347" s="9">
        <v>1744323.2308518251</v>
      </c>
      <c r="F2347" s="255" t="s">
        <v>9130</v>
      </c>
      <c r="G2347" s="9"/>
      <c r="H2347" s="255" t="s">
        <v>9168</v>
      </c>
      <c r="I2347" s="9">
        <v>2</v>
      </c>
    </row>
    <row r="2348">
      <c r="A2348" s="255" t="s">
        <v>3525</v>
      </c>
      <c r="B2348" s="9">
        <v>4</v>
      </c>
      <c r="C2348" s="255" t="s">
        <v>9105</v>
      </c>
      <c r="D2348" s="9">
        <v>1</v>
      </c>
      <c r="E2348" s="9">
        <v>1744323.2308518251</v>
      </c>
      <c r="F2348" s="255" t="s">
        <v>9130</v>
      </c>
      <c r="G2348" s="9"/>
      <c r="H2348" s="255" t="s">
        <v>9168</v>
      </c>
      <c r="I2348" s="9">
        <v>2</v>
      </c>
    </row>
    <row r="2349">
      <c r="A2349" s="255" t="s">
        <v>3526</v>
      </c>
      <c r="B2349" s="9">
        <v>4</v>
      </c>
      <c r="C2349" s="255" t="s">
        <v>9205</v>
      </c>
      <c r="D2349" s="9">
        <v>4803.9179515989717</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4451439843.5524626</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2551.9581261201461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5832378757.1429329</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3343.6341693934451</v>
      </c>
      <c r="E2357" s="9">
        <v>1744323.2308518251</v>
      </c>
      <c r="F2357" s="255" t="s">
        <v>9132</v>
      </c>
      <c r="G2357" s="9"/>
      <c r="H2357" s="255" t="s">
        <v>9168</v>
      </c>
      <c r="I2357" s="9">
        <v>2</v>
      </c>
    </row>
    <row r="2358">
      <c r="A2358" s="255" t="s">
        <v>3535</v>
      </c>
      <c r="B2358" s="9">
        <v>4</v>
      </c>
      <c r="C2358" s="255" t="s">
        <v>9103</v>
      </c>
      <c r="D2358" s="9">
        <v>1126452.0827966165</v>
      </c>
      <c r="E2358" s="9">
        <v>1744323.2308518251</v>
      </c>
      <c r="F2358" s="255" t="s">
        <v>9133</v>
      </c>
      <c r="G2358" s="9"/>
      <c r="H2358" s="255" t="s">
        <v>9168</v>
      </c>
      <c r="I2358" s="9">
        <v>2</v>
      </c>
    </row>
    <row r="2359">
      <c r="A2359" s="255" t="s">
        <v>3536</v>
      </c>
      <c r="B2359" s="9">
        <v>4</v>
      </c>
      <c r="C2359" s="255" t="s">
        <v>9104</v>
      </c>
      <c r="D2359" s="9">
        <v>7029375476.5634365</v>
      </c>
      <c r="E2359" s="9">
        <v>1744323.2308518251</v>
      </c>
      <c r="F2359" s="255" t="s">
        <v>9133</v>
      </c>
      <c r="G2359" s="9"/>
      <c r="H2359" s="255" t="s">
        <v>9168</v>
      </c>
      <c r="I2359" s="9">
        <v>2</v>
      </c>
    </row>
    <row r="2360">
      <c r="A2360" s="255" t="s">
        <v>3537</v>
      </c>
      <c r="B2360" s="9">
        <v>4</v>
      </c>
      <c r="C2360" s="255" t="s">
        <v>9105</v>
      </c>
      <c r="D2360" s="9">
        <v>0.64578173521573945</v>
      </c>
      <c r="E2360" s="9">
        <v>1744323.2308518251</v>
      </c>
      <c r="F2360" s="255" t="s">
        <v>9133</v>
      </c>
      <c r="G2360" s="9"/>
      <c r="H2360" s="255" t="s">
        <v>9168</v>
      </c>
      <c r="I2360" s="9">
        <v>2</v>
      </c>
    </row>
    <row r="2361">
      <c r="A2361" s="255" t="s">
        <v>3538</v>
      </c>
      <c r="B2361" s="9">
        <v>4</v>
      </c>
      <c r="C2361" s="255" t="s">
        <v>9205</v>
      </c>
      <c r="D2361" s="9">
        <v>4029.8583153826953</v>
      </c>
      <c r="E2361" s="9">
        <v>1744323.2308518251</v>
      </c>
      <c r="F2361" s="255" t="s">
        <v>9133</v>
      </c>
      <c r="G2361" s="9"/>
      <c r="H2361" s="255" t="s">
        <v>9168</v>
      </c>
      <c r="I2361" s="9">
        <v>2</v>
      </c>
    </row>
    <row r="2362">
      <c r="A2362" s="255" t="s">
        <v>3539</v>
      </c>
      <c r="B2362" s="9">
        <v>4</v>
      </c>
      <c r="C2362" s="255" t="s">
        <v>9103</v>
      </c>
      <c r="D2362" s="9">
        <v>1744323.2308518251</v>
      </c>
      <c r="E2362" s="9">
        <v>1744323.2308518251</v>
      </c>
      <c r="F2362" s="255" t="s">
        <v>9134</v>
      </c>
      <c r="G2362" s="9"/>
      <c r="H2362" s="255" t="s">
        <v>9168</v>
      </c>
      <c r="I2362" s="9">
        <v>2</v>
      </c>
    </row>
    <row r="2363">
      <c r="A2363" s="255" t="s">
        <v>3540</v>
      </c>
      <c r="B2363" s="9">
        <v>4</v>
      </c>
      <c r="C2363" s="255" t="s">
        <v>9104</v>
      </c>
      <c r="D2363" s="9">
        <v>2086385783.2205205</v>
      </c>
      <c r="E2363" s="9">
        <v>1744323.2308518251</v>
      </c>
      <c r="F2363" s="255" t="s">
        <v>9134</v>
      </c>
      <c r="G2363" s="9"/>
      <c r="H2363" s="255" t="s">
        <v>9168</v>
      </c>
      <c r="I2363" s="9">
        <v>2</v>
      </c>
    </row>
    <row r="2364">
      <c r="A2364" s="255" t="s">
        <v>3541</v>
      </c>
      <c r="B2364" s="9">
        <v>4</v>
      </c>
      <c r="C2364" s="255" t="s">
        <v>9105</v>
      </c>
      <c r="D2364" s="9">
        <v>1</v>
      </c>
      <c r="E2364" s="9">
        <v>1744323.2308518251</v>
      </c>
      <c r="F2364" s="255" t="s">
        <v>9134</v>
      </c>
      <c r="G2364" s="9"/>
      <c r="H2364" s="255" t="s">
        <v>9168</v>
      </c>
      <c r="I2364" s="9">
        <v>2</v>
      </c>
    </row>
    <row r="2365">
      <c r="A2365" s="255" t="s">
        <v>3542</v>
      </c>
      <c r="B2365" s="9">
        <v>4</v>
      </c>
      <c r="C2365" s="255" t="s">
        <v>9205</v>
      </c>
      <c r="D2365" s="9">
        <v>1196.1004395966522</v>
      </c>
      <c r="E2365" s="9">
        <v>1744323.2308518251</v>
      </c>
      <c r="F2365" s="255" t="s">
        <v>9134</v>
      </c>
      <c r="G2365" s="9"/>
      <c r="H2365" s="255" t="s">
        <v>9168</v>
      </c>
      <c r="I2365" s="9">
        <v>2</v>
      </c>
    </row>
    <row r="2366">
      <c r="A2366" s="255" t="s">
        <v>3543</v>
      </c>
      <c r="B2366" s="9">
        <v>4</v>
      </c>
      <c r="C2366" s="255" t="s">
        <v>9103</v>
      </c>
      <c r="D2366" s="9">
        <v>1744323.2308518251</v>
      </c>
      <c r="E2366" s="9">
        <v>1744323.2308518251</v>
      </c>
      <c r="F2366" s="255" t="s">
        <v>9135</v>
      </c>
      <c r="G2366" s="9"/>
      <c r="H2366" s="255" t="s">
        <v>9168</v>
      </c>
      <c r="I2366" s="9">
        <v>2</v>
      </c>
    </row>
    <row r="2367">
      <c r="A2367" s="255" t="s">
        <v>3544</v>
      </c>
      <c r="B2367" s="9">
        <v>4</v>
      </c>
      <c r="C2367" s="255" t="s">
        <v>9104</v>
      </c>
      <c r="D2367" s="9">
        <v>9115761259.7839584</v>
      </c>
      <c r="E2367" s="9">
        <v>1744323.2308518251</v>
      </c>
      <c r="F2367" s="255" t="s">
        <v>9135</v>
      </c>
      <c r="G2367" s="9"/>
      <c r="H2367" s="255" t="s">
        <v>9168</v>
      </c>
      <c r="I2367" s="9">
        <v>2</v>
      </c>
    </row>
    <row r="2368">
      <c r="A2368" s="255" t="s">
        <v>3545</v>
      </c>
      <c r="B2368" s="9">
        <v>4</v>
      </c>
      <c r="C2368" s="255" t="s">
        <v>9105</v>
      </c>
      <c r="D2368" s="9">
        <v>1</v>
      </c>
      <c r="E2368" s="9">
        <v>1744323.2308518251</v>
      </c>
      <c r="F2368" s="255" t="s">
        <v>9135</v>
      </c>
      <c r="G2368" s="9"/>
      <c r="H2368" s="255" t="s">
        <v>9168</v>
      </c>
      <c r="I2368" s="9">
        <v>2</v>
      </c>
    </row>
    <row r="2369">
      <c r="A2369" s="255" t="s">
        <v>3546</v>
      </c>
      <c r="B2369" s="9">
        <v>4</v>
      </c>
      <c r="C2369" s="255" t="s">
        <v>9205</v>
      </c>
      <c r="D2369" s="9">
        <v>5225.9587549793487</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736175577.70375788</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422.0408033803763</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1380938913.5904703</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791.67604327329911</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3942922920.4700832</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2255.3922304850726</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1748220.4945000052</v>
      </c>
      <c r="E2414" s="9">
        <v>1748220.4945000052</v>
      </c>
      <c r="F2414" s="255" t="s">
        <v>9122</v>
      </c>
      <c r="G2414" s="9"/>
      <c r="H2414" s="255" t="s">
        <v>9168</v>
      </c>
      <c r="I2414" s="9">
        <v>2</v>
      </c>
    </row>
    <row r="2415">
      <c r="A2415" s="255" t="s">
        <v>3592</v>
      </c>
      <c r="B2415" s="9">
        <v>5</v>
      </c>
      <c r="C2415" s="255" t="s">
        <v>9104</v>
      </c>
      <c r="D2415" s="9">
        <v>15087487429.184132</v>
      </c>
      <c r="E2415" s="9">
        <v>1748220.4945000052</v>
      </c>
      <c r="F2415" s="255" t="s">
        <v>9122</v>
      </c>
      <c r="G2415" s="9"/>
      <c r="H2415" s="255" t="s">
        <v>9168</v>
      </c>
      <c r="I2415" s="9">
        <v>2</v>
      </c>
    </row>
    <row r="2416">
      <c r="A2416" s="255" t="s">
        <v>3593</v>
      </c>
      <c r="B2416" s="9">
        <v>5</v>
      </c>
      <c r="C2416" s="255" t="s">
        <v>9105</v>
      </c>
      <c r="D2416" s="9">
        <v>1</v>
      </c>
      <c r="E2416" s="9">
        <v>1748220.4945000052</v>
      </c>
      <c r="F2416" s="255" t="s">
        <v>9122</v>
      </c>
      <c r="G2416" s="9"/>
      <c r="H2416" s="255" t="s">
        <v>9168</v>
      </c>
      <c r="I2416" s="9">
        <v>2</v>
      </c>
    </row>
    <row r="2417">
      <c r="A2417" s="255" t="s">
        <v>3594</v>
      </c>
      <c r="B2417" s="9">
        <v>5</v>
      </c>
      <c r="C2417" s="255" t="s">
        <v>9205</v>
      </c>
      <c r="D2417" s="9">
        <v>8630.1970927867351</v>
      </c>
      <c r="E2417" s="9">
        <v>1748220.4945000052</v>
      </c>
      <c r="F2417" s="255" t="s">
        <v>9122</v>
      </c>
      <c r="G2417" s="9"/>
      <c r="H2417" s="255" t="s">
        <v>9168</v>
      </c>
      <c r="I2417" s="9">
        <v>2</v>
      </c>
    </row>
    <row r="2418">
      <c r="A2418" s="255" t="s">
        <v>3595</v>
      </c>
      <c r="B2418" s="9">
        <v>5</v>
      </c>
      <c r="C2418" s="255" t="s">
        <v>9103</v>
      </c>
      <c r="D2418" s="9">
        <v>1748220.4945000052</v>
      </c>
      <c r="E2418" s="9">
        <v>1748220.4945000052</v>
      </c>
      <c r="F2418" s="255" t="s">
        <v>9123</v>
      </c>
      <c r="G2418" s="9"/>
      <c r="H2418" s="255" t="s">
        <v>9168</v>
      </c>
      <c r="I2418" s="9">
        <v>2</v>
      </c>
    </row>
    <row r="2419">
      <c r="A2419" s="255" t="s">
        <v>3596</v>
      </c>
      <c r="B2419" s="9">
        <v>5</v>
      </c>
      <c r="C2419" s="255" t="s">
        <v>9104</v>
      </c>
      <c r="D2419" s="9">
        <v>15087487429.184132</v>
      </c>
      <c r="E2419" s="9">
        <v>1748220.4945000052</v>
      </c>
      <c r="F2419" s="255" t="s">
        <v>9123</v>
      </c>
      <c r="G2419" s="9"/>
      <c r="H2419" s="255" t="s">
        <v>9168</v>
      </c>
      <c r="I2419" s="9">
        <v>2</v>
      </c>
    </row>
    <row r="2420">
      <c r="A2420" s="255" t="s">
        <v>3597</v>
      </c>
      <c r="B2420" s="9">
        <v>5</v>
      </c>
      <c r="C2420" s="255" t="s">
        <v>9105</v>
      </c>
      <c r="D2420" s="9">
        <v>1</v>
      </c>
      <c r="E2420" s="9">
        <v>1748220.4945000052</v>
      </c>
      <c r="F2420" s="255" t="s">
        <v>9123</v>
      </c>
      <c r="G2420" s="9"/>
      <c r="H2420" s="255" t="s">
        <v>9168</v>
      </c>
      <c r="I2420" s="9">
        <v>2</v>
      </c>
    </row>
    <row r="2421">
      <c r="A2421" s="255" t="s">
        <v>3598</v>
      </c>
      <c r="B2421" s="9">
        <v>5</v>
      </c>
      <c r="C2421" s="255" t="s">
        <v>9205</v>
      </c>
      <c r="D2421" s="9">
        <v>8630.1970927867351</v>
      </c>
      <c r="E2421" s="9">
        <v>1748220.4945000052</v>
      </c>
      <c r="F2421" s="255" t="s">
        <v>9123</v>
      </c>
      <c r="G2421" s="9"/>
      <c r="H2421" s="255" t="s">
        <v>9168</v>
      </c>
      <c r="I2421" s="9">
        <v>2</v>
      </c>
    </row>
    <row r="2422">
      <c r="A2422" s="255" t="s">
        <v>3599</v>
      </c>
      <c r="B2422" s="9">
        <v>5</v>
      </c>
      <c r="C2422" s="255" t="s">
        <v>9103</v>
      </c>
      <c r="D2422" s="9">
        <v>1748220.4945000052</v>
      </c>
      <c r="E2422" s="9">
        <v>1748220.4945000052</v>
      </c>
      <c r="F2422" s="255" t="s">
        <v>9124</v>
      </c>
      <c r="G2422" s="9"/>
      <c r="H2422" s="255" t="s">
        <v>9168</v>
      </c>
      <c r="I2422" s="9">
        <v>2</v>
      </c>
    </row>
    <row r="2423">
      <c r="A2423" s="255" t="s">
        <v>3600</v>
      </c>
      <c r="B2423" s="9">
        <v>5</v>
      </c>
      <c r="C2423" s="255" t="s">
        <v>9104</v>
      </c>
      <c r="D2423" s="9">
        <v>15087487429.184132</v>
      </c>
      <c r="E2423" s="9">
        <v>1748220.4945000052</v>
      </c>
      <c r="F2423" s="255" t="s">
        <v>9124</v>
      </c>
      <c r="G2423" s="9"/>
      <c r="H2423" s="255" t="s">
        <v>9168</v>
      </c>
      <c r="I2423" s="9">
        <v>2</v>
      </c>
    </row>
    <row r="2424">
      <c r="A2424" s="255" t="s">
        <v>3601</v>
      </c>
      <c r="B2424" s="9">
        <v>5</v>
      </c>
      <c r="C2424" s="255" t="s">
        <v>9105</v>
      </c>
      <c r="D2424" s="9">
        <v>1</v>
      </c>
      <c r="E2424" s="9">
        <v>1748220.4945000052</v>
      </c>
      <c r="F2424" s="255" t="s">
        <v>9124</v>
      </c>
      <c r="G2424" s="9"/>
      <c r="H2424" s="255" t="s">
        <v>9168</v>
      </c>
      <c r="I2424" s="9">
        <v>2</v>
      </c>
    </row>
    <row r="2425">
      <c r="A2425" s="255" t="s">
        <v>3602</v>
      </c>
      <c r="B2425" s="9">
        <v>5</v>
      </c>
      <c r="C2425" s="255" t="s">
        <v>9205</v>
      </c>
      <c r="D2425" s="9">
        <v>8630.1970927867351</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3630914763.7956858</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2076.920374299888</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2553628479.9396014</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1460.7016037012795</v>
      </c>
      <c r="E2433" s="9">
        <v>1748220.4945000052</v>
      </c>
      <c r="F2433" s="255" t="s">
        <v>9126</v>
      </c>
      <c r="G2433" s="9"/>
      <c r="H2433" s="255" t="s">
        <v>9168</v>
      </c>
      <c r="I2433" s="9">
        <v>2</v>
      </c>
    </row>
    <row r="2434">
      <c r="A2434" s="255" t="s">
        <v>3611</v>
      </c>
      <c r="B2434" s="9">
        <v>5</v>
      </c>
      <c r="C2434" s="255" t="s">
        <v>9103</v>
      </c>
      <c r="D2434" s="9">
        <v>1748220.4945000052</v>
      </c>
      <c r="E2434" s="9">
        <v>1748220.4945000052</v>
      </c>
      <c r="F2434" s="255" t="s">
        <v>9127</v>
      </c>
      <c r="G2434" s="9"/>
      <c r="H2434" s="255" t="s">
        <v>9168</v>
      </c>
      <c r="I2434" s="9">
        <v>2</v>
      </c>
    </row>
    <row r="2435">
      <c r="A2435" s="255" t="s">
        <v>3612</v>
      </c>
      <c r="B2435" s="9">
        <v>5</v>
      </c>
      <c r="C2435" s="255" t="s">
        <v>9104</v>
      </c>
      <c r="D2435" s="9">
        <v>17641115909.123734</v>
      </c>
      <c r="E2435" s="9">
        <v>1748220.4945000052</v>
      </c>
      <c r="F2435" s="255" t="s">
        <v>9127</v>
      </c>
      <c r="G2435" s="9"/>
      <c r="H2435" s="255" t="s">
        <v>9168</v>
      </c>
      <c r="I2435" s="9">
        <v>2</v>
      </c>
    </row>
    <row r="2436">
      <c r="A2436" s="255" t="s">
        <v>3613</v>
      </c>
      <c r="B2436" s="9">
        <v>5</v>
      </c>
      <c r="C2436" s="255" t="s">
        <v>9105</v>
      </c>
      <c r="D2436" s="9">
        <v>1</v>
      </c>
      <c r="E2436" s="9">
        <v>1748220.4945000052</v>
      </c>
      <c r="F2436" s="255" t="s">
        <v>9127</v>
      </c>
      <c r="G2436" s="9"/>
      <c r="H2436" s="255" t="s">
        <v>9168</v>
      </c>
      <c r="I2436" s="9">
        <v>2</v>
      </c>
    </row>
    <row r="2437">
      <c r="A2437" s="255" t="s">
        <v>3614</v>
      </c>
      <c r="B2437" s="9">
        <v>5</v>
      </c>
      <c r="C2437" s="255" t="s">
        <v>9205</v>
      </c>
      <c r="D2437" s="9">
        <v>10090.898696488015</v>
      </c>
      <c r="E2437" s="9">
        <v>1748220.4945000052</v>
      </c>
      <c r="F2437" s="255" t="s">
        <v>9127</v>
      </c>
      <c r="G2437" s="9"/>
      <c r="H2437" s="255" t="s">
        <v>9168</v>
      </c>
      <c r="I2437" s="9">
        <v>2</v>
      </c>
    </row>
    <row r="2438">
      <c r="A2438" s="255" t="s">
        <v>3615</v>
      </c>
      <c r="B2438" s="9">
        <v>5</v>
      </c>
      <c r="C2438" s="255" t="s">
        <v>9103</v>
      </c>
      <c r="D2438" s="9">
        <v>1748220.4945000052</v>
      </c>
      <c r="E2438" s="9">
        <v>1748220.4945000052</v>
      </c>
      <c r="F2438" s="255" t="s">
        <v>9128</v>
      </c>
      <c r="G2438" s="9"/>
      <c r="H2438" s="255" t="s">
        <v>9168</v>
      </c>
      <c r="I2438" s="9">
        <v>2</v>
      </c>
    </row>
    <row r="2439">
      <c r="A2439" s="255" t="s">
        <v>3616</v>
      </c>
      <c r="B2439" s="9">
        <v>5</v>
      </c>
      <c r="C2439" s="255" t="s">
        <v>9104</v>
      </c>
      <c r="D2439" s="9">
        <v>17641115909.123734</v>
      </c>
      <c r="E2439" s="9">
        <v>1748220.4945000052</v>
      </c>
      <c r="F2439" s="255" t="s">
        <v>9128</v>
      </c>
      <c r="G2439" s="9"/>
      <c r="H2439" s="255" t="s">
        <v>9168</v>
      </c>
      <c r="I2439" s="9">
        <v>2</v>
      </c>
    </row>
    <row r="2440">
      <c r="A2440" s="255" t="s">
        <v>3617</v>
      </c>
      <c r="B2440" s="9">
        <v>5</v>
      </c>
      <c r="C2440" s="255" t="s">
        <v>9105</v>
      </c>
      <c r="D2440" s="9">
        <v>1</v>
      </c>
      <c r="E2440" s="9">
        <v>1748220.4945000052</v>
      </c>
      <c r="F2440" s="255" t="s">
        <v>9128</v>
      </c>
      <c r="G2440" s="9"/>
      <c r="H2440" s="255" t="s">
        <v>9168</v>
      </c>
      <c r="I2440" s="9">
        <v>2</v>
      </c>
    </row>
    <row r="2441">
      <c r="A2441" s="255" t="s">
        <v>3618</v>
      </c>
      <c r="B2441" s="9">
        <v>5</v>
      </c>
      <c r="C2441" s="255" t="s">
        <v>9205</v>
      </c>
      <c r="D2441" s="9">
        <v>10090.898696488015</v>
      </c>
      <c r="E2441" s="9">
        <v>1748220.4945000052</v>
      </c>
      <c r="F2441" s="255" t="s">
        <v>9128</v>
      </c>
      <c r="G2441" s="9"/>
      <c r="H2441" s="255" t="s">
        <v>9168</v>
      </c>
      <c r="I2441" s="9">
        <v>2</v>
      </c>
    </row>
    <row r="2442">
      <c r="A2442" s="255" t="s">
        <v>3619</v>
      </c>
      <c r="B2442" s="9">
        <v>5</v>
      </c>
      <c r="C2442" s="255" t="s">
        <v>9103</v>
      </c>
      <c r="D2442" s="9">
        <v>1748220.4945000052</v>
      </c>
      <c r="E2442" s="9">
        <v>1748220.4945000052</v>
      </c>
      <c r="F2442" s="255" t="s">
        <v>9129</v>
      </c>
      <c r="G2442" s="9"/>
      <c r="H2442" s="255" t="s">
        <v>9168</v>
      </c>
      <c r="I2442" s="9">
        <v>2</v>
      </c>
    </row>
    <row r="2443">
      <c r="A2443" s="255" t="s">
        <v>3620</v>
      </c>
      <c r="B2443" s="9">
        <v>5</v>
      </c>
      <c r="C2443" s="255" t="s">
        <v>9104</v>
      </c>
      <c r="D2443" s="9">
        <v>9426154197.8034134</v>
      </c>
      <c r="E2443" s="9">
        <v>1748220.4945000052</v>
      </c>
      <c r="F2443" s="255" t="s">
        <v>9129</v>
      </c>
      <c r="G2443" s="9"/>
      <c r="H2443" s="255" t="s">
        <v>9168</v>
      </c>
      <c r="I2443" s="9">
        <v>2</v>
      </c>
    </row>
    <row r="2444">
      <c r="A2444" s="255" t="s">
        <v>3621</v>
      </c>
      <c r="B2444" s="9">
        <v>5</v>
      </c>
      <c r="C2444" s="255" t="s">
        <v>9105</v>
      </c>
      <c r="D2444" s="9">
        <v>1</v>
      </c>
      <c r="E2444" s="9">
        <v>1748220.4945000052</v>
      </c>
      <c r="F2444" s="255" t="s">
        <v>9129</v>
      </c>
      <c r="G2444" s="9"/>
      <c r="H2444" s="255" t="s">
        <v>9168</v>
      </c>
      <c r="I2444" s="9">
        <v>2</v>
      </c>
    </row>
    <row r="2445">
      <c r="A2445" s="255" t="s">
        <v>3622</v>
      </c>
      <c r="B2445" s="9">
        <v>5</v>
      </c>
      <c r="C2445" s="255" t="s">
        <v>9205</v>
      </c>
      <c r="D2445" s="9">
        <v>5391.8565921510453</v>
      </c>
      <c r="E2445" s="9">
        <v>1748220.4945000052</v>
      </c>
      <c r="F2445" s="255" t="s">
        <v>9129</v>
      </c>
      <c r="G2445" s="9"/>
      <c r="H2445" s="255" t="s">
        <v>9168</v>
      </c>
      <c r="I2445" s="9">
        <v>2</v>
      </c>
    </row>
    <row r="2446">
      <c r="A2446" s="255" t="s">
        <v>3623</v>
      </c>
      <c r="B2446" s="9">
        <v>5</v>
      </c>
      <c r="C2446" s="255" t="s">
        <v>9103</v>
      </c>
      <c r="D2446" s="9">
        <v>1748220.4945000052</v>
      </c>
      <c r="E2446" s="9">
        <v>1748220.4945000052</v>
      </c>
      <c r="F2446" s="255" t="s">
        <v>9130</v>
      </c>
      <c r="G2446" s="9"/>
      <c r="H2446" s="255" t="s">
        <v>9168</v>
      </c>
      <c r="I2446" s="9">
        <v>2</v>
      </c>
    </row>
    <row r="2447">
      <c r="A2447" s="255" t="s">
        <v>3624</v>
      </c>
      <c r="B2447" s="9">
        <v>5</v>
      </c>
      <c r="C2447" s="255" t="s">
        <v>9104</v>
      </c>
      <c r="D2447" s="9">
        <v>9426154197.8034134</v>
      </c>
      <c r="E2447" s="9">
        <v>1748220.4945000052</v>
      </c>
      <c r="F2447" s="255" t="s">
        <v>9130</v>
      </c>
      <c r="G2447" s="9"/>
      <c r="H2447" s="255" t="s">
        <v>9168</v>
      </c>
      <c r="I2447" s="9">
        <v>2</v>
      </c>
    </row>
    <row r="2448">
      <c r="A2448" s="255" t="s">
        <v>3625</v>
      </c>
      <c r="B2448" s="9">
        <v>5</v>
      </c>
      <c r="C2448" s="255" t="s">
        <v>9105</v>
      </c>
      <c r="D2448" s="9">
        <v>1</v>
      </c>
      <c r="E2448" s="9">
        <v>1748220.4945000052</v>
      </c>
      <c r="F2448" s="255" t="s">
        <v>9130</v>
      </c>
      <c r="G2448" s="9"/>
      <c r="H2448" s="255" t="s">
        <v>9168</v>
      </c>
      <c r="I2448" s="9">
        <v>2</v>
      </c>
    </row>
    <row r="2449">
      <c r="A2449" s="255" t="s">
        <v>3626</v>
      </c>
      <c r="B2449" s="9">
        <v>5</v>
      </c>
      <c r="C2449" s="255" t="s">
        <v>9205</v>
      </c>
      <c r="D2449" s="9">
        <v>5391.8565921510453</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5661333231.3807163</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3238.3405006356879</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7573837684.265769</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4332.3126047849601</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7588889011.627636</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4340.9221179494725</v>
      </c>
      <c r="E2461" s="9">
        <v>1748220.4945000052</v>
      </c>
      <c r="F2461" s="255" t="s">
        <v>9133</v>
      </c>
      <c r="G2461" s="9"/>
      <c r="H2461" s="255" t="s">
        <v>9168</v>
      </c>
      <c r="I2461" s="9">
        <v>2</v>
      </c>
    </row>
    <row r="2462">
      <c r="A2462" s="255" t="s">
        <v>3639</v>
      </c>
      <c r="B2462" s="9">
        <v>5</v>
      </c>
      <c r="C2462" s="255" t="s">
        <v>9103</v>
      </c>
      <c r="D2462" s="9">
        <v>1748220.4945000052</v>
      </c>
      <c r="E2462" s="9">
        <v>1748220.4945000052</v>
      </c>
      <c r="F2462" s="255" t="s">
        <v>9134</v>
      </c>
      <c r="G2462" s="9"/>
      <c r="H2462" s="255" t="s">
        <v>9168</v>
      </c>
      <c r="I2462" s="9">
        <v>2</v>
      </c>
    </row>
    <row r="2463">
      <c r="A2463" s="255" t="s">
        <v>3640</v>
      </c>
      <c r="B2463" s="9">
        <v>5</v>
      </c>
      <c r="C2463" s="255" t="s">
        <v>9104</v>
      </c>
      <c r="D2463" s="9">
        <v>2478389213.2303271</v>
      </c>
      <c r="E2463" s="9">
        <v>1748220.4945000052</v>
      </c>
      <c r="F2463" s="255" t="s">
        <v>9134</v>
      </c>
      <c r="G2463" s="9"/>
      <c r="H2463" s="255" t="s">
        <v>9168</v>
      </c>
      <c r="I2463" s="9">
        <v>2</v>
      </c>
    </row>
    <row r="2464">
      <c r="A2464" s="255" t="s">
        <v>3641</v>
      </c>
      <c r="B2464" s="9">
        <v>5</v>
      </c>
      <c r="C2464" s="255" t="s">
        <v>9105</v>
      </c>
      <c r="D2464" s="9">
        <v>1</v>
      </c>
      <c r="E2464" s="9">
        <v>1748220.4945000052</v>
      </c>
      <c r="F2464" s="255" t="s">
        <v>9134</v>
      </c>
      <c r="G2464" s="9"/>
      <c r="H2464" s="255" t="s">
        <v>9168</v>
      </c>
      <c r="I2464" s="9">
        <v>2</v>
      </c>
    </row>
    <row r="2465">
      <c r="A2465" s="255" t="s">
        <v>3642</v>
      </c>
      <c r="B2465" s="9">
        <v>5</v>
      </c>
      <c r="C2465" s="255" t="s">
        <v>9205</v>
      </c>
      <c r="D2465" s="9">
        <v>1417.6639737535806</v>
      </c>
      <c r="E2465" s="9">
        <v>1748220.4945000052</v>
      </c>
      <c r="F2465" s="255" t="s">
        <v>9134</v>
      </c>
      <c r="G2465" s="9"/>
      <c r="H2465" s="255" t="s">
        <v>9168</v>
      </c>
      <c r="I2465" s="9">
        <v>2</v>
      </c>
    </row>
    <row r="2466">
      <c r="A2466" s="255" t="s">
        <v>3643</v>
      </c>
      <c r="B2466" s="9">
        <v>5</v>
      </c>
      <c r="C2466" s="255" t="s">
        <v>9103</v>
      </c>
      <c r="D2466" s="9">
        <v>1748220.4945000052</v>
      </c>
      <c r="E2466" s="9">
        <v>1748220.4945000052</v>
      </c>
      <c r="F2466" s="255" t="s">
        <v>9135</v>
      </c>
      <c r="G2466" s="9"/>
      <c r="H2466" s="255" t="s">
        <v>9168</v>
      </c>
      <c r="I2466" s="9">
        <v>2</v>
      </c>
    </row>
    <row r="2467">
      <c r="A2467" s="255" t="s">
        <v>3644</v>
      </c>
      <c r="B2467" s="9">
        <v>5</v>
      </c>
      <c r="C2467" s="255" t="s">
        <v>9104</v>
      </c>
      <c r="D2467" s="9">
        <v>10067278224.857964</v>
      </c>
      <c r="E2467" s="9">
        <v>1748220.4945000052</v>
      </c>
      <c r="F2467" s="255" t="s">
        <v>9135</v>
      </c>
      <c r="G2467" s="9"/>
      <c r="H2467" s="255" t="s">
        <v>9168</v>
      </c>
      <c r="I2467" s="9">
        <v>2</v>
      </c>
    </row>
    <row r="2468">
      <c r="A2468" s="255" t="s">
        <v>3645</v>
      </c>
      <c r="B2468" s="9">
        <v>5</v>
      </c>
      <c r="C2468" s="255" t="s">
        <v>9105</v>
      </c>
      <c r="D2468" s="9">
        <v>1</v>
      </c>
      <c r="E2468" s="9">
        <v>1748220.4945000052</v>
      </c>
      <c r="F2468" s="255" t="s">
        <v>9135</v>
      </c>
      <c r="G2468" s="9"/>
      <c r="H2468" s="255" t="s">
        <v>9168</v>
      </c>
      <c r="I2468" s="9">
        <v>2</v>
      </c>
    </row>
    <row r="2469">
      <c r="A2469" s="255" t="s">
        <v>3646</v>
      </c>
      <c r="B2469" s="9">
        <v>5</v>
      </c>
      <c r="C2469" s="255" t="s">
        <v>9205</v>
      </c>
      <c r="D2469" s="9">
        <v>5758.5860917030532</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641124027.05454886</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366.72949955200687</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1912504452.8850524</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1093.9721041492726</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3418058430.3292947</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1958.0665134377552</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1745629.3782013811</v>
      </c>
      <c r="E2514" s="9">
        <v>1745629.3782013811</v>
      </c>
      <c r="F2514" s="255" t="s">
        <v>9122</v>
      </c>
      <c r="G2514" s="9"/>
      <c r="H2514" s="255" t="s">
        <v>9168</v>
      </c>
      <c r="I2514" s="9">
        <v>2</v>
      </c>
    </row>
    <row r="2515">
      <c r="A2515" s="255" t="s">
        <v>3692</v>
      </c>
      <c r="B2515" s="9">
        <v>6</v>
      </c>
      <c r="C2515" s="255" t="s">
        <v>9104</v>
      </c>
      <c r="D2515" s="9">
        <v>17735791112.887276</v>
      </c>
      <c r="E2515" s="9">
        <v>1745629.3782013811</v>
      </c>
      <c r="F2515" s="255" t="s">
        <v>9122</v>
      </c>
      <c r="G2515" s="9"/>
      <c r="H2515" s="255" t="s">
        <v>9168</v>
      </c>
      <c r="I2515" s="9">
        <v>2</v>
      </c>
    </row>
    <row r="2516">
      <c r="A2516" s="255" t="s">
        <v>3693</v>
      </c>
      <c r="B2516" s="9">
        <v>6</v>
      </c>
      <c r="C2516" s="255" t="s">
        <v>9105</v>
      </c>
      <c r="D2516" s="9">
        <v>1</v>
      </c>
      <c r="E2516" s="9">
        <v>1745629.3782013811</v>
      </c>
      <c r="F2516" s="255" t="s">
        <v>9122</v>
      </c>
      <c r="G2516" s="9"/>
      <c r="H2516" s="255" t="s">
        <v>9168</v>
      </c>
      <c r="I2516" s="9">
        <v>2</v>
      </c>
    </row>
    <row r="2517">
      <c r="A2517" s="255" t="s">
        <v>3694</v>
      </c>
      <c r="B2517" s="9">
        <v>6</v>
      </c>
      <c r="C2517" s="255" t="s">
        <v>9205</v>
      </c>
      <c r="D2517" s="9">
        <v>10160.112641528436</v>
      </c>
      <c r="E2517" s="9">
        <v>1745629.3782013811</v>
      </c>
      <c r="F2517" s="255" t="s">
        <v>9122</v>
      </c>
      <c r="G2517" s="9"/>
      <c r="H2517" s="255" t="s">
        <v>9168</v>
      </c>
      <c r="I2517" s="9">
        <v>2</v>
      </c>
    </row>
    <row r="2518">
      <c r="A2518" s="255" t="s">
        <v>3695</v>
      </c>
      <c r="B2518" s="9">
        <v>6</v>
      </c>
      <c r="C2518" s="255" t="s">
        <v>9103</v>
      </c>
      <c r="D2518" s="9">
        <v>1745629.3782013811</v>
      </c>
      <c r="E2518" s="9">
        <v>1745629.3782013811</v>
      </c>
      <c r="F2518" s="255" t="s">
        <v>9123</v>
      </c>
      <c r="G2518" s="9"/>
      <c r="H2518" s="255" t="s">
        <v>9168</v>
      </c>
      <c r="I2518" s="9">
        <v>2</v>
      </c>
    </row>
    <row r="2519">
      <c r="A2519" s="255" t="s">
        <v>3696</v>
      </c>
      <c r="B2519" s="9">
        <v>6</v>
      </c>
      <c r="C2519" s="255" t="s">
        <v>9104</v>
      </c>
      <c r="D2519" s="9">
        <v>17735791112.887276</v>
      </c>
      <c r="E2519" s="9">
        <v>1745629.3782013811</v>
      </c>
      <c r="F2519" s="255" t="s">
        <v>9123</v>
      </c>
      <c r="G2519" s="9"/>
      <c r="H2519" s="255" t="s">
        <v>9168</v>
      </c>
      <c r="I2519" s="9">
        <v>2</v>
      </c>
    </row>
    <row r="2520">
      <c r="A2520" s="255" t="s">
        <v>3697</v>
      </c>
      <c r="B2520" s="9">
        <v>6</v>
      </c>
      <c r="C2520" s="255" t="s">
        <v>9105</v>
      </c>
      <c r="D2520" s="9">
        <v>1</v>
      </c>
      <c r="E2520" s="9">
        <v>1745629.3782013811</v>
      </c>
      <c r="F2520" s="255" t="s">
        <v>9123</v>
      </c>
      <c r="G2520" s="9"/>
      <c r="H2520" s="255" t="s">
        <v>9168</v>
      </c>
      <c r="I2520" s="9">
        <v>2</v>
      </c>
    </row>
    <row r="2521">
      <c r="A2521" s="255" t="s">
        <v>3698</v>
      </c>
      <c r="B2521" s="9">
        <v>6</v>
      </c>
      <c r="C2521" s="255" t="s">
        <v>9205</v>
      </c>
      <c r="D2521" s="9">
        <v>10160.112641528436</v>
      </c>
      <c r="E2521" s="9">
        <v>1745629.3782013811</v>
      </c>
      <c r="F2521" s="255" t="s">
        <v>9123</v>
      </c>
      <c r="G2521" s="9"/>
      <c r="H2521" s="255" t="s">
        <v>9168</v>
      </c>
      <c r="I2521" s="9">
        <v>2</v>
      </c>
    </row>
    <row r="2522">
      <c r="A2522" s="255" t="s">
        <v>3699</v>
      </c>
      <c r="B2522" s="9">
        <v>6</v>
      </c>
      <c r="C2522" s="255" t="s">
        <v>9103</v>
      </c>
      <c r="D2522" s="9">
        <v>1745629.3782013811</v>
      </c>
      <c r="E2522" s="9">
        <v>1745629.3782013811</v>
      </c>
      <c r="F2522" s="255" t="s">
        <v>9124</v>
      </c>
      <c r="G2522" s="9"/>
      <c r="H2522" s="255" t="s">
        <v>9168</v>
      </c>
      <c r="I2522" s="9">
        <v>2</v>
      </c>
    </row>
    <row r="2523">
      <c r="A2523" s="255" t="s">
        <v>3700</v>
      </c>
      <c r="B2523" s="9">
        <v>6</v>
      </c>
      <c r="C2523" s="255" t="s">
        <v>9104</v>
      </c>
      <c r="D2523" s="9">
        <v>17735791112.887276</v>
      </c>
      <c r="E2523" s="9">
        <v>1745629.3782013811</v>
      </c>
      <c r="F2523" s="255" t="s">
        <v>9124</v>
      </c>
      <c r="G2523" s="9"/>
      <c r="H2523" s="255" t="s">
        <v>9168</v>
      </c>
      <c r="I2523" s="9">
        <v>2</v>
      </c>
    </row>
    <row r="2524">
      <c r="A2524" s="255" t="s">
        <v>3701</v>
      </c>
      <c r="B2524" s="9">
        <v>6</v>
      </c>
      <c r="C2524" s="255" t="s">
        <v>9105</v>
      </c>
      <c r="D2524" s="9">
        <v>1</v>
      </c>
      <c r="E2524" s="9">
        <v>1745629.3782013811</v>
      </c>
      <c r="F2524" s="255" t="s">
        <v>9124</v>
      </c>
      <c r="G2524" s="9"/>
      <c r="H2524" s="255" t="s">
        <v>9168</v>
      </c>
      <c r="I2524" s="9">
        <v>2</v>
      </c>
    </row>
    <row r="2525">
      <c r="A2525" s="255" t="s">
        <v>3702</v>
      </c>
      <c r="B2525" s="9">
        <v>6</v>
      </c>
      <c r="C2525" s="255" t="s">
        <v>9205</v>
      </c>
      <c r="D2525" s="9">
        <v>10160.112641528436</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4201821285.0321336</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2407.0523431276711</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2785274142.8372812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1595.5701580292512</v>
      </c>
      <c r="E2533" s="9">
        <v>1745629.3782013811</v>
      </c>
      <c r="F2533" s="255" t="s">
        <v>9126</v>
      </c>
      <c r="G2533" s="9"/>
      <c r="H2533" s="255" t="s">
        <v>9168</v>
      </c>
      <c r="I2533" s="9">
        <v>2</v>
      </c>
    </row>
    <row r="2534">
      <c r="A2534" s="255" t="s">
        <v>3711</v>
      </c>
      <c r="B2534" s="9">
        <v>6</v>
      </c>
      <c r="C2534" s="255" t="s">
        <v>9103</v>
      </c>
      <c r="D2534" s="9">
        <v>1745629.3782013811</v>
      </c>
      <c r="E2534" s="9">
        <v>1745629.3782013811</v>
      </c>
      <c r="F2534" s="255" t="s">
        <v>9127</v>
      </c>
      <c r="G2534" s="9"/>
      <c r="H2534" s="255" t="s">
        <v>9168</v>
      </c>
      <c r="I2534" s="9">
        <v>2</v>
      </c>
    </row>
    <row r="2535">
      <c r="A2535" s="255" t="s">
        <v>3712</v>
      </c>
      <c r="B2535" s="9">
        <v>6</v>
      </c>
      <c r="C2535" s="255" t="s">
        <v>9104</v>
      </c>
      <c r="D2535" s="9">
        <v>20521065255.724556</v>
      </c>
      <c r="E2535" s="9">
        <v>1745629.3782013811</v>
      </c>
      <c r="F2535" s="255" t="s">
        <v>9127</v>
      </c>
      <c r="G2535" s="9"/>
      <c r="H2535" s="255" t="s">
        <v>9168</v>
      </c>
      <c r="I2535" s="9">
        <v>2</v>
      </c>
    </row>
    <row r="2536">
      <c r="A2536" s="255" t="s">
        <v>3713</v>
      </c>
      <c r="B2536" s="9">
        <v>6</v>
      </c>
      <c r="C2536" s="255" t="s">
        <v>9105</v>
      </c>
      <c r="D2536" s="9">
        <v>1</v>
      </c>
      <c r="E2536" s="9">
        <v>1745629.3782013811</v>
      </c>
      <c r="F2536" s="255" t="s">
        <v>9127</v>
      </c>
      <c r="G2536" s="9"/>
      <c r="H2536" s="255" t="s">
        <v>9168</v>
      </c>
      <c r="I2536" s="9">
        <v>2</v>
      </c>
    </row>
    <row r="2537">
      <c r="A2537" s="255" t="s">
        <v>3714</v>
      </c>
      <c r="B2537" s="9">
        <v>6</v>
      </c>
      <c r="C2537" s="255" t="s">
        <v>9205</v>
      </c>
      <c r="D2537" s="9">
        <v>11755.682799557688</v>
      </c>
      <c r="E2537" s="9">
        <v>1745629.3782013811</v>
      </c>
      <c r="F2537" s="255" t="s">
        <v>9127</v>
      </c>
      <c r="G2537" s="9"/>
      <c r="H2537" s="255" t="s">
        <v>9168</v>
      </c>
      <c r="I2537" s="9">
        <v>2</v>
      </c>
    </row>
    <row r="2538">
      <c r="A2538" s="255" t="s">
        <v>3715</v>
      </c>
      <c r="B2538" s="9">
        <v>6</v>
      </c>
      <c r="C2538" s="255" t="s">
        <v>9103</v>
      </c>
      <c r="D2538" s="9">
        <v>1745629.3782013811</v>
      </c>
      <c r="E2538" s="9">
        <v>1745629.3782013811</v>
      </c>
      <c r="F2538" s="255" t="s">
        <v>9128</v>
      </c>
      <c r="G2538" s="9"/>
      <c r="H2538" s="255" t="s">
        <v>9168</v>
      </c>
      <c r="I2538" s="9">
        <v>2</v>
      </c>
    </row>
    <row r="2539">
      <c r="A2539" s="255" t="s">
        <v>3716</v>
      </c>
      <c r="B2539" s="9">
        <v>6</v>
      </c>
      <c r="C2539" s="255" t="s">
        <v>9104</v>
      </c>
      <c r="D2539" s="9">
        <v>20521065255.724556</v>
      </c>
      <c r="E2539" s="9">
        <v>1745629.3782013811</v>
      </c>
      <c r="F2539" s="255" t="s">
        <v>9128</v>
      </c>
      <c r="G2539" s="9"/>
      <c r="H2539" s="255" t="s">
        <v>9168</v>
      </c>
      <c r="I2539" s="9">
        <v>2</v>
      </c>
    </row>
    <row r="2540">
      <c r="A2540" s="255" t="s">
        <v>3717</v>
      </c>
      <c r="B2540" s="9">
        <v>6</v>
      </c>
      <c r="C2540" s="255" t="s">
        <v>9105</v>
      </c>
      <c r="D2540" s="9">
        <v>1</v>
      </c>
      <c r="E2540" s="9">
        <v>1745629.3782013811</v>
      </c>
      <c r="F2540" s="255" t="s">
        <v>9128</v>
      </c>
      <c r="G2540" s="9"/>
      <c r="H2540" s="255" t="s">
        <v>9168</v>
      </c>
      <c r="I2540" s="9">
        <v>2</v>
      </c>
    </row>
    <row r="2541">
      <c r="A2541" s="255" t="s">
        <v>3718</v>
      </c>
      <c r="B2541" s="9">
        <v>6</v>
      </c>
      <c r="C2541" s="255" t="s">
        <v>9205</v>
      </c>
      <c r="D2541" s="9">
        <v>11755.682799557688</v>
      </c>
      <c r="E2541" s="9">
        <v>1745629.3782013811</v>
      </c>
      <c r="F2541" s="255" t="s">
        <v>9128</v>
      </c>
      <c r="G2541" s="9"/>
      <c r="H2541" s="255" t="s">
        <v>9168</v>
      </c>
      <c r="I2541" s="9">
        <v>2</v>
      </c>
    </row>
    <row r="2542">
      <c r="A2542" s="255" t="s">
        <v>3719</v>
      </c>
      <c r="B2542" s="9">
        <v>6</v>
      </c>
      <c r="C2542" s="255" t="s">
        <v>9103</v>
      </c>
      <c r="D2542" s="9">
        <v>1745629.3782013811</v>
      </c>
      <c r="E2542" s="9">
        <v>1745629.3782013811</v>
      </c>
      <c r="F2542" s="255" t="s">
        <v>9129</v>
      </c>
      <c r="G2542" s="9"/>
      <c r="H2542" s="255" t="s">
        <v>9168</v>
      </c>
      <c r="I2542" s="9">
        <v>2</v>
      </c>
    </row>
    <row r="2543">
      <c r="A2543" s="255" t="s">
        <v>3720</v>
      </c>
      <c r="B2543" s="9">
        <v>6</v>
      </c>
      <c r="C2543" s="255" t="s">
        <v>9104</v>
      </c>
      <c r="D2543" s="9">
        <v>11798366219.169802</v>
      </c>
      <c r="E2543" s="9">
        <v>1745629.3782013811</v>
      </c>
      <c r="F2543" s="255" t="s">
        <v>9129</v>
      </c>
      <c r="G2543" s="9"/>
      <c r="H2543" s="255" t="s">
        <v>9168</v>
      </c>
      <c r="I2543" s="9">
        <v>2</v>
      </c>
    </row>
    <row r="2544">
      <c r="A2544" s="255" t="s">
        <v>3721</v>
      </c>
      <c r="B2544" s="9">
        <v>6</v>
      </c>
      <c r="C2544" s="255" t="s">
        <v>9105</v>
      </c>
      <c r="D2544" s="9">
        <v>1</v>
      </c>
      <c r="E2544" s="9">
        <v>1745629.3782013811</v>
      </c>
      <c r="F2544" s="255" t="s">
        <v>9129</v>
      </c>
      <c r="G2544" s="9"/>
      <c r="H2544" s="255" t="s">
        <v>9168</v>
      </c>
      <c r="I2544" s="9">
        <v>2</v>
      </c>
    </row>
    <row r="2545">
      <c r="A2545" s="255" t="s">
        <v>3722</v>
      </c>
      <c r="B2545" s="9">
        <v>6</v>
      </c>
      <c r="C2545" s="255" t="s">
        <v>9205</v>
      </c>
      <c r="D2545" s="9">
        <v>6758.803653571822</v>
      </c>
      <c r="E2545" s="9">
        <v>1745629.3782013811</v>
      </c>
      <c r="F2545" s="255" t="s">
        <v>9129</v>
      </c>
      <c r="G2545" s="9"/>
      <c r="H2545" s="255" t="s">
        <v>9168</v>
      </c>
      <c r="I2545" s="9">
        <v>2</v>
      </c>
    </row>
    <row r="2546">
      <c r="A2546" s="255" t="s">
        <v>3723</v>
      </c>
      <c r="B2546" s="9">
        <v>6</v>
      </c>
      <c r="C2546" s="255" t="s">
        <v>9103</v>
      </c>
      <c r="D2546" s="9">
        <v>1745629.3782013811</v>
      </c>
      <c r="E2546" s="9">
        <v>1745629.3782013811</v>
      </c>
      <c r="F2546" s="255" t="s">
        <v>9130</v>
      </c>
      <c r="G2546" s="9"/>
      <c r="H2546" s="255" t="s">
        <v>9168</v>
      </c>
      <c r="I2546" s="9">
        <v>2</v>
      </c>
    </row>
    <row r="2547">
      <c r="A2547" s="255" t="s">
        <v>3724</v>
      </c>
      <c r="B2547" s="9">
        <v>6</v>
      </c>
      <c r="C2547" s="255" t="s">
        <v>9104</v>
      </c>
      <c r="D2547" s="9">
        <v>11798366219.169802</v>
      </c>
      <c r="E2547" s="9">
        <v>1745629.3782013811</v>
      </c>
      <c r="F2547" s="255" t="s">
        <v>9130</v>
      </c>
      <c r="G2547" s="9"/>
      <c r="H2547" s="255" t="s">
        <v>9168</v>
      </c>
      <c r="I2547" s="9">
        <v>2</v>
      </c>
    </row>
    <row r="2548">
      <c r="A2548" s="255" t="s">
        <v>3725</v>
      </c>
      <c r="B2548" s="9">
        <v>6</v>
      </c>
      <c r="C2548" s="255" t="s">
        <v>9105</v>
      </c>
      <c r="D2548" s="9">
        <v>1</v>
      </c>
      <c r="E2548" s="9">
        <v>1745629.3782013811</v>
      </c>
      <c r="F2548" s="255" t="s">
        <v>9130</v>
      </c>
      <c r="G2548" s="9"/>
      <c r="H2548" s="255" t="s">
        <v>9168</v>
      </c>
      <c r="I2548" s="9">
        <v>2</v>
      </c>
    </row>
    <row r="2549">
      <c r="A2549" s="255" t="s">
        <v>3726</v>
      </c>
      <c r="B2549" s="9">
        <v>6</v>
      </c>
      <c r="C2549" s="255" t="s">
        <v>9205</v>
      </c>
      <c r="D2549" s="9">
        <v>6758.803653571822</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5937424893.7174721</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3401.3089879566137</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7619879715.3614283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4365.1188565654256</v>
      </c>
      <c r="E2557" s="9">
        <v>1745629.3782013811</v>
      </c>
      <c r="F2557" s="255" t="s">
        <v>9132</v>
      </c>
      <c r="G2557" s="9"/>
      <c r="H2557" s="255" t="s">
        <v>9168</v>
      </c>
      <c r="I2557" s="9">
        <v>2</v>
      </c>
    </row>
    <row r="2558">
      <c r="A2558" s="255" t="s">
        <v>3735</v>
      </c>
      <c r="B2558" s="9">
        <v>6</v>
      </c>
      <c r="C2558" s="255" t="s">
        <v>9103</v>
      </c>
      <c r="D2558" s="9">
        <v>1329089.2395662963</v>
      </c>
      <c r="E2558" s="9">
        <v>1745629.3782013811</v>
      </c>
      <c r="F2558" s="255" t="s">
        <v>9133</v>
      </c>
      <c r="G2558" s="9"/>
      <c r="H2558" s="255" t="s">
        <v>9168</v>
      </c>
      <c r="I2558" s="9">
        <v>2</v>
      </c>
    </row>
    <row r="2559">
      <c r="A2559" s="255" t="s">
        <v>3736</v>
      </c>
      <c r="B2559" s="9">
        <v>6</v>
      </c>
      <c r="C2559" s="255" t="s">
        <v>9104</v>
      </c>
      <c r="D2559" s="9">
        <v>10067305458.403967</v>
      </c>
      <c r="E2559" s="9">
        <v>1745629.3782013811</v>
      </c>
      <c r="F2559" s="255" t="s">
        <v>9133</v>
      </c>
      <c r="G2559" s="9"/>
      <c r="H2559" s="255" t="s">
        <v>9168</v>
      </c>
      <c r="I2559" s="9">
        <v>2</v>
      </c>
    </row>
    <row r="2560">
      <c r="A2560" s="255" t="s">
        <v>3737</v>
      </c>
      <c r="B2560" s="9">
        <v>6</v>
      </c>
      <c r="C2560" s="255" t="s">
        <v>9105</v>
      </c>
      <c r="D2560" s="9">
        <v>0.76138111340434178</v>
      </c>
      <c r="E2560" s="9">
        <v>1745629.3782013811</v>
      </c>
      <c r="F2560" s="255" t="s">
        <v>9133</v>
      </c>
      <c r="G2560" s="9"/>
      <c r="H2560" s="255" t="s">
        <v>9168</v>
      </c>
      <c r="I2560" s="9">
        <v>2</v>
      </c>
    </row>
    <row r="2561">
      <c r="A2561" s="255" t="s">
        <v>3738</v>
      </c>
      <c r="B2561" s="9">
        <v>6</v>
      </c>
      <c r="C2561" s="255" t="s">
        <v>9205</v>
      </c>
      <c r="D2561" s="9">
        <v>5767.1494213604901</v>
      </c>
      <c r="E2561" s="9">
        <v>1745629.3782013811</v>
      </c>
      <c r="F2561" s="255" t="s">
        <v>9133</v>
      </c>
      <c r="G2561" s="9"/>
      <c r="H2561" s="255" t="s">
        <v>9168</v>
      </c>
      <c r="I2561" s="9">
        <v>2</v>
      </c>
    </row>
    <row r="2562">
      <c r="A2562" s="255" t="s">
        <v>3739</v>
      </c>
      <c r="B2562" s="9">
        <v>6</v>
      </c>
      <c r="C2562" s="255" t="s">
        <v>9103</v>
      </c>
      <c r="D2562" s="9">
        <v>1745629.3782013811</v>
      </c>
      <c r="E2562" s="9">
        <v>1745629.3782013811</v>
      </c>
      <c r="F2562" s="255" t="s">
        <v>9134</v>
      </c>
      <c r="G2562" s="9"/>
      <c r="H2562" s="255" t="s">
        <v>9168</v>
      </c>
      <c r="I2562" s="9">
        <v>2</v>
      </c>
    </row>
    <row r="2563">
      <c r="A2563" s="255" t="s">
        <v>3740</v>
      </c>
      <c r="B2563" s="9">
        <v>6</v>
      </c>
      <c r="C2563" s="255" t="s">
        <v>9104</v>
      </c>
      <c r="D2563" s="9">
        <v>2833880081.9591589</v>
      </c>
      <c r="E2563" s="9">
        <v>1745629.3782013811</v>
      </c>
      <c r="F2563" s="255" t="s">
        <v>9134</v>
      </c>
      <c r="G2563" s="9"/>
      <c r="H2563" s="255" t="s">
        <v>9168</v>
      </c>
      <c r="I2563" s="9">
        <v>2</v>
      </c>
    </row>
    <row r="2564">
      <c r="A2564" s="255" t="s">
        <v>3741</v>
      </c>
      <c r="B2564" s="9">
        <v>6</v>
      </c>
      <c r="C2564" s="255" t="s">
        <v>9105</v>
      </c>
      <c r="D2564" s="9">
        <v>1</v>
      </c>
      <c r="E2564" s="9">
        <v>1745629.3782013811</v>
      </c>
      <c r="F2564" s="255" t="s">
        <v>9134</v>
      </c>
      <c r="G2564" s="9"/>
      <c r="H2564" s="255" t="s">
        <v>9168</v>
      </c>
      <c r="I2564" s="9">
        <v>2</v>
      </c>
    </row>
    <row r="2565">
      <c r="A2565" s="255" t="s">
        <v>3742</v>
      </c>
      <c r="B2565" s="9">
        <v>6</v>
      </c>
      <c r="C2565" s="255" t="s">
        <v>9205</v>
      </c>
      <c r="D2565" s="9">
        <v>1623.41452163177</v>
      </c>
      <c r="E2565" s="9">
        <v>1745629.3782013811</v>
      </c>
      <c r="F2565" s="255" t="s">
        <v>9134</v>
      </c>
      <c r="G2565" s="9"/>
      <c r="H2565" s="255" t="s">
        <v>9168</v>
      </c>
      <c r="I2565" s="9">
        <v>2</v>
      </c>
    </row>
    <row r="2566">
      <c r="A2566" s="255" t="s">
        <v>3743</v>
      </c>
      <c r="B2566" s="9">
        <v>6</v>
      </c>
      <c r="C2566" s="255" t="s">
        <v>9103</v>
      </c>
      <c r="D2566" s="9">
        <v>1745629.3782013811</v>
      </c>
      <c r="E2566" s="9">
        <v>1745629.3782013811</v>
      </c>
      <c r="F2566" s="255" t="s">
        <v>9135</v>
      </c>
      <c r="G2566" s="9"/>
      <c r="H2566" s="255" t="s">
        <v>9168</v>
      </c>
      <c r="I2566" s="9">
        <v>2</v>
      </c>
    </row>
    <row r="2567">
      <c r="A2567" s="255" t="s">
        <v>3744</v>
      </c>
      <c r="B2567" s="9">
        <v>6</v>
      </c>
      <c r="C2567" s="255" t="s">
        <v>9104</v>
      </c>
      <c r="D2567" s="9">
        <v>12901185540.363127</v>
      </c>
      <c r="E2567" s="9">
        <v>1745629.3782013811</v>
      </c>
      <c r="F2567" s="255" t="s">
        <v>9135</v>
      </c>
      <c r="G2567" s="9"/>
      <c r="H2567" s="255" t="s">
        <v>9168</v>
      </c>
      <c r="I2567" s="9">
        <v>2</v>
      </c>
    </row>
    <row r="2568">
      <c r="A2568" s="255" t="s">
        <v>3745</v>
      </c>
      <c r="B2568" s="9">
        <v>6</v>
      </c>
      <c r="C2568" s="255" t="s">
        <v>9105</v>
      </c>
      <c r="D2568" s="9">
        <v>1</v>
      </c>
      <c r="E2568" s="9">
        <v>1745629.3782013811</v>
      </c>
      <c r="F2568" s="255" t="s">
        <v>9135</v>
      </c>
      <c r="G2568" s="9"/>
      <c r="H2568" s="255" t="s">
        <v>9168</v>
      </c>
      <c r="I2568" s="9">
        <v>2</v>
      </c>
    </row>
    <row r="2569">
      <c r="A2569" s="255" t="s">
        <v>3746</v>
      </c>
      <c r="B2569" s="9">
        <v>6</v>
      </c>
      <c r="C2569" s="255" t="s">
        <v>9205</v>
      </c>
      <c r="D2569" s="9">
        <v>7390.5639429922603</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1102819321.1933243</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631.76028942043831</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1682454821.6439567</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963.80986860881274</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5843789072.1945724</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3334.2698278564467</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1752644.3191166262</v>
      </c>
      <c r="E2614" s="9">
        <v>1752644.3191166262</v>
      </c>
      <c r="F2614" s="255" t="s">
        <v>9122</v>
      </c>
      <c r="G2614" s="9"/>
      <c r="H2614" s="255" t="s">
        <v>9168</v>
      </c>
      <c r="I2614" s="9">
        <v>2</v>
      </c>
    </row>
    <row r="2615">
      <c r="A2615" s="255" t="s">
        <v>3792</v>
      </c>
      <c r="B2615" s="9">
        <v>7</v>
      </c>
      <c r="C2615" s="255" t="s">
        <v>9104</v>
      </c>
      <c r="D2615" s="9">
        <v>22576456326.199104</v>
      </c>
      <c r="E2615" s="9">
        <v>1752644.3191166262</v>
      </c>
      <c r="F2615" s="255" t="s">
        <v>9122</v>
      </c>
      <c r="G2615" s="9"/>
      <c r="H2615" s="255" t="s">
        <v>9168</v>
      </c>
      <c r="I2615" s="9">
        <v>2</v>
      </c>
    </row>
    <row r="2616">
      <c r="A2616" s="255" t="s">
        <v>3793</v>
      </c>
      <c r="B2616" s="9">
        <v>7</v>
      </c>
      <c r="C2616" s="255" t="s">
        <v>9105</v>
      </c>
      <c r="D2616" s="9">
        <v>1</v>
      </c>
      <c r="E2616" s="9">
        <v>1752644.3191166262</v>
      </c>
      <c r="F2616" s="255" t="s">
        <v>9122</v>
      </c>
      <c r="G2616" s="9"/>
      <c r="H2616" s="255" t="s">
        <v>9168</v>
      </c>
      <c r="I2616" s="9">
        <v>2</v>
      </c>
    </row>
    <row r="2617">
      <c r="A2617" s="255" t="s">
        <v>3794</v>
      </c>
      <c r="B2617" s="9">
        <v>7</v>
      </c>
      <c r="C2617" s="255" t="s">
        <v>9205</v>
      </c>
      <c r="D2617" s="9">
        <v>12881.3679307038</v>
      </c>
      <c r="E2617" s="9">
        <v>1752644.3191166262</v>
      </c>
      <c r="F2617" s="255" t="s">
        <v>9122</v>
      </c>
      <c r="G2617" s="9"/>
      <c r="H2617" s="255" t="s">
        <v>9168</v>
      </c>
      <c r="I2617" s="9">
        <v>2</v>
      </c>
    </row>
    <row r="2618">
      <c r="A2618" s="255" t="s">
        <v>3795</v>
      </c>
      <c r="B2618" s="9">
        <v>7</v>
      </c>
      <c r="C2618" s="255" t="s">
        <v>9103</v>
      </c>
      <c r="D2618" s="9">
        <v>1752644.3191166262</v>
      </c>
      <c r="E2618" s="9">
        <v>1752644.3191166262</v>
      </c>
      <c r="F2618" s="255" t="s">
        <v>9123</v>
      </c>
      <c r="G2618" s="9"/>
      <c r="H2618" s="255" t="s">
        <v>9168</v>
      </c>
      <c r="I2618" s="9">
        <v>2</v>
      </c>
    </row>
    <row r="2619">
      <c r="A2619" s="255" t="s">
        <v>3796</v>
      </c>
      <c r="B2619" s="9">
        <v>7</v>
      </c>
      <c r="C2619" s="255" t="s">
        <v>9104</v>
      </c>
      <c r="D2619" s="9">
        <v>22576456326.199104</v>
      </c>
      <c r="E2619" s="9">
        <v>1752644.3191166262</v>
      </c>
      <c r="F2619" s="255" t="s">
        <v>9123</v>
      </c>
      <c r="G2619" s="9"/>
      <c r="H2619" s="255" t="s">
        <v>9168</v>
      </c>
      <c r="I2619" s="9">
        <v>2</v>
      </c>
    </row>
    <row r="2620">
      <c r="A2620" s="255" t="s">
        <v>3797</v>
      </c>
      <c r="B2620" s="9">
        <v>7</v>
      </c>
      <c r="C2620" s="255" t="s">
        <v>9105</v>
      </c>
      <c r="D2620" s="9">
        <v>1</v>
      </c>
      <c r="E2620" s="9">
        <v>1752644.3191166262</v>
      </c>
      <c r="F2620" s="255" t="s">
        <v>9123</v>
      </c>
      <c r="G2620" s="9"/>
      <c r="H2620" s="255" t="s">
        <v>9168</v>
      </c>
      <c r="I2620" s="9">
        <v>2</v>
      </c>
    </row>
    <row r="2621">
      <c r="A2621" s="255" t="s">
        <v>3798</v>
      </c>
      <c r="B2621" s="9">
        <v>7</v>
      </c>
      <c r="C2621" s="255" t="s">
        <v>9205</v>
      </c>
      <c r="D2621" s="9">
        <v>12881.3679307038</v>
      </c>
      <c r="E2621" s="9">
        <v>1752644.3191166262</v>
      </c>
      <c r="F2621" s="255" t="s">
        <v>9123</v>
      </c>
      <c r="G2621" s="9"/>
      <c r="H2621" s="255" t="s">
        <v>9168</v>
      </c>
      <c r="I2621" s="9">
        <v>2</v>
      </c>
    </row>
    <row r="2622">
      <c r="A2622" s="255" t="s">
        <v>3799</v>
      </c>
      <c r="B2622" s="9">
        <v>7</v>
      </c>
      <c r="C2622" s="255" t="s">
        <v>9103</v>
      </c>
      <c r="D2622" s="9">
        <v>1752644.3191166262</v>
      </c>
      <c r="E2622" s="9">
        <v>1752644.3191166262</v>
      </c>
      <c r="F2622" s="255" t="s">
        <v>9124</v>
      </c>
      <c r="G2622" s="9"/>
      <c r="H2622" s="255" t="s">
        <v>9168</v>
      </c>
      <c r="I2622" s="9">
        <v>2</v>
      </c>
    </row>
    <row r="2623">
      <c r="A2623" s="255" t="s">
        <v>3800</v>
      </c>
      <c r="B2623" s="9">
        <v>7</v>
      </c>
      <c r="C2623" s="255" t="s">
        <v>9104</v>
      </c>
      <c r="D2623" s="9">
        <v>22576456326.199104</v>
      </c>
      <c r="E2623" s="9">
        <v>1752644.3191166262</v>
      </c>
      <c r="F2623" s="255" t="s">
        <v>9124</v>
      </c>
      <c r="G2623" s="9"/>
      <c r="H2623" s="255" t="s">
        <v>9168</v>
      </c>
      <c r="I2623" s="9">
        <v>2</v>
      </c>
    </row>
    <row r="2624">
      <c r="A2624" s="255" t="s">
        <v>3801</v>
      </c>
      <c r="B2624" s="9">
        <v>7</v>
      </c>
      <c r="C2624" s="255" t="s">
        <v>9105</v>
      </c>
      <c r="D2624" s="9">
        <v>1</v>
      </c>
      <c r="E2624" s="9">
        <v>1752644.3191166262</v>
      </c>
      <c r="F2624" s="255" t="s">
        <v>9124</v>
      </c>
      <c r="G2624" s="9"/>
      <c r="H2624" s="255" t="s">
        <v>9168</v>
      </c>
      <c r="I2624" s="9">
        <v>2</v>
      </c>
    </row>
    <row r="2625">
      <c r="A2625" s="255" t="s">
        <v>3802</v>
      </c>
      <c r="B2625" s="9">
        <v>7</v>
      </c>
      <c r="C2625" s="255" t="s">
        <v>9205</v>
      </c>
      <c r="D2625" s="9">
        <v>12881.3679307038</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5111688184.9410954</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2916.5576433200695</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4408388607.2505045</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2515.278518959532</v>
      </c>
      <c r="E2633" s="9">
        <v>1752644.3191166262</v>
      </c>
      <c r="F2633" s="255" t="s">
        <v>9126</v>
      </c>
      <c r="G2633" s="9"/>
      <c r="H2633" s="255" t="s">
        <v>9168</v>
      </c>
      <c r="I2633" s="9">
        <v>2</v>
      </c>
    </row>
    <row r="2634">
      <c r="A2634" s="255" t="s">
        <v>3811</v>
      </c>
      <c r="B2634" s="9">
        <v>7</v>
      </c>
      <c r="C2634" s="255" t="s">
        <v>9103</v>
      </c>
      <c r="D2634" s="9">
        <v>1752644.3191166262</v>
      </c>
      <c r="E2634" s="9">
        <v>1752644.3191166262</v>
      </c>
      <c r="F2634" s="255" t="s">
        <v>9127</v>
      </c>
      <c r="G2634" s="9"/>
      <c r="H2634" s="255" t="s">
        <v>9168</v>
      </c>
      <c r="I2634" s="9">
        <v>2</v>
      </c>
    </row>
    <row r="2635">
      <c r="A2635" s="255" t="s">
        <v>3812</v>
      </c>
      <c r="B2635" s="9">
        <v>7</v>
      </c>
      <c r="C2635" s="255" t="s">
        <v>9104</v>
      </c>
      <c r="D2635" s="9">
        <v>26984844933.449608</v>
      </c>
      <c r="E2635" s="9">
        <v>1752644.3191166262</v>
      </c>
      <c r="F2635" s="255" t="s">
        <v>9127</v>
      </c>
      <c r="G2635" s="9"/>
      <c r="H2635" s="255" t="s">
        <v>9168</v>
      </c>
      <c r="I2635" s="9">
        <v>2</v>
      </c>
    </row>
    <row r="2636">
      <c r="A2636" s="255" t="s">
        <v>3813</v>
      </c>
      <c r="B2636" s="9">
        <v>7</v>
      </c>
      <c r="C2636" s="255" t="s">
        <v>9105</v>
      </c>
      <c r="D2636" s="9">
        <v>1</v>
      </c>
      <c r="E2636" s="9">
        <v>1752644.3191166262</v>
      </c>
      <c r="F2636" s="255" t="s">
        <v>9127</v>
      </c>
      <c r="G2636" s="9"/>
      <c r="H2636" s="255" t="s">
        <v>9168</v>
      </c>
      <c r="I2636" s="9">
        <v>2</v>
      </c>
    </row>
    <row r="2637">
      <c r="A2637" s="255" t="s">
        <v>3814</v>
      </c>
      <c r="B2637" s="9">
        <v>7</v>
      </c>
      <c r="C2637" s="255" t="s">
        <v>9205</v>
      </c>
      <c r="D2637" s="9">
        <v>15396.646449663331</v>
      </c>
      <c r="E2637" s="9">
        <v>1752644.3191166262</v>
      </c>
      <c r="F2637" s="255" t="s">
        <v>9127</v>
      </c>
      <c r="G2637" s="9"/>
      <c r="H2637" s="255" t="s">
        <v>9168</v>
      </c>
      <c r="I2637" s="9">
        <v>2</v>
      </c>
    </row>
    <row r="2638">
      <c r="A2638" s="255" t="s">
        <v>3815</v>
      </c>
      <c r="B2638" s="9">
        <v>7</v>
      </c>
      <c r="C2638" s="255" t="s">
        <v>9103</v>
      </c>
      <c r="D2638" s="9">
        <v>1752644.3191166262</v>
      </c>
      <c r="E2638" s="9">
        <v>1752644.3191166262</v>
      </c>
      <c r="F2638" s="255" t="s">
        <v>9128</v>
      </c>
      <c r="G2638" s="9"/>
      <c r="H2638" s="255" t="s">
        <v>9168</v>
      </c>
      <c r="I2638" s="9">
        <v>2</v>
      </c>
    </row>
    <row r="2639">
      <c r="A2639" s="255" t="s">
        <v>3816</v>
      </c>
      <c r="B2639" s="9">
        <v>7</v>
      </c>
      <c r="C2639" s="255" t="s">
        <v>9104</v>
      </c>
      <c r="D2639" s="9">
        <v>26984844933.449608</v>
      </c>
      <c r="E2639" s="9">
        <v>1752644.3191166262</v>
      </c>
      <c r="F2639" s="255" t="s">
        <v>9128</v>
      </c>
      <c r="G2639" s="9"/>
      <c r="H2639" s="255" t="s">
        <v>9168</v>
      </c>
      <c r="I2639" s="9">
        <v>2</v>
      </c>
    </row>
    <row r="2640">
      <c r="A2640" s="255" t="s">
        <v>3817</v>
      </c>
      <c r="B2640" s="9">
        <v>7</v>
      </c>
      <c r="C2640" s="255" t="s">
        <v>9105</v>
      </c>
      <c r="D2640" s="9">
        <v>1</v>
      </c>
      <c r="E2640" s="9">
        <v>1752644.3191166262</v>
      </c>
      <c r="F2640" s="255" t="s">
        <v>9128</v>
      </c>
      <c r="G2640" s="9"/>
      <c r="H2640" s="255" t="s">
        <v>9168</v>
      </c>
      <c r="I2640" s="9">
        <v>2</v>
      </c>
    </row>
    <row r="2641">
      <c r="A2641" s="255" t="s">
        <v>3818</v>
      </c>
      <c r="B2641" s="9">
        <v>7</v>
      </c>
      <c r="C2641" s="255" t="s">
        <v>9205</v>
      </c>
      <c r="D2641" s="9">
        <v>15396.646449663331</v>
      </c>
      <c r="E2641" s="9">
        <v>1752644.3191166262</v>
      </c>
      <c r="F2641" s="255" t="s">
        <v>9128</v>
      </c>
      <c r="G2641" s="9"/>
      <c r="H2641" s="255" t="s">
        <v>9168</v>
      </c>
      <c r="I2641" s="9">
        <v>2</v>
      </c>
    </row>
    <row r="2642">
      <c r="A2642" s="255" t="s">
        <v>3819</v>
      </c>
      <c r="B2642" s="9">
        <v>7</v>
      </c>
      <c r="C2642" s="255" t="s">
        <v>9103</v>
      </c>
      <c r="D2642" s="9">
        <v>1752644.3191166262</v>
      </c>
      <c r="E2642" s="9">
        <v>1752644.3191166262</v>
      </c>
      <c r="F2642" s="255" t="s">
        <v>9129</v>
      </c>
      <c r="G2642" s="9"/>
      <c r="H2642" s="255" t="s">
        <v>9168</v>
      </c>
      <c r="I2642" s="9">
        <v>2</v>
      </c>
    </row>
    <row r="2643">
      <c r="A2643" s="255" t="s">
        <v>3820</v>
      </c>
      <c r="B2643" s="9">
        <v>7</v>
      </c>
      <c r="C2643" s="255" t="s">
        <v>9104</v>
      </c>
      <c r="D2643" s="9">
        <v>14488502150.835392</v>
      </c>
      <c r="E2643" s="9">
        <v>1752644.3191166262</v>
      </c>
      <c r="F2643" s="255" t="s">
        <v>9129</v>
      </c>
      <c r="G2643" s="9"/>
      <c r="H2643" s="255" t="s">
        <v>9168</v>
      </c>
      <c r="I2643" s="9">
        <v>2</v>
      </c>
    </row>
    <row r="2644">
      <c r="A2644" s="255" t="s">
        <v>3821</v>
      </c>
      <c r="B2644" s="9">
        <v>7</v>
      </c>
      <c r="C2644" s="255" t="s">
        <v>9105</v>
      </c>
      <c r="D2644" s="9">
        <v>1</v>
      </c>
      <c r="E2644" s="9">
        <v>1752644.3191166262</v>
      </c>
      <c r="F2644" s="255" t="s">
        <v>9129</v>
      </c>
      <c r="G2644" s="9"/>
      <c r="H2644" s="255" t="s">
        <v>9168</v>
      </c>
      <c r="I2644" s="9">
        <v>2</v>
      </c>
    </row>
    <row r="2645">
      <c r="A2645" s="255" t="s">
        <v>3822</v>
      </c>
      <c r="B2645" s="9">
        <v>7</v>
      </c>
      <c r="C2645" s="255" t="s">
        <v>9205</v>
      </c>
      <c r="D2645" s="9">
        <v>8266.6528472462323</v>
      </c>
      <c r="E2645" s="9">
        <v>1752644.3191166262</v>
      </c>
      <c r="F2645" s="255" t="s">
        <v>9129</v>
      </c>
      <c r="G2645" s="9"/>
      <c r="H2645" s="255" t="s">
        <v>9168</v>
      </c>
      <c r="I2645" s="9">
        <v>2</v>
      </c>
    </row>
    <row r="2646">
      <c r="A2646" s="255" t="s">
        <v>3823</v>
      </c>
      <c r="B2646" s="9">
        <v>7</v>
      </c>
      <c r="C2646" s="255" t="s">
        <v>9103</v>
      </c>
      <c r="D2646" s="9">
        <v>1752644.3191166262</v>
      </c>
      <c r="E2646" s="9">
        <v>1752644.3191166262</v>
      </c>
      <c r="F2646" s="255" t="s">
        <v>9130</v>
      </c>
      <c r="G2646" s="9"/>
      <c r="H2646" s="255" t="s">
        <v>9168</v>
      </c>
      <c r="I2646" s="9">
        <v>2</v>
      </c>
    </row>
    <row r="2647">
      <c r="A2647" s="255" t="s">
        <v>3824</v>
      </c>
      <c r="B2647" s="9">
        <v>7</v>
      </c>
      <c r="C2647" s="255" t="s">
        <v>9104</v>
      </c>
      <c r="D2647" s="9">
        <v>14488502150.835392</v>
      </c>
      <c r="E2647" s="9">
        <v>1752644.3191166262</v>
      </c>
      <c r="F2647" s="255" t="s">
        <v>9130</v>
      </c>
      <c r="G2647" s="9"/>
      <c r="H2647" s="255" t="s">
        <v>9168</v>
      </c>
      <c r="I2647" s="9">
        <v>2</v>
      </c>
    </row>
    <row r="2648">
      <c r="A2648" s="255" t="s">
        <v>3825</v>
      </c>
      <c r="B2648" s="9">
        <v>7</v>
      </c>
      <c r="C2648" s="255" t="s">
        <v>9105</v>
      </c>
      <c r="D2648" s="9">
        <v>1</v>
      </c>
      <c r="E2648" s="9">
        <v>1752644.3191166262</v>
      </c>
      <c r="F2648" s="255" t="s">
        <v>9130</v>
      </c>
      <c r="G2648" s="9"/>
      <c r="H2648" s="255" t="s">
        <v>9168</v>
      </c>
      <c r="I2648" s="9">
        <v>2</v>
      </c>
    </row>
    <row r="2649">
      <c r="A2649" s="255" t="s">
        <v>3826</v>
      </c>
      <c r="B2649" s="9">
        <v>7</v>
      </c>
      <c r="C2649" s="255" t="s">
        <v>9205</v>
      </c>
      <c r="D2649" s="9">
        <v>8266.6528472462323</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8087954175.3637123</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4614.7150834575668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10955477257.135668</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6250.8274711765162</v>
      </c>
      <c r="E2657" s="9">
        <v>1752644.3191166262</v>
      </c>
      <c r="F2657" s="255" t="s">
        <v>9132</v>
      </c>
      <c r="G2657" s="9"/>
      <c r="H2657" s="255" t="s">
        <v>9168</v>
      </c>
      <c r="I2657" s="9">
        <v>2</v>
      </c>
    </row>
    <row r="2658">
      <c r="A2658" s="255" t="s">
        <v>3835</v>
      </c>
      <c r="B2658" s="9">
        <v>7</v>
      </c>
      <c r="C2658" s="255" t="s">
        <v>9103</v>
      </c>
      <c r="D2658" s="9">
        <v>1447641.7744248493</v>
      </c>
      <c r="E2658" s="9">
        <v>1752644.3191166262</v>
      </c>
      <c r="F2658" s="255" t="s">
        <v>9133</v>
      </c>
      <c r="G2658" s="9"/>
      <c r="H2658" s="255" t="s">
        <v>9168</v>
      </c>
      <c r="I2658" s="9">
        <v>2</v>
      </c>
    </row>
    <row r="2659">
      <c r="A2659" s="255" t="s">
        <v>3836</v>
      </c>
      <c r="B2659" s="9">
        <v>7</v>
      </c>
      <c r="C2659" s="255" t="s">
        <v>9104</v>
      </c>
      <c r="D2659" s="9">
        <v>12621678426.216244</v>
      </c>
      <c r="E2659" s="9">
        <v>1752644.3191166262</v>
      </c>
      <c r="F2659" s="255" t="s">
        <v>9133</v>
      </c>
      <c r="G2659" s="9"/>
      <c r="H2659" s="255" t="s">
        <v>9168</v>
      </c>
      <c r="I2659" s="9">
        <v>2</v>
      </c>
    </row>
    <row r="2660">
      <c r="A2660" s="255" t="s">
        <v>3837</v>
      </c>
      <c r="B2660" s="9">
        <v>7</v>
      </c>
      <c r="C2660" s="255" t="s">
        <v>9105</v>
      </c>
      <c r="D2660" s="9">
        <v>0.82597578906055202</v>
      </c>
      <c r="E2660" s="9">
        <v>1752644.3191166262</v>
      </c>
      <c r="F2660" s="255" t="s">
        <v>9133</v>
      </c>
      <c r="G2660" s="9"/>
      <c r="H2660" s="255" t="s">
        <v>9168</v>
      </c>
      <c r="I2660" s="9">
        <v>2</v>
      </c>
    </row>
    <row r="2661">
      <c r="A2661" s="255" t="s">
        <v>3838</v>
      </c>
      <c r="B2661" s="9">
        <v>7</v>
      </c>
      <c r="C2661" s="255" t="s">
        <v>9205</v>
      </c>
      <c r="D2661" s="9">
        <v>7201.505912265111</v>
      </c>
      <c r="E2661" s="9">
        <v>1752644.3191166262</v>
      </c>
      <c r="F2661" s="255" t="s">
        <v>9133</v>
      </c>
      <c r="G2661" s="9"/>
      <c r="H2661" s="255" t="s">
        <v>9168</v>
      </c>
      <c r="I2661" s="9">
        <v>2</v>
      </c>
    </row>
    <row r="2662">
      <c r="A2662" s="255" t="s">
        <v>3839</v>
      </c>
      <c r="B2662" s="9">
        <v>7</v>
      </c>
      <c r="C2662" s="255" t="s">
        <v>9103</v>
      </c>
      <c r="D2662" s="9">
        <v>1752644.3191166262</v>
      </c>
      <c r="E2662" s="9">
        <v>1752644.3191166262</v>
      </c>
      <c r="F2662" s="255" t="s">
        <v>9134</v>
      </c>
      <c r="G2662" s="9"/>
      <c r="H2662" s="255" t="s">
        <v>9168</v>
      </c>
      <c r="I2662" s="9">
        <v>2</v>
      </c>
    </row>
    <row r="2663">
      <c r="A2663" s="255" t="s">
        <v>3840</v>
      </c>
      <c r="B2663" s="9">
        <v>7</v>
      </c>
      <c r="C2663" s="255" t="s">
        <v>9104</v>
      </c>
      <c r="D2663" s="9">
        <v>3407689250.0976968</v>
      </c>
      <c r="E2663" s="9">
        <v>1752644.3191166262</v>
      </c>
      <c r="F2663" s="255" t="s">
        <v>9134</v>
      </c>
      <c r="G2663" s="9"/>
      <c r="H2663" s="255" t="s">
        <v>9168</v>
      </c>
      <c r="I2663" s="9">
        <v>2</v>
      </c>
    </row>
    <row r="2664">
      <c r="A2664" s="255" t="s">
        <v>3841</v>
      </c>
      <c r="B2664" s="9">
        <v>7</v>
      </c>
      <c r="C2664" s="255" t="s">
        <v>9105</v>
      </c>
      <c r="D2664" s="9">
        <v>1</v>
      </c>
      <c r="E2664" s="9">
        <v>1752644.3191166262</v>
      </c>
      <c r="F2664" s="255" t="s">
        <v>9134</v>
      </c>
      <c r="G2664" s="9"/>
      <c r="H2664" s="255" t="s">
        <v>9168</v>
      </c>
      <c r="I2664" s="9">
        <v>2</v>
      </c>
    </row>
    <row r="2665">
      <c r="A2665" s="255" t="s">
        <v>3842</v>
      </c>
      <c r="B2665" s="9">
        <v>7</v>
      </c>
      <c r="C2665" s="255" t="s">
        <v>9205</v>
      </c>
      <c r="D2665" s="9">
        <v>1944.3130662217031</v>
      </c>
      <c r="E2665" s="9">
        <v>1752644.3191166262</v>
      </c>
      <c r="F2665" s="255" t="s">
        <v>9134</v>
      </c>
      <c r="G2665" s="9"/>
      <c r="H2665" s="255" t="s">
        <v>9168</v>
      </c>
      <c r="I2665" s="9">
        <v>2</v>
      </c>
    </row>
    <row r="2666">
      <c r="A2666" s="255" t="s">
        <v>3843</v>
      </c>
      <c r="B2666" s="9">
        <v>7</v>
      </c>
      <c r="C2666" s="255" t="s">
        <v>9103</v>
      </c>
      <c r="D2666" s="9">
        <v>1752644.3191166262</v>
      </c>
      <c r="E2666" s="9">
        <v>1752644.3191166262</v>
      </c>
      <c r="F2666" s="255" t="s">
        <v>9135</v>
      </c>
      <c r="G2666" s="9"/>
      <c r="H2666" s="255" t="s">
        <v>9168</v>
      </c>
      <c r="I2666" s="9">
        <v>2</v>
      </c>
    </row>
    <row r="2667">
      <c r="A2667" s="255" t="s">
        <v>3844</v>
      </c>
      <c r="B2667" s="9">
        <v>7</v>
      </c>
      <c r="C2667" s="255" t="s">
        <v>9104</v>
      </c>
      <c r="D2667" s="9">
        <v>16029367676.31394</v>
      </c>
      <c r="E2667" s="9">
        <v>1752644.3191166262</v>
      </c>
      <c r="F2667" s="255" t="s">
        <v>9135</v>
      </c>
      <c r="G2667" s="9"/>
      <c r="H2667" s="255" t="s">
        <v>9168</v>
      </c>
      <c r="I2667" s="9">
        <v>2</v>
      </c>
    </row>
    <row r="2668">
      <c r="A2668" s="255" t="s">
        <v>3845</v>
      </c>
      <c r="B2668" s="9">
        <v>7</v>
      </c>
      <c r="C2668" s="255" t="s">
        <v>9105</v>
      </c>
      <c r="D2668" s="9">
        <v>1</v>
      </c>
      <c r="E2668" s="9">
        <v>1752644.3191166262</v>
      </c>
      <c r="F2668" s="255" t="s">
        <v>9135</v>
      </c>
      <c r="G2668" s="9"/>
      <c r="H2668" s="255" t="s">
        <v>9168</v>
      </c>
      <c r="I2668" s="9">
        <v>2</v>
      </c>
    </row>
    <row r="2669">
      <c r="A2669" s="255" t="s">
        <v>3846</v>
      </c>
      <c r="B2669" s="9">
        <v>7</v>
      </c>
      <c r="C2669" s="255" t="s">
        <v>9205</v>
      </c>
      <c r="D2669" s="9">
        <v>9145.8189784868136</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1540865525.478549</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879.16613124058244</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2867523081.7719555</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1636.1123877189493</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8729018916.8595791</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4998.4958187371421</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1746329.1424868982</v>
      </c>
      <c r="E2714" s="9">
        <v>1746329.1424868982</v>
      </c>
      <c r="F2714" s="255" t="s">
        <v>9122</v>
      </c>
      <c r="G2714" s="9"/>
      <c r="H2714" s="255" t="s">
        <v>9168</v>
      </c>
      <c r="I2714" s="9">
        <v>2</v>
      </c>
    </row>
    <row r="2715">
      <c r="A2715" s="255" t="s">
        <v>3892</v>
      </c>
      <c r="B2715" s="9">
        <v>8</v>
      </c>
      <c r="C2715" s="255" t="s">
        <v>9104</v>
      </c>
      <c r="D2715" s="9">
        <v>29411414387.65242</v>
      </c>
      <c r="E2715" s="9">
        <v>1746329.1424868982</v>
      </c>
      <c r="F2715" s="255" t="s">
        <v>9122</v>
      </c>
      <c r="G2715" s="9"/>
      <c r="H2715" s="255" t="s">
        <v>9168</v>
      </c>
      <c r="I2715" s="9">
        <v>2</v>
      </c>
    </row>
    <row r="2716">
      <c r="A2716" s="255" t="s">
        <v>3893</v>
      </c>
      <c r="B2716" s="9">
        <v>8</v>
      </c>
      <c r="C2716" s="255" t="s">
        <v>9105</v>
      </c>
      <c r="D2716" s="9">
        <v>1</v>
      </c>
      <c r="E2716" s="9">
        <v>1746329.1424868982</v>
      </c>
      <c r="F2716" s="255" t="s">
        <v>9122</v>
      </c>
      <c r="G2716" s="9"/>
      <c r="H2716" s="255" t="s">
        <v>9168</v>
      </c>
      <c r="I2716" s="9">
        <v>2</v>
      </c>
    </row>
    <row r="2717">
      <c r="A2717" s="255" t="s">
        <v>3894</v>
      </c>
      <c r="B2717" s="9">
        <v>8</v>
      </c>
      <c r="C2717" s="255" t="s">
        <v>9205</v>
      </c>
      <c r="D2717" s="9">
        <v>16841.850526395301</v>
      </c>
      <c r="E2717" s="9">
        <v>1746329.1424868982</v>
      </c>
      <c r="F2717" s="255" t="s">
        <v>9122</v>
      </c>
      <c r="G2717" s="9"/>
      <c r="H2717" s="255" t="s">
        <v>9168</v>
      </c>
      <c r="I2717" s="9">
        <v>2</v>
      </c>
    </row>
    <row r="2718">
      <c r="A2718" s="255" t="s">
        <v>3895</v>
      </c>
      <c r="B2718" s="9">
        <v>8</v>
      </c>
      <c r="C2718" s="255" t="s">
        <v>9103</v>
      </c>
      <c r="D2718" s="9">
        <v>1746329.1424868982</v>
      </c>
      <c r="E2718" s="9">
        <v>1746329.1424868982</v>
      </c>
      <c r="F2718" s="255" t="s">
        <v>9123</v>
      </c>
      <c r="G2718" s="9"/>
      <c r="H2718" s="255" t="s">
        <v>9168</v>
      </c>
      <c r="I2718" s="9">
        <v>2</v>
      </c>
    </row>
    <row r="2719">
      <c r="A2719" s="255" t="s">
        <v>3896</v>
      </c>
      <c r="B2719" s="9">
        <v>8</v>
      </c>
      <c r="C2719" s="255" t="s">
        <v>9104</v>
      </c>
      <c r="D2719" s="9">
        <v>29411414387.65242</v>
      </c>
      <c r="E2719" s="9">
        <v>1746329.1424868982</v>
      </c>
      <c r="F2719" s="255" t="s">
        <v>9123</v>
      </c>
      <c r="G2719" s="9"/>
      <c r="H2719" s="255" t="s">
        <v>9168</v>
      </c>
      <c r="I2719" s="9">
        <v>2</v>
      </c>
    </row>
    <row r="2720">
      <c r="A2720" s="255" t="s">
        <v>3897</v>
      </c>
      <c r="B2720" s="9">
        <v>8</v>
      </c>
      <c r="C2720" s="255" t="s">
        <v>9105</v>
      </c>
      <c r="D2720" s="9">
        <v>1</v>
      </c>
      <c r="E2720" s="9">
        <v>1746329.1424868982</v>
      </c>
      <c r="F2720" s="255" t="s">
        <v>9123</v>
      </c>
      <c r="G2720" s="9"/>
      <c r="H2720" s="255" t="s">
        <v>9168</v>
      </c>
      <c r="I2720" s="9">
        <v>2</v>
      </c>
    </row>
    <row r="2721">
      <c r="A2721" s="255" t="s">
        <v>3898</v>
      </c>
      <c r="B2721" s="9">
        <v>8</v>
      </c>
      <c r="C2721" s="255" t="s">
        <v>9205</v>
      </c>
      <c r="D2721" s="9">
        <v>16841.850526395301</v>
      </c>
      <c r="E2721" s="9">
        <v>1746329.1424868982</v>
      </c>
      <c r="F2721" s="255" t="s">
        <v>9123</v>
      </c>
      <c r="G2721" s="9"/>
      <c r="H2721" s="255" t="s">
        <v>9168</v>
      </c>
      <c r="I2721" s="9">
        <v>2</v>
      </c>
    </row>
    <row r="2722">
      <c r="A2722" s="255" t="s">
        <v>3899</v>
      </c>
      <c r="B2722" s="9">
        <v>8</v>
      </c>
      <c r="C2722" s="255" t="s">
        <v>9103</v>
      </c>
      <c r="D2722" s="9">
        <v>1746329.1424868982</v>
      </c>
      <c r="E2722" s="9">
        <v>1746329.1424868982</v>
      </c>
      <c r="F2722" s="255" t="s">
        <v>9124</v>
      </c>
      <c r="G2722" s="9"/>
      <c r="H2722" s="255" t="s">
        <v>9168</v>
      </c>
      <c r="I2722" s="9">
        <v>2</v>
      </c>
    </row>
    <row r="2723">
      <c r="A2723" s="255" t="s">
        <v>3900</v>
      </c>
      <c r="B2723" s="9">
        <v>8</v>
      </c>
      <c r="C2723" s="255" t="s">
        <v>9104</v>
      </c>
      <c r="D2723" s="9">
        <v>29411414387.65242</v>
      </c>
      <c r="E2723" s="9">
        <v>1746329.1424868982</v>
      </c>
      <c r="F2723" s="255" t="s">
        <v>9124</v>
      </c>
      <c r="G2723" s="9"/>
      <c r="H2723" s="255" t="s">
        <v>9168</v>
      </c>
      <c r="I2723" s="9">
        <v>2</v>
      </c>
    </row>
    <row r="2724">
      <c r="A2724" s="255" t="s">
        <v>3901</v>
      </c>
      <c r="B2724" s="9">
        <v>8</v>
      </c>
      <c r="C2724" s="255" t="s">
        <v>9105</v>
      </c>
      <c r="D2724" s="9">
        <v>1</v>
      </c>
      <c r="E2724" s="9">
        <v>1746329.1424868982</v>
      </c>
      <c r="F2724" s="255" t="s">
        <v>9124</v>
      </c>
      <c r="G2724" s="9"/>
      <c r="H2724" s="255" t="s">
        <v>9168</v>
      </c>
      <c r="I2724" s="9">
        <v>2</v>
      </c>
    </row>
    <row r="2725">
      <c r="A2725" s="255" t="s">
        <v>3902</v>
      </c>
      <c r="B2725" s="9">
        <v>8</v>
      </c>
      <c r="C2725" s="255" t="s">
        <v>9205</v>
      </c>
      <c r="D2725" s="9">
        <v>16841.850526395301</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6216653074.3054419</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3559.8404235827393</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6753701663.4552469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3867.3704166887405</v>
      </c>
      <c r="E2733" s="9">
        <v>1746329.1424868982</v>
      </c>
      <c r="F2733" s="255" t="s">
        <v>9126</v>
      </c>
      <c r="G2733" s="9"/>
      <c r="H2733" s="255" t="s">
        <v>9168</v>
      </c>
      <c r="I2733" s="9">
        <v>2</v>
      </c>
    </row>
    <row r="2734">
      <c r="A2734" s="255" t="s">
        <v>3911</v>
      </c>
      <c r="B2734" s="9">
        <v>8</v>
      </c>
      <c r="C2734" s="255" t="s">
        <v>9103</v>
      </c>
      <c r="D2734" s="9">
        <v>1746329.1424868982</v>
      </c>
      <c r="E2734" s="9">
        <v>1746329.1424868982</v>
      </c>
      <c r="F2734" s="255" t="s">
        <v>9127</v>
      </c>
      <c r="G2734" s="9"/>
      <c r="H2734" s="255" t="s">
        <v>9168</v>
      </c>
      <c r="I2734" s="9">
        <v>2</v>
      </c>
    </row>
    <row r="2735">
      <c r="A2735" s="255" t="s">
        <v>3912</v>
      </c>
      <c r="B2735" s="9">
        <v>8</v>
      </c>
      <c r="C2735" s="255" t="s">
        <v>9104</v>
      </c>
      <c r="D2735" s="9">
        <v>36165116051.107666</v>
      </c>
      <c r="E2735" s="9">
        <v>1746329.1424868982</v>
      </c>
      <c r="F2735" s="255" t="s">
        <v>9127</v>
      </c>
      <c r="G2735" s="9"/>
      <c r="H2735" s="255" t="s">
        <v>9168</v>
      </c>
      <c r="I2735" s="9">
        <v>2</v>
      </c>
    </row>
    <row r="2736">
      <c r="A2736" s="255" t="s">
        <v>3913</v>
      </c>
      <c r="B2736" s="9">
        <v>8</v>
      </c>
      <c r="C2736" s="255" t="s">
        <v>9105</v>
      </c>
      <c r="D2736" s="9">
        <v>1</v>
      </c>
      <c r="E2736" s="9">
        <v>1746329.1424868982</v>
      </c>
      <c r="F2736" s="255" t="s">
        <v>9127</v>
      </c>
      <c r="G2736" s="9"/>
      <c r="H2736" s="255" t="s">
        <v>9168</v>
      </c>
      <c r="I2736" s="9">
        <v>2</v>
      </c>
    </row>
    <row r="2737">
      <c r="A2737" s="255" t="s">
        <v>3914</v>
      </c>
      <c r="B2737" s="9">
        <v>8</v>
      </c>
      <c r="C2737" s="255" t="s">
        <v>9205</v>
      </c>
      <c r="D2737" s="9">
        <v>20709.220943084041</v>
      </c>
      <c r="E2737" s="9">
        <v>1746329.1424868982</v>
      </c>
      <c r="F2737" s="255" t="s">
        <v>9127</v>
      </c>
      <c r="G2737" s="9"/>
      <c r="H2737" s="255" t="s">
        <v>9168</v>
      </c>
      <c r="I2737" s="9">
        <v>2</v>
      </c>
    </row>
    <row r="2738">
      <c r="A2738" s="255" t="s">
        <v>3915</v>
      </c>
      <c r="B2738" s="9">
        <v>8</v>
      </c>
      <c r="C2738" s="255" t="s">
        <v>9103</v>
      </c>
      <c r="D2738" s="9">
        <v>1746329.1424868982</v>
      </c>
      <c r="E2738" s="9">
        <v>1746329.1424868982</v>
      </c>
      <c r="F2738" s="255" t="s">
        <v>9128</v>
      </c>
      <c r="G2738" s="9"/>
      <c r="H2738" s="255" t="s">
        <v>9168</v>
      </c>
      <c r="I2738" s="9">
        <v>2</v>
      </c>
    </row>
    <row r="2739">
      <c r="A2739" s="255" t="s">
        <v>3916</v>
      </c>
      <c r="B2739" s="9">
        <v>8</v>
      </c>
      <c r="C2739" s="255" t="s">
        <v>9104</v>
      </c>
      <c r="D2739" s="9">
        <v>36165116051.107666</v>
      </c>
      <c r="E2739" s="9">
        <v>1746329.1424868982</v>
      </c>
      <c r="F2739" s="255" t="s">
        <v>9128</v>
      </c>
      <c r="G2739" s="9"/>
      <c r="H2739" s="255" t="s">
        <v>9168</v>
      </c>
      <c r="I2739" s="9">
        <v>2</v>
      </c>
    </row>
    <row r="2740">
      <c r="A2740" s="255" t="s">
        <v>3917</v>
      </c>
      <c r="B2740" s="9">
        <v>8</v>
      </c>
      <c r="C2740" s="255" t="s">
        <v>9105</v>
      </c>
      <c r="D2740" s="9">
        <v>1</v>
      </c>
      <c r="E2740" s="9">
        <v>1746329.1424868982</v>
      </c>
      <c r="F2740" s="255" t="s">
        <v>9128</v>
      </c>
      <c r="G2740" s="9"/>
      <c r="H2740" s="255" t="s">
        <v>9168</v>
      </c>
      <c r="I2740" s="9">
        <v>2</v>
      </c>
    </row>
    <row r="2741">
      <c r="A2741" s="255" t="s">
        <v>3918</v>
      </c>
      <c r="B2741" s="9">
        <v>8</v>
      </c>
      <c r="C2741" s="255" t="s">
        <v>9205</v>
      </c>
      <c r="D2741" s="9">
        <v>20709.220943084041</v>
      </c>
      <c r="E2741" s="9">
        <v>1746329.1424868982</v>
      </c>
      <c r="F2741" s="255" t="s">
        <v>9128</v>
      </c>
      <c r="G2741" s="9"/>
      <c r="H2741" s="255" t="s">
        <v>9168</v>
      </c>
      <c r="I2741" s="9">
        <v>2</v>
      </c>
    </row>
    <row r="2742">
      <c r="A2742" s="255" t="s">
        <v>3919</v>
      </c>
      <c r="B2742" s="9">
        <v>8</v>
      </c>
      <c r="C2742" s="255" t="s">
        <v>9103</v>
      </c>
      <c r="D2742" s="9">
        <v>1746329.1424868982</v>
      </c>
      <c r="E2742" s="9">
        <v>1746329.1424868982</v>
      </c>
      <c r="F2742" s="255" t="s">
        <v>9129</v>
      </c>
      <c r="G2742" s="9"/>
      <c r="H2742" s="255" t="s">
        <v>9168</v>
      </c>
      <c r="I2742" s="9">
        <v>2</v>
      </c>
    </row>
    <row r="2743">
      <c r="A2743" s="255" t="s">
        <v>3920</v>
      </c>
      <c r="B2743" s="9">
        <v>8</v>
      </c>
      <c r="C2743" s="255" t="s">
        <v>9104</v>
      </c>
      <c r="D2743" s="9">
        <v>18705608339.166374</v>
      </c>
      <c r="E2743" s="9">
        <v>1746329.1424868982</v>
      </c>
      <c r="F2743" s="255" t="s">
        <v>9129</v>
      </c>
      <c r="G2743" s="9"/>
      <c r="H2743" s="255" t="s">
        <v>9168</v>
      </c>
      <c r="I2743" s="9">
        <v>2</v>
      </c>
    </row>
    <row r="2744">
      <c r="A2744" s="255" t="s">
        <v>3921</v>
      </c>
      <c r="B2744" s="9">
        <v>8</v>
      </c>
      <c r="C2744" s="255" t="s">
        <v>9105</v>
      </c>
      <c r="D2744" s="9">
        <v>1</v>
      </c>
      <c r="E2744" s="9">
        <v>1746329.1424868982</v>
      </c>
      <c r="F2744" s="255" t="s">
        <v>9129</v>
      </c>
      <c r="G2744" s="9"/>
      <c r="H2744" s="255" t="s">
        <v>9168</v>
      </c>
      <c r="I2744" s="9">
        <v>2</v>
      </c>
    </row>
    <row r="2745">
      <c r="A2745" s="255" t="s">
        <v>3922</v>
      </c>
      <c r="B2745" s="9">
        <v>8</v>
      </c>
      <c r="C2745" s="255" t="s">
        <v>9205</v>
      </c>
      <c r="D2745" s="9">
        <v>10711.387609627956</v>
      </c>
      <c r="E2745" s="9">
        <v>1746329.1424868982</v>
      </c>
      <c r="F2745" s="255" t="s">
        <v>9129</v>
      </c>
      <c r="G2745" s="9"/>
      <c r="H2745" s="255" t="s">
        <v>9168</v>
      </c>
      <c r="I2745" s="9">
        <v>2</v>
      </c>
    </row>
    <row r="2746">
      <c r="A2746" s="255" t="s">
        <v>3923</v>
      </c>
      <c r="B2746" s="9">
        <v>8</v>
      </c>
      <c r="C2746" s="255" t="s">
        <v>9103</v>
      </c>
      <c r="D2746" s="9">
        <v>1746329.1424868982</v>
      </c>
      <c r="E2746" s="9">
        <v>1746329.1424868982</v>
      </c>
      <c r="F2746" s="255" t="s">
        <v>9130</v>
      </c>
      <c r="G2746" s="9"/>
      <c r="H2746" s="255" t="s">
        <v>9168</v>
      </c>
      <c r="I2746" s="9">
        <v>2</v>
      </c>
    </row>
    <row r="2747">
      <c r="A2747" s="255" t="s">
        <v>3924</v>
      </c>
      <c r="B2747" s="9">
        <v>8</v>
      </c>
      <c r="C2747" s="255" t="s">
        <v>9104</v>
      </c>
      <c r="D2747" s="9">
        <v>18705608339.166374</v>
      </c>
      <c r="E2747" s="9">
        <v>1746329.1424868982</v>
      </c>
      <c r="F2747" s="255" t="s">
        <v>9130</v>
      </c>
      <c r="G2747" s="9"/>
      <c r="H2747" s="255" t="s">
        <v>9168</v>
      </c>
      <c r="I2747" s="9">
        <v>2</v>
      </c>
    </row>
    <row r="2748">
      <c r="A2748" s="255" t="s">
        <v>3925</v>
      </c>
      <c r="B2748" s="9">
        <v>8</v>
      </c>
      <c r="C2748" s="255" t="s">
        <v>9105</v>
      </c>
      <c r="D2748" s="9">
        <v>1</v>
      </c>
      <c r="E2748" s="9">
        <v>1746329.1424868982</v>
      </c>
      <c r="F2748" s="255" t="s">
        <v>9130</v>
      </c>
      <c r="G2748" s="9"/>
      <c r="H2748" s="255" t="s">
        <v>9168</v>
      </c>
      <c r="I2748" s="9">
        <v>2</v>
      </c>
    </row>
    <row r="2749">
      <c r="A2749" s="255" t="s">
        <v>3926</v>
      </c>
      <c r="B2749" s="9">
        <v>8</v>
      </c>
      <c r="C2749" s="255" t="s">
        <v>9205</v>
      </c>
      <c r="D2749" s="9">
        <v>10711.387609627956</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10705806048.486042</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6130.462916767342</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14945671991.165022</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8558.3362423198814</v>
      </c>
      <c r="E2757" s="9">
        <v>1746329.1424868982</v>
      </c>
      <c r="F2757" s="255" t="s">
        <v>9132</v>
      </c>
      <c r="G2757" s="9"/>
      <c r="H2757" s="255" t="s">
        <v>9168</v>
      </c>
      <c r="I2757" s="9">
        <v>2</v>
      </c>
    </row>
    <row r="2758">
      <c r="A2758" s="255" t="s">
        <v>3935</v>
      </c>
      <c r="B2758" s="9">
        <v>8</v>
      </c>
      <c r="C2758" s="255" t="s">
        <v>9103</v>
      </c>
      <c r="D2758" s="9">
        <v>1529069.0661184187</v>
      </c>
      <c r="E2758" s="9">
        <v>1746329.1424868982</v>
      </c>
      <c r="F2758" s="255" t="s">
        <v>9133</v>
      </c>
      <c r="G2758" s="9"/>
      <c r="H2758" s="255" t="s">
        <v>9168</v>
      </c>
      <c r="I2758" s="9">
        <v>2</v>
      </c>
    </row>
    <row r="2759">
      <c r="A2759" s="255" t="s">
        <v>3936</v>
      </c>
      <c r="B2759" s="9">
        <v>8</v>
      </c>
      <c r="C2759" s="255" t="s">
        <v>9104</v>
      </c>
      <c r="D2759" s="9">
        <v>17066072876.763941</v>
      </c>
      <c r="E2759" s="9">
        <v>1746329.1424868982</v>
      </c>
      <c r="F2759" s="255" t="s">
        <v>9133</v>
      </c>
      <c r="G2759" s="9"/>
      <c r="H2759" s="255" t="s">
        <v>9168</v>
      </c>
      <c r="I2759" s="9">
        <v>2</v>
      </c>
    </row>
    <row r="2760">
      <c r="A2760" s="255" t="s">
        <v>3937</v>
      </c>
      <c r="B2760" s="9">
        <v>8</v>
      </c>
      <c r="C2760" s="255" t="s">
        <v>9105</v>
      </c>
      <c r="D2760" s="9">
        <v>0.87559041930716131</v>
      </c>
      <c r="E2760" s="9">
        <v>1746329.1424868982</v>
      </c>
      <c r="F2760" s="255" t="s">
        <v>9133</v>
      </c>
      <c r="G2760" s="9"/>
      <c r="H2760" s="255" t="s">
        <v>9168</v>
      </c>
      <c r="I2760" s="9">
        <v>2</v>
      </c>
    </row>
    <row r="2761">
      <c r="A2761" s="255" t="s">
        <v>3938</v>
      </c>
      <c r="B2761" s="9">
        <v>8</v>
      </c>
      <c r="C2761" s="255" t="s">
        <v>9205</v>
      </c>
      <c r="D2761" s="9">
        <v>9772.540846716116</v>
      </c>
      <c r="E2761" s="9">
        <v>1746329.1424868982</v>
      </c>
      <c r="F2761" s="255" t="s">
        <v>9133</v>
      </c>
      <c r="G2761" s="9"/>
      <c r="H2761" s="255" t="s">
        <v>9168</v>
      </c>
      <c r="I2761" s="9">
        <v>2</v>
      </c>
    </row>
    <row r="2762">
      <c r="A2762" s="255" t="s">
        <v>3939</v>
      </c>
      <c r="B2762" s="9">
        <v>8</v>
      </c>
      <c r="C2762" s="255" t="s">
        <v>9103</v>
      </c>
      <c r="D2762" s="9">
        <v>1746329.1424868982</v>
      </c>
      <c r="E2762" s="9">
        <v>1746329.1424868982</v>
      </c>
      <c r="F2762" s="255" t="s">
        <v>9134</v>
      </c>
      <c r="G2762" s="9"/>
      <c r="H2762" s="255" t="s">
        <v>9168</v>
      </c>
      <c r="I2762" s="9">
        <v>2</v>
      </c>
    </row>
    <row r="2763">
      <c r="A2763" s="255" t="s">
        <v>3940</v>
      </c>
      <c r="B2763" s="9">
        <v>8</v>
      </c>
      <c r="C2763" s="255" t="s">
        <v>9104</v>
      </c>
      <c r="D2763" s="9">
        <v>4153371183.1787028</v>
      </c>
      <c r="E2763" s="9">
        <v>1746329.1424868982</v>
      </c>
      <c r="F2763" s="255" t="s">
        <v>9134</v>
      </c>
      <c r="G2763" s="9"/>
      <c r="H2763" s="255" t="s">
        <v>9168</v>
      </c>
      <c r="I2763" s="9">
        <v>2</v>
      </c>
    </row>
    <row r="2764">
      <c r="A2764" s="255" t="s">
        <v>3941</v>
      </c>
      <c r="B2764" s="9">
        <v>8</v>
      </c>
      <c r="C2764" s="255" t="s">
        <v>9105</v>
      </c>
      <c r="D2764" s="9">
        <v>1</v>
      </c>
      <c r="E2764" s="9">
        <v>1746329.1424868982</v>
      </c>
      <c r="F2764" s="255" t="s">
        <v>9134</v>
      </c>
      <c r="G2764" s="9"/>
      <c r="H2764" s="255" t="s">
        <v>9168</v>
      </c>
      <c r="I2764" s="9">
        <v>2</v>
      </c>
    </row>
    <row r="2765">
      <c r="A2765" s="255" t="s">
        <v>3942</v>
      </c>
      <c r="B2765" s="9">
        <v>8</v>
      </c>
      <c r="C2765" s="255" t="s">
        <v>9205</v>
      </c>
      <c r="D2765" s="9">
        <v>2378.3438540480424</v>
      </c>
      <c r="E2765" s="9">
        <v>1746329.1424868982</v>
      </c>
      <c r="F2765" s="255" t="s">
        <v>9134</v>
      </c>
      <c r="G2765" s="9"/>
      <c r="H2765" s="255" t="s">
        <v>9168</v>
      </c>
      <c r="I2765" s="9">
        <v>2</v>
      </c>
    </row>
    <row r="2766">
      <c r="A2766" s="255" t="s">
        <v>3943</v>
      </c>
      <c r="B2766" s="9">
        <v>8</v>
      </c>
      <c r="C2766" s="255" t="s">
        <v>9103</v>
      </c>
      <c r="D2766" s="9">
        <v>1746329.1424868982</v>
      </c>
      <c r="E2766" s="9">
        <v>1746329.1424868982</v>
      </c>
      <c r="F2766" s="255" t="s">
        <v>9135</v>
      </c>
      <c r="G2766" s="9"/>
      <c r="H2766" s="255" t="s">
        <v>9168</v>
      </c>
      <c r="I2766" s="9">
        <v>2</v>
      </c>
    </row>
    <row r="2767">
      <c r="A2767" s="255" t="s">
        <v>3944</v>
      </c>
      <c r="B2767" s="9">
        <v>8</v>
      </c>
      <c r="C2767" s="255" t="s">
        <v>9104</v>
      </c>
      <c r="D2767" s="9">
        <v>21219444059.942642</v>
      </c>
      <c r="E2767" s="9">
        <v>1746329.1424868982</v>
      </c>
      <c r="F2767" s="255" t="s">
        <v>9135</v>
      </c>
      <c r="G2767" s="9"/>
      <c r="H2767" s="255" t="s">
        <v>9168</v>
      </c>
      <c r="I2767" s="9">
        <v>2</v>
      </c>
    </row>
    <row r="2768">
      <c r="A2768" s="255" t="s">
        <v>3945</v>
      </c>
      <c r="B2768" s="9">
        <v>8</v>
      </c>
      <c r="C2768" s="255" t="s">
        <v>9105</v>
      </c>
      <c r="D2768" s="9">
        <v>1</v>
      </c>
      <c r="E2768" s="9">
        <v>1746329.1424868982</v>
      </c>
      <c r="F2768" s="255" t="s">
        <v>9135</v>
      </c>
      <c r="G2768" s="9"/>
      <c r="H2768" s="255" t="s">
        <v>9168</v>
      </c>
      <c r="I2768" s="9">
        <v>2</v>
      </c>
    </row>
    <row r="2769">
      <c r="A2769" s="255" t="s">
        <v>3946</v>
      </c>
      <c r="B2769" s="9">
        <v>8</v>
      </c>
      <c r="C2769" s="255" t="s">
        <v>9205</v>
      </c>
      <c r="D2769" s="9">
        <v>12150.884700764158</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2513835720.7762685</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1439.4970911362022</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4239865942.6789789</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2427.873325552539</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9587654427.5400467</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5485.3736254258474</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1747858.0461865487</v>
      </c>
      <c r="E2814" s="9">
        <v>1747858.0461865487</v>
      </c>
      <c r="F2814" s="255" t="s">
        <v>9122</v>
      </c>
      <c r="G2814" s="9"/>
      <c r="H2814" s="255" t="s">
        <v>9168</v>
      </c>
      <c r="I2814" s="9">
        <v>2</v>
      </c>
    </row>
    <row r="2815">
      <c r="A2815" s="255" t="s">
        <v>3992</v>
      </c>
      <c r="B2815" s="9">
        <v>9</v>
      </c>
      <c r="C2815" s="255" t="s">
        <v>9104</v>
      </c>
      <c r="D2815" s="9">
        <v>36411618920.560532</v>
      </c>
      <c r="E2815" s="9">
        <v>1747858.0461865487</v>
      </c>
      <c r="F2815" s="255" t="s">
        <v>9122</v>
      </c>
      <c r="G2815" s="9"/>
      <c r="H2815" s="255" t="s">
        <v>9168</v>
      </c>
      <c r="I2815" s="9">
        <v>2</v>
      </c>
    </row>
    <row r="2816">
      <c r="A2816" s="255" t="s">
        <v>3993</v>
      </c>
      <c r="B2816" s="9">
        <v>9</v>
      </c>
      <c r="C2816" s="255" t="s">
        <v>9105</v>
      </c>
      <c r="D2816" s="9">
        <v>1</v>
      </c>
      <c r="E2816" s="9">
        <v>1747858.0461865487</v>
      </c>
      <c r="F2816" s="255" t="s">
        <v>9122</v>
      </c>
      <c r="G2816" s="9"/>
      <c r="H2816" s="255" t="s">
        <v>9168</v>
      </c>
      <c r="I2816" s="9">
        <v>2</v>
      </c>
    </row>
    <row r="2817">
      <c r="A2817" s="255" t="s">
        <v>3994</v>
      </c>
      <c r="B2817" s="9">
        <v>9</v>
      </c>
      <c r="C2817" s="255" t="s">
        <v>9205</v>
      </c>
      <c r="D2817" s="9">
        <v>20832.137369509426</v>
      </c>
      <c r="E2817" s="9">
        <v>1747858.0461865487</v>
      </c>
      <c r="F2817" s="255" t="s">
        <v>9122</v>
      </c>
      <c r="G2817" s="9"/>
      <c r="H2817" s="255" t="s">
        <v>9168</v>
      </c>
      <c r="I2817" s="9">
        <v>2</v>
      </c>
    </row>
    <row r="2818">
      <c r="A2818" s="255" t="s">
        <v>3995</v>
      </c>
      <c r="B2818" s="9">
        <v>9</v>
      </c>
      <c r="C2818" s="255" t="s">
        <v>9103</v>
      </c>
      <c r="D2818" s="9">
        <v>1747858.0461865487</v>
      </c>
      <c r="E2818" s="9">
        <v>1747858.0461865487</v>
      </c>
      <c r="F2818" s="255" t="s">
        <v>9123</v>
      </c>
      <c r="G2818" s="9"/>
      <c r="H2818" s="255" t="s">
        <v>9168</v>
      </c>
      <c r="I2818" s="9">
        <v>2</v>
      </c>
    </row>
    <row r="2819">
      <c r="A2819" s="255" t="s">
        <v>3996</v>
      </c>
      <c r="B2819" s="9">
        <v>9</v>
      </c>
      <c r="C2819" s="255" t="s">
        <v>9104</v>
      </c>
      <c r="D2819" s="9">
        <v>36411618920.560532</v>
      </c>
      <c r="E2819" s="9">
        <v>1747858.0461865487</v>
      </c>
      <c r="F2819" s="255" t="s">
        <v>9123</v>
      </c>
      <c r="G2819" s="9"/>
      <c r="H2819" s="255" t="s">
        <v>9168</v>
      </c>
      <c r="I2819" s="9">
        <v>2</v>
      </c>
    </row>
    <row r="2820">
      <c r="A2820" s="255" t="s">
        <v>3997</v>
      </c>
      <c r="B2820" s="9">
        <v>9</v>
      </c>
      <c r="C2820" s="255" t="s">
        <v>9105</v>
      </c>
      <c r="D2820" s="9">
        <v>1</v>
      </c>
      <c r="E2820" s="9">
        <v>1747858.0461865487</v>
      </c>
      <c r="F2820" s="255" t="s">
        <v>9123</v>
      </c>
      <c r="G2820" s="9"/>
      <c r="H2820" s="255" t="s">
        <v>9168</v>
      </c>
      <c r="I2820" s="9">
        <v>2</v>
      </c>
    </row>
    <row r="2821">
      <c r="A2821" s="255" t="s">
        <v>3998</v>
      </c>
      <c r="B2821" s="9">
        <v>9</v>
      </c>
      <c r="C2821" s="255" t="s">
        <v>9205</v>
      </c>
      <c r="D2821" s="9">
        <v>20832.137369509426</v>
      </c>
      <c r="E2821" s="9">
        <v>1747858.0461865487</v>
      </c>
      <c r="F2821" s="255" t="s">
        <v>9123</v>
      </c>
      <c r="G2821" s="9"/>
      <c r="H2821" s="255" t="s">
        <v>9168</v>
      </c>
      <c r="I2821" s="9">
        <v>2</v>
      </c>
    </row>
    <row r="2822">
      <c r="A2822" s="255" t="s">
        <v>3999</v>
      </c>
      <c r="B2822" s="9">
        <v>9</v>
      </c>
      <c r="C2822" s="255" t="s">
        <v>9103</v>
      </c>
      <c r="D2822" s="9">
        <v>1747858.0461865487</v>
      </c>
      <c r="E2822" s="9">
        <v>1747858.0461865487</v>
      </c>
      <c r="F2822" s="255" t="s">
        <v>9124</v>
      </c>
      <c r="G2822" s="9"/>
      <c r="H2822" s="255" t="s">
        <v>9168</v>
      </c>
      <c r="I2822" s="9">
        <v>2</v>
      </c>
    </row>
    <row r="2823">
      <c r="A2823" s="255" t="s">
        <v>4000</v>
      </c>
      <c r="B2823" s="9">
        <v>9</v>
      </c>
      <c r="C2823" s="255" t="s">
        <v>9104</v>
      </c>
      <c r="D2823" s="9">
        <v>36411618920.560532</v>
      </c>
      <c r="E2823" s="9">
        <v>1747858.0461865487</v>
      </c>
      <c r="F2823" s="255" t="s">
        <v>9124</v>
      </c>
      <c r="G2823" s="9"/>
      <c r="H2823" s="255" t="s">
        <v>9168</v>
      </c>
      <c r="I2823" s="9">
        <v>2</v>
      </c>
    </row>
    <row r="2824">
      <c r="A2824" s="255" t="s">
        <v>4001</v>
      </c>
      <c r="B2824" s="9">
        <v>9</v>
      </c>
      <c r="C2824" s="255" t="s">
        <v>9105</v>
      </c>
      <c r="D2824" s="9">
        <v>1</v>
      </c>
      <c r="E2824" s="9">
        <v>1747858.0461865487</v>
      </c>
      <c r="F2824" s="255" t="s">
        <v>9124</v>
      </c>
      <c r="G2824" s="9"/>
      <c r="H2824" s="255" t="s">
        <v>9168</v>
      </c>
      <c r="I2824" s="9">
        <v>2</v>
      </c>
    </row>
    <row r="2825">
      <c r="A2825" s="255" t="s">
        <v>4002</v>
      </c>
      <c r="B2825" s="9">
        <v>9</v>
      </c>
      <c r="C2825" s="255" t="s">
        <v>9205</v>
      </c>
      <c r="D2825" s="9">
        <v>20832.137369509426</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8001830558.3928757</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4578.0780515049</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7726990040.2031622</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4420.8338640897055</v>
      </c>
      <c r="E2833" s="9">
        <v>1747858.0461865487</v>
      </c>
      <c r="F2833" s="255" t="s">
        <v>9126</v>
      </c>
      <c r="G2833" s="9"/>
      <c r="H2833" s="255" t="s">
        <v>9168</v>
      </c>
      <c r="I2833" s="9">
        <v>2</v>
      </c>
    </row>
    <row r="2834">
      <c r="A2834" s="255" t="s">
        <v>4011</v>
      </c>
      <c r="B2834" s="9">
        <v>9</v>
      </c>
      <c r="C2834" s="255" t="s">
        <v>9103</v>
      </c>
      <c r="D2834" s="9">
        <v>1747858.0461865487</v>
      </c>
      <c r="E2834" s="9">
        <v>1747858.0461865487</v>
      </c>
      <c r="F2834" s="255" t="s">
        <v>9127</v>
      </c>
      <c r="G2834" s="9"/>
      <c r="H2834" s="255" t="s">
        <v>9168</v>
      </c>
      <c r="I2834" s="9">
        <v>2</v>
      </c>
    </row>
    <row r="2835">
      <c r="A2835" s="255" t="s">
        <v>4012</v>
      </c>
      <c r="B2835" s="9">
        <v>9</v>
      </c>
      <c r="C2835" s="255" t="s">
        <v>9104</v>
      </c>
      <c r="D2835" s="9">
        <v>44138608960.763687</v>
      </c>
      <c r="E2835" s="9">
        <v>1747858.0461865487</v>
      </c>
      <c r="F2835" s="255" t="s">
        <v>9127</v>
      </c>
      <c r="G2835" s="9"/>
      <c r="H2835" s="255" t="s">
        <v>9168</v>
      </c>
      <c r="I2835" s="9">
        <v>2</v>
      </c>
    </row>
    <row r="2836">
      <c r="A2836" s="255" t="s">
        <v>4013</v>
      </c>
      <c r="B2836" s="9">
        <v>9</v>
      </c>
      <c r="C2836" s="255" t="s">
        <v>9105</v>
      </c>
      <c r="D2836" s="9">
        <v>1</v>
      </c>
      <c r="E2836" s="9">
        <v>1747858.0461865487</v>
      </c>
      <c r="F2836" s="255" t="s">
        <v>9127</v>
      </c>
      <c r="G2836" s="9"/>
      <c r="H2836" s="255" t="s">
        <v>9168</v>
      </c>
      <c r="I2836" s="9">
        <v>2</v>
      </c>
    </row>
    <row r="2837">
      <c r="A2837" s="255" t="s">
        <v>4014</v>
      </c>
      <c r="B2837" s="9">
        <v>9</v>
      </c>
      <c r="C2837" s="255" t="s">
        <v>9205</v>
      </c>
      <c r="D2837" s="9">
        <v>25252.971233599128</v>
      </c>
      <c r="E2837" s="9">
        <v>1747858.0461865487</v>
      </c>
      <c r="F2837" s="255" t="s">
        <v>9127</v>
      </c>
      <c r="G2837" s="9"/>
      <c r="H2837" s="255" t="s">
        <v>9168</v>
      </c>
      <c r="I2837" s="9">
        <v>2</v>
      </c>
    </row>
    <row r="2838">
      <c r="A2838" s="255" t="s">
        <v>4015</v>
      </c>
      <c r="B2838" s="9">
        <v>9</v>
      </c>
      <c r="C2838" s="255" t="s">
        <v>9103</v>
      </c>
      <c r="D2838" s="9">
        <v>1747858.0461865487</v>
      </c>
      <c r="E2838" s="9">
        <v>1747858.0461865487</v>
      </c>
      <c r="F2838" s="255" t="s">
        <v>9128</v>
      </c>
      <c r="G2838" s="9"/>
      <c r="H2838" s="255" t="s">
        <v>9168</v>
      </c>
      <c r="I2838" s="9">
        <v>2</v>
      </c>
    </row>
    <row r="2839">
      <c r="A2839" s="255" t="s">
        <v>4016</v>
      </c>
      <c r="B2839" s="9">
        <v>9</v>
      </c>
      <c r="C2839" s="255" t="s">
        <v>9104</v>
      </c>
      <c r="D2839" s="9">
        <v>44138608960.763687</v>
      </c>
      <c r="E2839" s="9">
        <v>1747858.0461865487</v>
      </c>
      <c r="F2839" s="255" t="s">
        <v>9128</v>
      </c>
      <c r="G2839" s="9"/>
      <c r="H2839" s="255" t="s">
        <v>9168</v>
      </c>
      <c r="I2839" s="9">
        <v>2</v>
      </c>
    </row>
    <row r="2840">
      <c r="A2840" s="255" t="s">
        <v>4017</v>
      </c>
      <c r="B2840" s="9">
        <v>9</v>
      </c>
      <c r="C2840" s="255" t="s">
        <v>9105</v>
      </c>
      <c r="D2840" s="9">
        <v>1</v>
      </c>
      <c r="E2840" s="9">
        <v>1747858.0461865487</v>
      </c>
      <c r="F2840" s="255" t="s">
        <v>9128</v>
      </c>
      <c r="G2840" s="9"/>
      <c r="H2840" s="255" t="s">
        <v>9168</v>
      </c>
      <c r="I2840" s="9">
        <v>2</v>
      </c>
    </row>
    <row r="2841">
      <c r="A2841" s="255" t="s">
        <v>4018</v>
      </c>
      <c r="B2841" s="9">
        <v>9</v>
      </c>
      <c r="C2841" s="255" t="s">
        <v>9205</v>
      </c>
      <c r="D2841" s="9">
        <v>25252.971233599128</v>
      </c>
      <c r="E2841" s="9">
        <v>1747858.0461865487</v>
      </c>
      <c r="F2841" s="255" t="s">
        <v>9128</v>
      </c>
      <c r="G2841" s="9"/>
      <c r="H2841" s="255" t="s">
        <v>9168</v>
      </c>
      <c r="I2841" s="9">
        <v>2</v>
      </c>
    </row>
    <row r="2842">
      <c r="A2842" s="255" t="s">
        <v>4019</v>
      </c>
      <c r="B2842" s="9">
        <v>9</v>
      </c>
      <c r="C2842" s="255" t="s">
        <v>9103</v>
      </c>
      <c r="D2842" s="9">
        <v>1747858.0461865487</v>
      </c>
      <c r="E2842" s="9">
        <v>1747858.0461865487</v>
      </c>
      <c r="F2842" s="255" t="s">
        <v>9129</v>
      </c>
      <c r="G2842" s="9"/>
      <c r="H2842" s="255" t="s">
        <v>9168</v>
      </c>
      <c r="I2842" s="9">
        <v>2</v>
      </c>
    </row>
    <row r="2843">
      <c r="A2843" s="255" t="s">
        <v>4020</v>
      </c>
      <c r="B2843" s="9">
        <v>9</v>
      </c>
      <c r="C2843" s="255" t="s">
        <v>9104</v>
      </c>
      <c r="D2843" s="9">
        <v>23504920111.14381</v>
      </c>
      <c r="E2843" s="9">
        <v>1747858.0461865487</v>
      </c>
      <c r="F2843" s="255" t="s">
        <v>9129</v>
      </c>
      <c r="G2843" s="9"/>
      <c r="H2843" s="255" t="s">
        <v>9168</v>
      </c>
      <c r="I2843" s="9">
        <v>2</v>
      </c>
    </row>
    <row r="2844">
      <c r="A2844" s="255" t="s">
        <v>4021</v>
      </c>
      <c r="B2844" s="9">
        <v>9</v>
      </c>
      <c r="C2844" s="255" t="s">
        <v>9105</v>
      </c>
      <c r="D2844" s="9">
        <v>1</v>
      </c>
      <c r="E2844" s="9">
        <v>1747858.0461865487</v>
      </c>
      <c r="F2844" s="255" t="s">
        <v>9129</v>
      </c>
      <c r="G2844" s="9"/>
      <c r="H2844" s="255" t="s">
        <v>9168</v>
      </c>
      <c r="I2844" s="9">
        <v>2</v>
      </c>
    </row>
    <row r="2845">
      <c r="A2845" s="255" t="s">
        <v>4022</v>
      </c>
      <c r="B2845" s="9">
        <v>9</v>
      </c>
      <c r="C2845" s="255" t="s">
        <v>9205</v>
      </c>
      <c r="D2845" s="9">
        <v>13447.842725229606</v>
      </c>
      <c r="E2845" s="9">
        <v>1747858.0461865487</v>
      </c>
      <c r="F2845" s="255" t="s">
        <v>9129</v>
      </c>
      <c r="G2845" s="9"/>
      <c r="H2845" s="255" t="s">
        <v>9168</v>
      </c>
      <c r="I2845" s="9">
        <v>2</v>
      </c>
    </row>
    <row r="2846">
      <c r="A2846" s="255" t="s">
        <v>4023</v>
      </c>
      <c r="B2846" s="9">
        <v>9</v>
      </c>
      <c r="C2846" s="255" t="s">
        <v>9103</v>
      </c>
      <c r="D2846" s="9">
        <v>1747858.0461865487</v>
      </c>
      <c r="E2846" s="9">
        <v>1747858.0461865487</v>
      </c>
      <c r="F2846" s="255" t="s">
        <v>9130</v>
      </c>
      <c r="G2846" s="9"/>
      <c r="H2846" s="255" t="s">
        <v>9168</v>
      </c>
      <c r="I2846" s="9">
        <v>2</v>
      </c>
    </row>
    <row r="2847">
      <c r="A2847" s="255" t="s">
        <v>4024</v>
      </c>
      <c r="B2847" s="9">
        <v>9</v>
      </c>
      <c r="C2847" s="255" t="s">
        <v>9104</v>
      </c>
      <c r="D2847" s="9">
        <v>23504920111.14381</v>
      </c>
      <c r="E2847" s="9">
        <v>1747858.0461865487</v>
      </c>
      <c r="F2847" s="255" t="s">
        <v>9130</v>
      </c>
      <c r="G2847" s="9"/>
      <c r="H2847" s="255" t="s">
        <v>9168</v>
      </c>
      <c r="I2847" s="9">
        <v>2</v>
      </c>
    </row>
    <row r="2848">
      <c r="A2848" s="255" t="s">
        <v>4025</v>
      </c>
      <c r="B2848" s="9">
        <v>9</v>
      </c>
      <c r="C2848" s="255" t="s">
        <v>9105</v>
      </c>
      <c r="D2848" s="9">
        <v>1</v>
      </c>
      <c r="E2848" s="9">
        <v>1747858.0461865487</v>
      </c>
      <c r="F2848" s="255" t="s">
        <v>9130</v>
      </c>
      <c r="G2848" s="9"/>
      <c r="H2848" s="255" t="s">
        <v>9168</v>
      </c>
      <c r="I2848" s="9">
        <v>2</v>
      </c>
    </row>
    <row r="2849">
      <c r="A2849" s="255" t="s">
        <v>4026</v>
      </c>
      <c r="B2849" s="9">
        <v>9</v>
      </c>
      <c r="C2849" s="255" t="s">
        <v>9205</v>
      </c>
      <c r="D2849" s="9">
        <v>13447.842725229606</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12906698809.416719</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7384.2946442798184</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17589484985.932922</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10063.451676930747</v>
      </c>
      <c r="E2857" s="9">
        <v>1747858.0461865487</v>
      </c>
      <c r="F2857" s="255" t="s">
        <v>9132</v>
      </c>
      <c r="G2857" s="9"/>
      <c r="H2857" s="255" t="s">
        <v>9168</v>
      </c>
      <c r="I2857" s="9">
        <v>2</v>
      </c>
    </row>
    <row r="2858">
      <c r="A2858" s="255" t="s">
        <v>4035</v>
      </c>
      <c r="B2858" s="9">
        <v>9</v>
      </c>
      <c r="C2858" s="255" t="s">
        <v>9103</v>
      </c>
      <c r="D2858" s="9">
        <v>1595951.4102424409</v>
      </c>
      <c r="E2858" s="9">
        <v>1747858.0461865487</v>
      </c>
      <c r="F2858" s="255" t="s">
        <v>9133</v>
      </c>
      <c r="G2858" s="9"/>
      <c r="H2858" s="255" t="s">
        <v>9168</v>
      </c>
      <c r="I2858" s="9">
        <v>2</v>
      </c>
    </row>
    <row r="2859">
      <c r="A2859" s="255" t="s">
        <v>4036</v>
      </c>
      <c r="B2859" s="9">
        <v>9</v>
      </c>
      <c r="C2859" s="255" t="s">
        <v>9104</v>
      </c>
      <c r="D2859" s="9">
        <v>21231738876.305916</v>
      </c>
      <c r="E2859" s="9">
        <v>1747858.0461865487</v>
      </c>
      <c r="F2859" s="255" t="s">
        <v>9133</v>
      </c>
      <c r="G2859" s="9"/>
      <c r="H2859" s="255" t="s">
        <v>9168</v>
      </c>
      <c r="I2859" s="9">
        <v>2</v>
      </c>
    </row>
    <row r="2860">
      <c r="A2860" s="255" t="s">
        <v>4037</v>
      </c>
      <c r="B2860" s="9">
        <v>9</v>
      </c>
      <c r="C2860" s="255" t="s">
        <v>9105</v>
      </c>
      <c r="D2860" s="9">
        <v>0.91308983228041007</v>
      </c>
      <c r="E2860" s="9">
        <v>1747858.0461865487</v>
      </c>
      <c r="F2860" s="255" t="s">
        <v>9133</v>
      </c>
      <c r="G2860" s="9"/>
      <c r="H2860" s="255" t="s">
        <v>9168</v>
      </c>
      <c r="I2860" s="9">
        <v>2</v>
      </c>
    </row>
    <row r="2861">
      <c r="A2861" s="255" t="s">
        <v>4038</v>
      </c>
      <c r="B2861" s="9">
        <v>9</v>
      </c>
      <c r="C2861" s="255" t="s">
        <v>9205</v>
      </c>
      <c r="D2861" s="9">
        <v>12147.290177614261</v>
      </c>
      <c r="E2861" s="9">
        <v>1747858.0461865487</v>
      </c>
      <c r="F2861" s="255" t="s">
        <v>9133</v>
      </c>
      <c r="G2861" s="9"/>
      <c r="H2861" s="255" t="s">
        <v>9168</v>
      </c>
      <c r="I2861" s="9">
        <v>2</v>
      </c>
    </row>
    <row r="2862">
      <c r="A2862" s="255" t="s">
        <v>4039</v>
      </c>
      <c r="B2862" s="9">
        <v>9</v>
      </c>
      <c r="C2862" s="255" t="s">
        <v>9103</v>
      </c>
      <c r="D2862" s="9">
        <v>1747858.0461865487</v>
      </c>
      <c r="E2862" s="9">
        <v>1747858.0461865487</v>
      </c>
      <c r="F2862" s="255" t="s">
        <v>9134</v>
      </c>
      <c r="G2862" s="9"/>
      <c r="H2862" s="255" t="s">
        <v>9168</v>
      </c>
      <c r="I2862" s="9">
        <v>2</v>
      </c>
    </row>
    <row r="2863">
      <c r="A2863" s="255" t="s">
        <v>4040</v>
      </c>
      <c r="B2863" s="9">
        <v>9</v>
      </c>
      <c r="C2863" s="255" t="s">
        <v>9104</v>
      </c>
      <c r="D2863" s="9">
        <v>5317385098.5248537</v>
      </c>
      <c r="E2863" s="9">
        <v>1747858.0461865487</v>
      </c>
      <c r="F2863" s="255" t="s">
        <v>9134</v>
      </c>
      <c r="G2863" s="9"/>
      <c r="H2863" s="255" t="s">
        <v>9168</v>
      </c>
      <c r="I2863" s="9">
        <v>2</v>
      </c>
    </row>
    <row r="2864">
      <c r="A2864" s="255" t="s">
        <v>4041</v>
      </c>
      <c r="B2864" s="9">
        <v>9</v>
      </c>
      <c r="C2864" s="255" t="s">
        <v>9105</v>
      </c>
      <c r="D2864" s="9">
        <v>1</v>
      </c>
      <c r="E2864" s="9">
        <v>1747858.0461865487</v>
      </c>
      <c r="F2864" s="255" t="s">
        <v>9134</v>
      </c>
      <c r="G2864" s="9"/>
      <c r="H2864" s="255" t="s">
        <v>9168</v>
      </c>
      <c r="I2864" s="9">
        <v>2</v>
      </c>
    </row>
    <row r="2865">
      <c r="A2865" s="255" t="s">
        <v>4042</v>
      </c>
      <c r="B2865" s="9">
        <v>9</v>
      </c>
      <c r="C2865" s="255" t="s">
        <v>9205</v>
      </c>
      <c r="D2865" s="9">
        <v>3042.2293790541212</v>
      </c>
      <c r="E2865" s="9">
        <v>1747858.0461865487</v>
      </c>
      <c r="F2865" s="255" t="s">
        <v>9134</v>
      </c>
      <c r="G2865" s="9"/>
      <c r="H2865" s="255" t="s">
        <v>9168</v>
      </c>
      <c r="I2865" s="9">
        <v>2</v>
      </c>
    </row>
    <row r="2866">
      <c r="A2866" s="255" t="s">
        <v>4043</v>
      </c>
      <c r="B2866" s="9">
        <v>9</v>
      </c>
      <c r="C2866" s="255" t="s">
        <v>9103</v>
      </c>
      <c r="D2866" s="9">
        <v>1747858.0461865487</v>
      </c>
      <c r="E2866" s="9">
        <v>1747858.0461865487</v>
      </c>
      <c r="F2866" s="255" t="s">
        <v>9135</v>
      </c>
      <c r="G2866" s="9"/>
      <c r="H2866" s="255" t="s">
        <v>9168</v>
      </c>
      <c r="I2866" s="9">
        <v>2</v>
      </c>
    </row>
    <row r="2867">
      <c r="A2867" s="255" t="s">
        <v>4044</v>
      </c>
      <c r="B2867" s="9">
        <v>9</v>
      </c>
      <c r="C2867" s="255" t="s">
        <v>9104</v>
      </c>
      <c r="D2867" s="9">
        <v>26549123974.830769</v>
      </c>
      <c r="E2867" s="9">
        <v>1747858.0461865487</v>
      </c>
      <c r="F2867" s="255" t="s">
        <v>9135</v>
      </c>
      <c r="G2867" s="9"/>
      <c r="H2867" s="255" t="s">
        <v>9168</v>
      </c>
      <c r="I2867" s="9">
        <v>2</v>
      </c>
    </row>
    <row r="2868">
      <c r="A2868" s="255" t="s">
        <v>4045</v>
      </c>
      <c r="B2868" s="9">
        <v>9</v>
      </c>
      <c r="C2868" s="255" t="s">
        <v>9105</v>
      </c>
      <c r="D2868" s="9">
        <v>1</v>
      </c>
      <c r="E2868" s="9">
        <v>1747858.0461865487</v>
      </c>
      <c r="F2868" s="255" t="s">
        <v>9135</v>
      </c>
      <c r="G2868" s="9"/>
      <c r="H2868" s="255" t="s">
        <v>9168</v>
      </c>
      <c r="I2868" s="9">
        <v>2</v>
      </c>
    </row>
    <row r="2869">
      <c r="A2869" s="255" t="s">
        <v>4046</v>
      </c>
      <c r="B2869" s="9">
        <v>9</v>
      </c>
      <c r="C2869" s="255" t="s">
        <v>9205</v>
      </c>
      <c r="D2869" s="9">
        <v>15189.519556668381</v>
      </c>
      <c r="E2869" s="9">
        <v>1747858.0461865487</v>
      </c>
      <c r="F2869" s="255" t="s">
        <v>9135</v>
      </c>
      <c r="G2869" s="9"/>
      <c r="H2869" s="255" t="s">
        <v>9168</v>
      </c>
      <c r="I2869" s="9">
        <v>2</v>
      </c>
    </row>
    <row r="2870">
      <c r="A2870" s="255" t="s">
        <v>4047</v>
      </c>
      <c r="B2870" s="9">
        <v>9</v>
      </c>
      <c r="C2870" s="255" t="s">
        <v>9103</v>
      </c>
      <c r="D2870" s="9">
        <v>597792.35657256225</v>
      </c>
      <c r="E2870" s="9">
        <v>1747858.0461865487</v>
      </c>
      <c r="F2870" s="255" t="s">
        <v>9136</v>
      </c>
      <c r="G2870" s="9"/>
      <c r="H2870" s="255" t="s">
        <v>9168</v>
      </c>
      <c r="I2870" s="9">
        <v>2</v>
      </c>
    </row>
    <row r="2871">
      <c r="A2871" s="255" t="s">
        <v>4048</v>
      </c>
      <c r="B2871" s="9">
        <v>9</v>
      </c>
      <c r="C2871" s="255" t="s">
        <v>9104</v>
      </c>
      <c r="D2871" s="9">
        <v>3044203863.6869583</v>
      </c>
      <c r="E2871" s="9">
        <v>1747858.0461865487</v>
      </c>
      <c r="F2871" s="255" t="s">
        <v>9136</v>
      </c>
      <c r="G2871" s="9"/>
      <c r="H2871" s="255" t="s">
        <v>9168</v>
      </c>
      <c r="I2871" s="9">
        <v>2</v>
      </c>
    </row>
    <row r="2872">
      <c r="A2872" s="255" t="s">
        <v>4049</v>
      </c>
      <c r="B2872" s="9">
        <v>9</v>
      </c>
      <c r="C2872" s="255" t="s">
        <v>9105</v>
      </c>
      <c r="D2872" s="9">
        <v>0.34201424874109027</v>
      </c>
      <c r="E2872" s="9">
        <v>1747858.0461865487</v>
      </c>
      <c r="F2872" s="255" t="s">
        <v>9136</v>
      </c>
      <c r="G2872" s="9"/>
      <c r="H2872" s="255" t="s">
        <v>9168</v>
      </c>
      <c r="I2872" s="9">
        <v>2</v>
      </c>
    </row>
    <row r="2873">
      <c r="A2873" s="255" t="s">
        <v>4050</v>
      </c>
      <c r="B2873" s="9">
        <v>9</v>
      </c>
      <c r="C2873" s="255" t="s">
        <v>9205</v>
      </c>
      <c r="D2873" s="9">
        <v>1741.6768314387762</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4682786176.5162039</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2679.1570326509291</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33955263373.469067</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19414.065835405603</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1749003.2052711262</v>
      </c>
      <c r="E2914" s="9">
        <v>1749003.2052711262</v>
      </c>
      <c r="F2914" s="255" t="s">
        <v>9122</v>
      </c>
      <c r="G2914" s="9"/>
      <c r="H2914" s="255" t="s">
        <v>9168</v>
      </c>
      <c r="I2914" s="9">
        <v>2</v>
      </c>
    </row>
    <row r="2915">
      <c r="A2915" s="255" t="s">
        <v>4092</v>
      </c>
      <c r="B2915" s="9">
        <v>10</v>
      </c>
      <c r="C2915" s="255" t="s">
        <v>9104</v>
      </c>
      <c r="D2915" s="9">
        <v>77192281683.729248</v>
      </c>
      <c r="E2915" s="9">
        <v>1749003.2052711262</v>
      </c>
      <c r="F2915" s="255" t="s">
        <v>9122</v>
      </c>
      <c r="G2915" s="9"/>
      <c r="H2915" s="255" t="s">
        <v>9168</v>
      </c>
      <c r="I2915" s="9">
        <v>2</v>
      </c>
    </row>
    <row r="2916">
      <c r="A2916" s="255" t="s">
        <v>4093</v>
      </c>
      <c r="B2916" s="9">
        <v>10</v>
      </c>
      <c r="C2916" s="255" t="s">
        <v>9105</v>
      </c>
      <c r="D2916" s="9">
        <v>1</v>
      </c>
      <c r="E2916" s="9">
        <v>1749003.2052711262</v>
      </c>
      <c r="F2916" s="255" t="s">
        <v>9122</v>
      </c>
      <c r="G2916" s="9"/>
      <c r="H2916" s="255" t="s">
        <v>9168</v>
      </c>
      <c r="I2916" s="9">
        <v>2</v>
      </c>
    </row>
    <row r="2917">
      <c r="A2917" s="255" t="s">
        <v>4094</v>
      </c>
      <c r="B2917" s="9">
        <v>10</v>
      </c>
      <c r="C2917" s="255" t="s">
        <v>9205</v>
      </c>
      <c r="D2917" s="9">
        <v>44135.014419120569</v>
      </c>
      <c r="E2917" s="9">
        <v>1749003.2052711262</v>
      </c>
      <c r="F2917" s="255" t="s">
        <v>9122</v>
      </c>
      <c r="G2917" s="9"/>
      <c r="H2917" s="255" t="s">
        <v>9168</v>
      </c>
      <c r="I2917" s="9">
        <v>2</v>
      </c>
    </row>
    <row r="2918">
      <c r="A2918" s="255" t="s">
        <v>4095</v>
      </c>
      <c r="B2918" s="9">
        <v>10</v>
      </c>
      <c r="C2918" s="255" t="s">
        <v>9103</v>
      </c>
      <c r="D2918" s="9">
        <v>1749003.2052711262</v>
      </c>
      <c r="E2918" s="9">
        <v>1749003.2052711262</v>
      </c>
      <c r="F2918" s="255" t="s">
        <v>9123</v>
      </c>
      <c r="G2918" s="9"/>
      <c r="H2918" s="255" t="s">
        <v>9168</v>
      </c>
      <c r="I2918" s="9">
        <v>2</v>
      </c>
    </row>
    <row r="2919">
      <c r="A2919" s="255" t="s">
        <v>4096</v>
      </c>
      <c r="B2919" s="9">
        <v>10</v>
      </c>
      <c r="C2919" s="255" t="s">
        <v>9104</v>
      </c>
      <c r="D2919" s="9">
        <v>77192281683.729248</v>
      </c>
      <c r="E2919" s="9">
        <v>1749003.2052711262</v>
      </c>
      <c r="F2919" s="255" t="s">
        <v>9123</v>
      </c>
      <c r="G2919" s="9"/>
      <c r="H2919" s="255" t="s">
        <v>9168</v>
      </c>
      <c r="I2919" s="9">
        <v>2</v>
      </c>
    </row>
    <row r="2920">
      <c r="A2920" s="255" t="s">
        <v>4097</v>
      </c>
      <c r="B2920" s="9">
        <v>10</v>
      </c>
      <c r="C2920" s="255" t="s">
        <v>9105</v>
      </c>
      <c r="D2920" s="9">
        <v>1</v>
      </c>
      <c r="E2920" s="9">
        <v>1749003.2052711262</v>
      </c>
      <c r="F2920" s="255" t="s">
        <v>9123</v>
      </c>
      <c r="G2920" s="9"/>
      <c r="H2920" s="255" t="s">
        <v>9168</v>
      </c>
      <c r="I2920" s="9">
        <v>2</v>
      </c>
    </row>
    <row r="2921">
      <c r="A2921" s="255" t="s">
        <v>4098</v>
      </c>
      <c r="B2921" s="9">
        <v>10</v>
      </c>
      <c r="C2921" s="255" t="s">
        <v>9205</v>
      </c>
      <c r="D2921" s="9">
        <v>44135.014419120569</v>
      </c>
      <c r="E2921" s="9">
        <v>1749003.2052711262</v>
      </c>
      <c r="F2921" s="255" t="s">
        <v>9123</v>
      </c>
      <c r="G2921" s="9"/>
      <c r="H2921" s="255" t="s">
        <v>9168</v>
      </c>
      <c r="I2921" s="9">
        <v>2</v>
      </c>
    </row>
    <row r="2922">
      <c r="A2922" s="255" t="s">
        <v>4099</v>
      </c>
      <c r="B2922" s="9">
        <v>10</v>
      </c>
      <c r="C2922" s="255" t="s">
        <v>9103</v>
      </c>
      <c r="D2922" s="9">
        <v>1749003.2052711262</v>
      </c>
      <c r="E2922" s="9">
        <v>1749003.2052711262</v>
      </c>
      <c r="F2922" s="255" t="s">
        <v>9124</v>
      </c>
      <c r="G2922" s="9"/>
      <c r="H2922" s="255" t="s">
        <v>9168</v>
      </c>
      <c r="I2922" s="9">
        <v>2</v>
      </c>
    </row>
    <row r="2923">
      <c r="A2923" s="255" t="s">
        <v>4100</v>
      </c>
      <c r="B2923" s="9">
        <v>10</v>
      </c>
      <c r="C2923" s="255" t="s">
        <v>9104</v>
      </c>
      <c r="D2923" s="9">
        <v>77192281683.729248</v>
      </c>
      <c r="E2923" s="9">
        <v>1749003.2052711262</v>
      </c>
      <c r="F2923" s="255" t="s">
        <v>9124</v>
      </c>
      <c r="G2923" s="9"/>
      <c r="H2923" s="255" t="s">
        <v>9168</v>
      </c>
      <c r="I2923" s="9">
        <v>2</v>
      </c>
    </row>
    <row r="2924">
      <c r="A2924" s="255" t="s">
        <v>4101</v>
      </c>
      <c r="B2924" s="9">
        <v>10</v>
      </c>
      <c r="C2924" s="255" t="s">
        <v>9105</v>
      </c>
      <c r="D2924" s="9">
        <v>1</v>
      </c>
      <c r="E2924" s="9">
        <v>1749003.2052711262</v>
      </c>
      <c r="F2924" s="255" t="s">
        <v>9124</v>
      </c>
      <c r="G2924" s="9"/>
      <c r="H2924" s="255" t="s">
        <v>9168</v>
      </c>
      <c r="I2924" s="9">
        <v>2</v>
      </c>
    </row>
    <row r="2925">
      <c r="A2925" s="255" t="s">
        <v>4102</v>
      </c>
      <c r="B2925" s="9">
        <v>10</v>
      </c>
      <c r="C2925" s="255" t="s">
        <v>9205</v>
      </c>
      <c r="D2925" s="9">
        <v>44135.014419120569</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14691967629.603294</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8400.1947997149509</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24463223287.700451</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13986.951661365436</v>
      </c>
      <c r="E2933" s="9">
        <v>1749003.2052711262</v>
      </c>
      <c r="F2933" s="255" t="s">
        <v>9126</v>
      </c>
      <c r="G2933" s="9"/>
      <c r="H2933" s="255" t="s">
        <v>9168</v>
      </c>
      <c r="I2933" s="9">
        <v>2</v>
      </c>
    </row>
    <row r="2934">
      <c r="A2934" s="255" t="s">
        <v>4111</v>
      </c>
      <c r="B2934" s="9">
        <v>10</v>
      </c>
      <c r="C2934" s="255" t="s">
        <v>9103</v>
      </c>
      <c r="D2934" s="9">
        <v>1749003.2052711262</v>
      </c>
      <c r="E2934" s="9">
        <v>1749003.2052711262</v>
      </c>
      <c r="F2934" s="255" t="s">
        <v>9127</v>
      </c>
      <c r="G2934" s="9"/>
      <c r="H2934" s="255" t="s">
        <v>9168</v>
      </c>
      <c r="I2934" s="9">
        <v>2</v>
      </c>
    </row>
    <row r="2935">
      <c r="A2935" s="255" t="s">
        <v>4112</v>
      </c>
      <c r="B2935" s="9">
        <v>10</v>
      </c>
      <c r="C2935" s="255" t="s">
        <v>9104</v>
      </c>
      <c r="D2935" s="9">
        <v>101655504971.4297</v>
      </c>
      <c r="E2935" s="9">
        <v>1749003.2052711262</v>
      </c>
      <c r="F2935" s="255" t="s">
        <v>9127</v>
      </c>
      <c r="G2935" s="9"/>
      <c r="H2935" s="255" t="s">
        <v>9168</v>
      </c>
      <c r="I2935" s="9">
        <v>2</v>
      </c>
    </row>
    <row r="2936">
      <c r="A2936" s="255" t="s">
        <v>4113</v>
      </c>
      <c r="B2936" s="9">
        <v>10</v>
      </c>
      <c r="C2936" s="255" t="s">
        <v>9105</v>
      </c>
      <c r="D2936" s="9">
        <v>1</v>
      </c>
      <c r="E2936" s="9">
        <v>1749003.2052711262</v>
      </c>
      <c r="F2936" s="255" t="s">
        <v>9127</v>
      </c>
      <c r="G2936" s="9"/>
      <c r="H2936" s="255" t="s">
        <v>9168</v>
      </c>
      <c r="I2936" s="9">
        <v>2</v>
      </c>
    </row>
    <row r="2937">
      <c r="A2937" s="255" t="s">
        <v>4114</v>
      </c>
      <c r="B2937" s="9">
        <v>10</v>
      </c>
      <c r="C2937" s="255" t="s">
        <v>9205</v>
      </c>
      <c r="D2937" s="9">
        <v>58121.966080486003</v>
      </c>
      <c r="E2937" s="9">
        <v>1749003.2052711262</v>
      </c>
      <c r="F2937" s="255" t="s">
        <v>9127</v>
      </c>
      <c r="G2937" s="9"/>
      <c r="H2937" s="255" t="s">
        <v>9168</v>
      </c>
      <c r="I2937" s="9">
        <v>2</v>
      </c>
    </row>
    <row r="2938">
      <c r="A2938" s="255" t="s">
        <v>4115</v>
      </c>
      <c r="B2938" s="9">
        <v>10</v>
      </c>
      <c r="C2938" s="255" t="s">
        <v>9103</v>
      </c>
      <c r="D2938" s="9">
        <v>1749003.2052711262</v>
      </c>
      <c r="E2938" s="9">
        <v>1749003.2052711262</v>
      </c>
      <c r="F2938" s="255" t="s">
        <v>9128</v>
      </c>
      <c r="G2938" s="9"/>
      <c r="H2938" s="255" t="s">
        <v>9168</v>
      </c>
      <c r="I2938" s="9">
        <v>2</v>
      </c>
    </row>
    <row r="2939">
      <c r="A2939" s="255" t="s">
        <v>4116</v>
      </c>
      <c r="B2939" s="9">
        <v>10</v>
      </c>
      <c r="C2939" s="255" t="s">
        <v>9104</v>
      </c>
      <c r="D2939" s="9">
        <v>101655504971.4297</v>
      </c>
      <c r="E2939" s="9">
        <v>1749003.2052711262</v>
      </c>
      <c r="F2939" s="255" t="s">
        <v>9128</v>
      </c>
      <c r="G2939" s="9"/>
      <c r="H2939" s="255" t="s">
        <v>9168</v>
      </c>
      <c r="I2939" s="9">
        <v>2</v>
      </c>
    </row>
    <row r="2940">
      <c r="A2940" s="255" t="s">
        <v>4117</v>
      </c>
      <c r="B2940" s="9">
        <v>10</v>
      </c>
      <c r="C2940" s="255" t="s">
        <v>9105</v>
      </c>
      <c r="D2940" s="9">
        <v>1</v>
      </c>
      <c r="E2940" s="9">
        <v>1749003.2052711262</v>
      </c>
      <c r="F2940" s="255" t="s">
        <v>9128</v>
      </c>
      <c r="G2940" s="9"/>
      <c r="H2940" s="255" t="s">
        <v>9168</v>
      </c>
      <c r="I2940" s="9">
        <v>2</v>
      </c>
    </row>
    <row r="2941">
      <c r="A2941" s="255" t="s">
        <v>4118</v>
      </c>
      <c r="B2941" s="9">
        <v>10</v>
      </c>
      <c r="C2941" s="255" t="s">
        <v>9205</v>
      </c>
      <c r="D2941" s="9">
        <v>58121.966080486003</v>
      </c>
      <c r="E2941" s="9">
        <v>1749003.2052711262</v>
      </c>
      <c r="F2941" s="255" t="s">
        <v>9128</v>
      </c>
      <c r="G2941" s="9"/>
      <c r="H2941" s="255" t="s">
        <v>9168</v>
      </c>
      <c r="I2941" s="9">
        <v>2</v>
      </c>
    </row>
    <row r="2942">
      <c r="A2942" s="255" t="s">
        <v>4119</v>
      </c>
      <c r="B2942" s="9">
        <v>10</v>
      </c>
      <c r="C2942" s="255" t="s">
        <v>9103</v>
      </c>
      <c r="D2942" s="9">
        <v>1749003.2052711262</v>
      </c>
      <c r="E2942" s="9">
        <v>1749003.2052711262</v>
      </c>
      <c r="F2942" s="255" t="s">
        <v>9129</v>
      </c>
      <c r="G2942" s="9"/>
      <c r="H2942" s="255" t="s">
        <v>9168</v>
      </c>
      <c r="I2942" s="9">
        <v>2</v>
      </c>
    </row>
    <row r="2943">
      <c r="A2943" s="255" t="s">
        <v>4120</v>
      </c>
      <c r="B2943" s="9">
        <v>10</v>
      </c>
      <c r="C2943" s="255" t="s">
        <v>9104</v>
      </c>
      <c r="D2943" s="9">
        <v>44741641675.984894</v>
      </c>
      <c r="E2943" s="9">
        <v>1749003.2052711262</v>
      </c>
      <c r="F2943" s="255" t="s">
        <v>9129</v>
      </c>
      <c r="G2943" s="9"/>
      <c r="H2943" s="255" t="s">
        <v>9168</v>
      </c>
      <c r="I2943" s="9">
        <v>2</v>
      </c>
    </row>
    <row r="2944">
      <c r="A2944" s="255" t="s">
        <v>4121</v>
      </c>
      <c r="B2944" s="9">
        <v>10</v>
      </c>
      <c r="C2944" s="255" t="s">
        <v>9105</v>
      </c>
      <c r="D2944" s="9">
        <v>1</v>
      </c>
      <c r="E2944" s="9">
        <v>1749003.2052711262</v>
      </c>
      <c r="F2944" s="255" t="s">
        <v>9129</v>
      </c>
      <c r="G2944" s="9"/>
      <c r="H2944" s="255" t="s">
        <v>9168</v>
      </c>
      <c r="I2944" s="9">
        <v>2</v>
      </c>
    </row>
    <row r="2945">
      <c r="A2945" s="255" t="s">
        <v>4122</v>
      </c>
      <c r="B2945" s="9">
        <v>10</v>
      </c>
      <c r="C2945" s="255" t="s">
        <v>9205</v>
      </c>
      <c r="D2945" s="9">
        <v>25581.223374058456</v>
      </c>
      <c r="E2945" s="9">
        <v>1749003.2052711262</v>
      </c>
      <c r="F2945" s="255" t="s">
        <v>9129</v>
      </c>
      <c r="G2945" s="9"/>
      <c r="H2945" s="255" t="s">
        <v>9168</v>
      </c>
      <c r="I2945" s="9">
        <v>2</v>
      </c>
    </row>
    <row r="2946">
      <c r="A2946" s="255" t="s">
        <v>4123</v>
      </c>
      <c r="B2946" s="9">
        <v>10</v>
      </c>
      <c r="C2946" s="255" t="s">
        <v>9103</v>
      </c>
      <c r="D2946" s="9">
        <v>1749003.2052711262</v>
      </c>
      <c r="E2946" s="9">
        <v>1749003.2052711262</v>
      </c>
      <c r="F2946" s="255" t="s">
        <v>9130</v>
      </c>
      <c r="G2946" s="9"/>
      <c r="H2946" s="255" t="s">
        <v>9168</v>
      </c>
      <c r="I2946" s="9">
        <v>2</v>
      </c>
    </row>
    <row r="2947">
      <c r="A2947" s="255" t="s">
        <v>4124</v>
      </c>
      <c r="B2947" s="9">
        <v>10</v>
      </c>
      <c r="C2947" s="255" t="s">
        <v>9104</v>
      </c>
      <c r="D2947" s="9">
        <v>44741641675.984894</v>
      </c>
      <c r="E2947" s="9">
        <v>1749003.2052711262</v>
      </c>
      <c r="F2947" s="255" t="s">
        <v>9130</v>
      </c>
      <c r="G2947" s="9"/>
      <c r="H2947" s="255" t="s">
        <v>9168</v>
      </c>
      <c r="I2947" s="9">
        <v>2</v>
      </c>
    </row>
    <row r="2948">
      <c r="A2948" s="255" t="s">
        <v>4125</v>
      </c>
      <c r="B2948" s="9">
        <v>10</v>
      </c>
      <c r="C2948" s="255" t="s">
        <v>9105</v>
      </c>
      <c r="D2948" s="9">
        <v>1</v>
      </c>
      <c r="E2948" s="9">
        <v>1749003.2052711262</v>
      </c>
      <c r="F2948" s="255" t="s">
        <v>9130</v>
      </c>
      <c r="G2948" s="9"/>
      <c r="H2948" s="255" t="s">
        <v>9168</v>
      </c>
      <c r="I2948" s="9">
        <v>2</v>
      </c>
    </row>
    <row r="2949">
      <c r="A2949" s="255" t="s">
        <v>4126</v>
      </c>
      <c r="B2949" s="9">
        <v>10</v>
      </c>
      <c r="C2949" s="255" t="s">
        <v>9205</v>
      </c>
      <c r="D2949" s="9">
        <v>25581.223374058456</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32450640007.744358</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18553.791045062117</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48647231003.072357</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27814.26063512055</v>
      </c>
      <c r="E2957" s="9">
        <v>1749003.2052711262</v>
      </c>
      <c r="F2957" s="255" t="s">
        <v>9132</v>
      </c>
      <c r="G2957" s="9"/>
      <c r="H2957" s="255" t="s">
        <v>9168</v>
      </c>
      <c r="I2957" s="9">
        <v>2</v>
      </c>
    </row>
    <row r="2958">
      <c r="A2958" s="255" t="s">
        <v>4135</v>
      </c>
      <c r="B2958" s="9">
        <v>10</v>
      </c>
      <c r="C2958" s="255" t="s">
        <v>9103</v>
      </c>
      <c r="D2958" s="9">
        <v>1682572.5815795735</v>
      </c>
      <c r="E2958" s="9">
        <v>1749003.2052711262</v>
      </c>
      <c r="F2958" s="255" t="s">
        <v>9133</v>
      </c>
      <c r="G2958" s="9"/>
      <c r="H2958" s="255" t="s">
        <v>9168</v>
      </c>
      <c r="I2958" s="9">
        <v>2</v>
      </c>
    </row>
    <row r="2959">
      <c r="A2959" s="255" t="s">
        <v>4136</v>
      </c>
      <c r="B2959" s="9">
        <v>10</v>
      </c>
      <c r="C2959" s="255" t="s">
        <v>9104</v>
      </c>
      <c r="D2959" s="9">
        <v>42872191561.354065</v>
      </c>
      <c r="E2959" s="9">
        <v>1749003.2052711262</v>
      </c>
      <c r="F2959" s="255" t="s">
        <v>9133</v>
      </c>
      <c r="G2959" s="9"/>
      <c r="H2959" s="255" t="s">
        <v>9168</v>
      </c>
      <c r="I2959" s="9">
        <v>2</v>
      </c>
    </row>
    <row r="2960">
      <c r="A2960" s="255" t="s">
        <v>4137</v>
      </c>
      <c r="B2960" s="9">
        <v>10</v>
      </c>
      <c r="C2960" s="255" t="s">
        <v>9105</v>
      </c>
      <c r="D2960" s="9">
        <v>0.96201800917725888</v>
      </c>
      <c r="E2960" s="9">
        <v>1749003.2052711262</v>
      </c>
      <c r="F2960" s="255" t="s">
        <v>9133</v>
      </c>
      <c r="G2960" s="9"/>
      <c r="H2960" s="255" t="s">
        <v>9168</v>
      </c>
      <c r="I2960" s="9">
        <v>2</v>
      </c>
    </row>
    <row r="2961">
      <c r="A2961" s="255" t="s">
        <v>4138</v>
      </c>
      <c r="B2961" s="9">
        <v>10</v>
      </c>
      <c r="C2961" s="255" t="s">
        <v>9205</v>
      </c>
      <c r="D2961" s="9">
        <v>24512.357342826093</v>
      </c>
      <c r="E2961" s="9">
        <v>1749003.2052711262</v>
      </c>
      <c r="F2961" s="255" t="s">
        <v>9133</v>
      </c>
      <c r="G2961" s="9"/>
      <c r="H2961" s="255" t="s">
        <v>9168</v>
      </c>
      <c r="I2961" s="9">
        <v>2</v>
      </c>
    </row>
    <row r="2962">
      <c r="A2962" s="255" t="s">
        <v>4139</v>
      </c>
      <c r="B2962" s="9">
        <v>10</v>
      </c>
      <c r="C2962" s="255" t="s">
        <v>9103</v>
      </c>
      <c r="D2962" s="9">
        <v>1749003.2052711262</v>
      </c>
      <c r="E2962" s="9">
        <v>1749003.2052711262</v>
      </c>
      <c r="F2962" s="255" t="s">
        <v>9134</v>
      </c>
      <c r="G2962" s="9"/>
      <c r="H2962" s="255" t="s">
        <v>9168</v>
      </c>
      <c r="I2962" s="9">
        <v>2</v>
      </c>
    </row>
    <row r="2963">
      <c r="A2963" s="255" t="s">
        <v>4140</v>
      </c>
      <c r="B2963" s="9">
        <v>10</v>
      </c>
      <c r="C2963" s="255" t="s">
        <v>9104</v>
      </c>
      <c r="D2963" s="9">
        <v>10136082407.003275</v>
      </c>
      <c r="E2963" s="9">
        <v>1749003.2052711262</v>
      </c>
      <c r="F2963" s="255" t="s">
        <v>9134</v>
      </c>
      <c r="G2963" s="9"/>
      <c r="H2963" s="255" t="s">
        <v>9168</v>
      </c>
      <c r="I2963" s="9">
        <v>2</v>
      </c>
    </row>
    <row r="2964">
      <c r="A2964" s="255" t="s">
        <v>4141</v>
      </c>
      <c r="B2964" s="9">
        <v>10</v>
      </c>
      <c r="C2964" s="255" t="s">
        <v>9105</v>
      </c>
      <c r="D2964" s="9">
        <v>1</v>
      </c>
      <c r="E2964" s="9">
        <v>1749003.2052711262</v>
      </c>
      <c r="F2964" s="255" t="s">
        <v>9134</v>
      </c>
      <c r="G2964" s="9"/>
      <c r="H2964" s="255" t="s">
        <v>9168</v>
      </c>
      <c r="I2964" s="9">
        <v>2</v>
      </c>
    </row>
    <row r="2965">
      <c r="A2965" s="255" t="s">
        <v>4142</v>
      </c>
      <c r="B2965" s="9">
        <v>10</v>
      </c>
      <c r="C2965" s="255" t="s">
        <v>9205</v>
      </c>
      <c r="D2965" s="9">
        <v>5795.3481025393567</v>
      </c>
      <c r="E2965" s="9">
        <v>1749003.2052711262</v>
      </c>
      <c r="F2965" s="255" t="s">
        <v>9134</v>
      </c>
      <c r="G2965" s="9"/>
      <c r="H2965" s="255" t="s">
        <v>9168</v>
      </c>
      <c r="I2965" s="9">
        <v>2</v>
      </c>
    </row>
    <row r="2966">
      <c r="A2966" s="255" t="s">
        <v>4143</v>
      </c>
      <c r="B2966" s="9">
        <v>10</v>
      </c>
      <c r="C2966" s="255" t="s">
        <v>9103</v>
      </c>
      <c r="D2966" s="9">
        <v>1749003.2052711262</v>
      </c>
      <c r="E2966" s="9">
        <v>1749003.2052711262</v>
      </c>
      <c r="F2966" s="255" t="s">
        <v>9135</v>
      </c>
      <c r="G2966" s="9"/>
      <c r="H2966" s="255" t="s">
        <v>9168</v>
      </c>
      <c r="I2966" s="9">
        <v>2</v>
      </c>
    </row>
    <row r="2967">
      <c r="A2967" s="255" t="s">
        <v>4144</v>
      </c>
      <c r="B2967" s="9">
        <v>10</v>
      </c>
      <c r="C2967" s="255" t="s">
        <v>9104</v>
      </c>
      <c r="D2967" s="9">
        <v>53008273968.357346</v>
      </c>
      <c r="E2967" s="9">
        <v>1749003.2052711262</v>
      </c>
      <c r="F2967" s="255" t="s">
        <v>9135</v>
      </c>
      <c r="G2967" s="9"/>
      <c r="H2967" s="255" t="s">
        <v>9168</v>
      </c>
      <c r="I2967" s="9">
        <v>2</v>
      </c>
    </row>
    <row r="2968">
      <c r="A2968" s="255" t="s">
        <v>4145</v>
      </c>
      <c r="B2968" s="9">
        <v>10</v>
      </c>
      <c r="C2968" s="255" t="s">
        <v>9105</v>
      </c>
      <c r="D2968" s="9">
        <v>1</v>
      </c>
      <c r="E2968" s="9">
        <v>1749003.2052711262</v>
      </c>
      <c r="F2968" s="255" t="s">
        <v>9135</v>
      </c>
      <c r="G2968" s="9"/>
      <c r="H2968" s="255" t="s">
        <v>9168</v>
      </c>
      <c r="I2968" s="9">
        <v>2</v>
      </c>
    </row>
    <row r="2969">
      <c r="A2969" s="255" t="s">
        <v>4146</v>
      </c>
      <c r="B2969" s="9">
        <v>10</v>
      </c>
      <c r="C2969" s="255" t="s">
        <v>9205</v>
      </c>
      <c r="D2969" s="9">
        <v>30307.705445365453</v>
      </c>
      <c r="E2969" s="9">
        <v>1749003.2052711262</v>
      </c>
      <c r="F2969" s="255" t="s">
        <v>9135</v>
      </c>
      <c r="G2969" s="9"/>
      <c r="H2969" s="255" t="s">
        <v>9168</v>
      </c>
      <c r="I2969" s="9">
        <v>2</v>
      </c>
    </row>
    <row r="2970">
      <c r="A2970" s="255" t="s">
        <v>4147</v>
      </c>
      <c r="B2970" s="9">
        <v>10</v>
      </c>
      <c r="C2970" s="255" t="s">
        <v>9103</v>
      </c>
      <c r="D2970" s="9">
        <v>802588.63655568846</v>
      </c>
      <c r="E2970" s="9">
        <v>1749003.2052711262</v>
      </c>
      <c r="F2970" s="255" t="s">
        <v>9136</v>
      </c>
      <c r="G2970" s="9"/>
      <c r="H2970" s="255" t="s">
        <v>9168</v>
      </c>
      <c r="I2970" s="9">
        <v>2</v>
      </c>
    </row>
    <row r="2971">
      <c r="A2971" s="255" t="s">
        <v>4148</v>
      </c>
      <c r="B2971" s="9">
        <v>10</v>
      </c>
      <c r="C2971" s="255" t="s">
        <v>9104</v>
      </c>
      <c r="D2971" s="9">
        <v>8266632292.372448</v>
      </c>
      <c r="E2971" s="9">
        <v>1749003.2052711262</v>
      </c>
      <c r="F2971" s="255" t="s">
        <v>9136</v>
      </c>
      <c r="G2971" s="9"/>
      <c r="H2971" s="255" t="s">
        <v>9168</v>
      </c>
      <c r="I2971" s="9">
        <v>2</v>
      </c>
    </row>
    <row r="2972">
      <c r="A2972" s="255" t="s">
        <v>4149</v>
      </c>
      <c r="B2972" s="9">
        <v>10</v>
      </c>
      <c r="C2972" s="255" t="s">
        <v>9105</v>
      </c>
      <c r="D2972" s="9">
        <v>0.45888345666654917</v>
      </c>
      <c r="E2972" s="9">
        <v>1749003.2052711262</v>
      </c>
      <c r="F2972" s="255" t="s">
        <v>9136</v>
      </c>
      <c r="G2972" s="9"/>
      <c r="H2972" s="255" t="s">
        <v>9168</v>
      </c>
      <c r="I2972" s="9">
        <v>2</v>
      </c>
    </row>
    <row r="2973">
      <c r="A2973" s="255" t="s">
        <v>4150</v>
      </c>
      <c r="B2973" s="9">
        <v>10</v>
      </c>
      <c r="C2973" s="255" t="s">
        <v>9205</v>
      </c>
      <c r="D2973" s="9">
        <v>4726.4820713069957</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16196590995.328003</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9260.4695900584393</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0.0055022739412137712</v>
      </c>
      <c r="E2982" s="9"/>
      <c r="F2982" s="255" t="s">
        <v>9129</v>
      </c>
      <c r="G2982" s="9"/>
      <c r="H2982" s="255" t="s">
        <v>9168</v>
      </c>
      <c r="I2982" s="9">
        <v>2</v>
      </c>
    </row>
    <row r="2983">
      <c r="A2983" s="255" t="s">
        <v>4160</v>
      </c>
      <c r="B2983" s="9">
        <v>1</v>
      </c>
      <c r="C2983" s="255" t="s">
        <v>9100</v>
      </c>
      <c r="D2983" s="9">
        <v>0.0055022739412137712</v>
      </c>
      <c r="E2983" s="9"/>
      <c r="F2983" s="255" t="s">
        <v>9130</v>
      </c>
      <c r="G2983" s="9"/>
      <c r="H2983" s="255" t="s">
        <v>9168</v>
      </c>
      <c r="I2983" s="9">
        <v>2</v>
      </c>
    </row>
    <row r="2984">
      <c r="A2984" s="255" t="s">
        <v>4161</v>
      </c>
      <c r="B2984" s="9">
        <v>1</v>
      </c>
      <c r="C2984" s="255" t="s">
        <v>9100</v>
      </c>
      <c r="D2984" s="9">
        <v>0.0056706385332147688</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0.01117291247442854</v>
      </c>
      <c r="E2987" s="9"/>
      <c r="F2987" s="255" t="s">
        <v>9122</v>
      </c>
      <c r="G2987" s="9"/>
      <c r="H2987" s="255" t="s">
        <v>9168</v>
      </c>
      <c r="I2987" s="9">
        <v>2</v>
      </c>
    </row>
    <row r="2988">
      <c r="A2988" s="255" t="s">
        <v>4165</v>
      </c>
      <c r="B2988" s="9">
        <v>1</v>
      </c>
      <c r="C2988" s="255" t="s">
        <v>9100</v>
      </c>
      <c r="D2988" s="9">
        <v>0.01117291247442854</v>
      </c>
      <c r="E2988" s="9"/>
      <c r="F2988" s="255" t="s">
        <v>9123</v>
      </c>
      <c r="G2988" s="9"/>
      <c r="H2988" s="255" t="s">
        <v>9168</v>
      </c>
      <c r="I2988" s="9">
        <v>2</v>
      </c>
    </row>
    <row r="2989">
      <c r="A2989" s="255" t="s">
        <v>4166</v>
      </c>
      <c r="B2989" s="9">
        <v>1</v>
      </c>
      <c r="C2989" s="255" t="s">
        <v>9100</v>
      </c>
      <c r="D2989" s="9">
        <v>0.01117291247442854</v>
      </c>
      <c r="E2989" s="9"/>
      <c r="F2989" s="255" t="s">
        <v>9124</v>
      </c>
      <c r="G2989" s="9"/>
      <c r="H2989" s="255" t="s">
        <v>9168</v>
      </c>
      <c r="I2989" s="9">
        <v>2</v>
      </c>
    </row>
    <row r="2990">
      <c r="A2990" s="255" t="s">
        <v>4167</v>
      </c>
      <c r="B2990" s="9">
        <v>1</v>
      </c>
      <c r="C2990" s="255" t="s">
        <v>9100</v>
      </c>
      <c r="D2990" s="9">
        <v>0.012633844633791016</v>
      </c>
      <c r="E2990" s="9"/>
      <c r="F2990" s="255" t="s">
        <v>9127</v>
      </c>
      <c r="G2990" s="9"/>
      <c r="H2990" s="255" t="s">
        <v>9168</v>
      </c>
      <c r="I2990" s="9">
        <v>2</v>
      </c>
    </row>
    <row r="2991">
      <c r="A2991" s="255" t="s">
        <v>4168</v>
      </c>
      <c r="B2991" s="9">
        <v>1</v>
      </c>
      <c r="C2991" s="255" t="s">
        <v>9100</v>
      </c>
      <c r="D2991" s="9">
        <v>0.012633844633791016</v>
      </c>
      <c r="E2991" s="9"/>
      <c r="F2991" s="255" t="s">
        <v>9128</v>
      </c>
      <c r="G2991" s="9"/>
      <c r="H2991" s="255" t="s">
        <v>9168</v>
      </c>
      <c r="I2991" s="9">
        <v>2</v>
      </c>
    </row>
    <row r="2992">
      <c r="A2992" s="255" t="s">
        <v>4169</v>
      </c>
      <c r="B2992" s="9">
        <v>1</v>
      </c>
      <c r="C2992" s="255" t="s">
        <v>9100</v>
      </c>
      <c r="D2992" s="9">
        <v>-0.0014609321593624764</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0.0027499118507382527</v>
      </c>
      <c r="E2999" s="9"/>
      <c r="F2999" s="255" t="s">
        <v>9133</v>
      </c>
      <c r="G2999" s="9"/>
      <c r="H2999" s="255" t="s">
        <v>9168</v>
      </c>
      <c r="I2999" s="9">
        <v>2</v>
      </c>
    </row>
    <row r="3000">
      <c r="A3000" s="255" t="s">
        <v>4177</v>
      </c>
      <c r="B3000" s="9">
        <v>1</v>
      </c>
      <c r="C3000" s="255" t="s">
        <v>9100</v>
      </c>
      <c r="D3000" s="9">
        <v>0.0028167563063786535</v>
      </c>
      <c r="E3000" s="9"/>
      <c r="F3000" s="255" t="s">
        <v>9134</v>
      </c>
      <c r="G3000" s="9"/>
      <c r="H3000" s="255" t="s">
        <v>9168</v>
      </c>
      <c r="I3000" s="9">
        <v>2</v>
      </c>
    </row>
    <row r="3001">
      <c r="A3001" s="255" t="s">
        <v>4178</v>
      </c>
      <c r="B3001" s="9">
        <v>1</v>
      </c>
      <c r="C3001" s="255" t="s">
        <v>9100</v>
      </c>
      <c r="D3001" s="9">
        <v>0.0055666681571169066</v>
      </c>
      <c r="E3001" s="9"/>
      <c r="F3001" s="255" t="s">
        <v>9135</v>
      </c>
      <c r="G3001" s="9"/>
      <c r="H3001" s="255" t="s">
        <v>9168</v>
      </c>
      <c r="I3001" s="9">
        <v>2</v>
      </c>
    </row>
    <row r="3002">
      <c r="A3002" s="255" t="s">
        <v>4179</v>
      </c>
      <c r="B3002" s="9">
        <v>1</v>
      </c>
      <c r="C3002" s="255" t="s">
        <v>9100</v>
      </c>
      <c r="D3002" s="9">
        <v>0.003116616922049171</v>
      </c>
      <c r="E3002" s="9"/>
      <c r="F3002" s="255" t="s">
        <v>9114</v>
      </c>
      <c r="G3002" s="9"/>
      <c r="H3002" s="255" t="s">
        <v>9168</v>
      </c>
      <c r="I3002" s="9">
        <v>2</v>
      </c>
    </row>
    <row r="3003">
      <c r="A3003" s="255" t="s">
        <v>4180</v>
      </c>
      <c r="B3003" s="9">
        <v>1</v>
      </c>
      <c r="C3003" s="255" t="s">
        <v>9100</v>
      </c>
      <c r="D3003" s="9">
        <v>0.003950559554624939</v>
      </c>
      <c r="E3003" s="9"/>
      <c r="F3003" s="255" t="s">
        <v>9125</v>
      </c>
      <c r="G3003" s="9"/>
      <c r="H3003" s="255" t="s">
        <v>9168</v>
      </c>
      <c r="I3003" s="9">
        <v>2</v>
      </c>
    </row>
    <row r="3004">
      <c r="A3004" s="255" t="s">
        <v>4181</v>
      </c>
      <c r="B3004" s="9">
        <v>1</v>
      </c>
      <c r="C3004" s="255" t="s">
        <v>9100</v>
      </c>
      <c r="D3004" s="9">
        <v>0.0070671764766741104</v>
      </c>
      <c r="E3004" s="9"/>
      <c r="F3004" s="255" t="s">
        <v>9132</v>
      </c>
      <c r="G3004" s="9"/>
      <c r="H3004" s="255" t="s">
        <v>9168</v>
      </c>
      <c r="I3004" s="9">
        <v>2</v>
      </c>
    </row>
    <row r="3005">
      <c r="A3005" s="255" t="s">
        <v>4182</v>
      </c>
      <c r="B3005" s="9">
        <v>1</v>
      </c>
      <c r="C3005" s="255" t="s">
        <v>9100</v>
      </c>
      <c r="D3005" s="9">
        <v>-6.4394215903135126e-05</v>
      </c>
      <c r="E3005" s="9"/>
      <c r="F3005" s="255" t="s">
        <v>9136</v>
      </c>
      <c r="G3005" s="9"/>
      <c r="H3005" s="255" t="s">
        <v>9168</v>
      </c>
      <c r="I3005" s="9">
        <v>2</v>
      </c>
    </row>
    <row r="3006">
      <c r="A3006" s="255" t="s">
        <v>4183</v>
      </c>
      <c r="B3006" s="9">
        <v>1</v>
      </c>
      <c r="C3006" s="255" t="s">
        <v>9100</v>
      </c>
      <c r="D3006" s="9">
        <v>-0.0013965379434593412</v>
      </c>
      <c r="E3006" s="9"/>
      <c r="F3006" s="255" t="s">
        <v>9137</v>
      </c>
      <c r="G3006" s="9"/>
      <c r="H3006" s="255" t="s">
        <v>9168</v>
      </c>
      <c r="I3006" s="9">
        <v>2</v>
      </c>
    </row>
    <row r="3007">
      <c r="A3007" s="255" t="s">
        <v>4184</v>
      </c>
      <c r="B3007" s="9">
        <v>2</v>
      </c>
      <c r="C3007" s="255" t="s">
        <v>9100</v>
      </c>
      <c r="D3007" s="9">
        <v>0.0085941220674463237</v>
      </c>
      <c r="E3007" s="9"/>
      <c r="F3007" s="255" t="s">
        <v>9129</v>
      </c>
      <c r="G3007" s="9"/>
      <c r="H3007" s="255" t="s">
        <v>9168</v>
      </c>
      <c r="I3007" s="9">
        <v>2</v>
      </c>
    </row>
    <row r="3008">
      <c r="A3008" s="255" t="s">
        <v>4185</v>
      </c>
      <c r="B3008" s="9">
        <v>2</v>
      </c>
      <c r="C3008" s="255" t="s">
        <v>9100</v>
      </c>
      <c r="D3008" s="9">
        <v>0.0085941220674463237</v>
      </c>
      <c r="E3008" s="9"/>
      <c r="F3008" s="255" t="s">
        <v>9130</v>
      </c>
      <c r="G3008" s="9"/>
      <c r="H3008" s="255" t="s">
        <v>9168</v>
      </c>
      <c r="I3008" s="9">
        <v>2</v>
      </c>
    </row>
    <row r="3009">
      <c r="A3009" s="255" t="s">
        <v>4186</v>
      </c>
      <c r="B3009" s="9">
        <v>2</v>
      </c>
      <c r="C3009" s="255" t="s">
        <v>9100</v>
      </c>
      <c r="D3009" s="9">
        <v>0.0058697716197508645</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0.014463893687197188</v>
      </c>
      <c r="E3012" s="9"/>
      <c r="F3012" s="255" t="s">
        <v>9122</v>
      </c>
      <c r="G3012" s="9"/>
      <c r="H3012" s="255" t="s">
        <v>9168</v>
      </c>
      <c r="I3012" s="9">
        <v>2</v>
      </c>
    </row>
    <row r="3013">
      <c r="A3013" s="255" t="s">
        <v>4190</v>
      </c>
      <c r="B3013" s="9">
        <v>2</v>
      </c>
      <c r="C3013" s="255" t="s">
        <v>9100</v>
      </c>
      <c r="D3013" s="9">
        <v>0.014463893687197188</v>
      </c>
      <c r="E3013" s="9"/>
      <c r="F3013" s="255" t="s">
        <v>9123</v>
      </c>
      <c r="G3013" s="9"/>
      <c r="H3013" s="255" t="s">
        <v>9168</v>
      </c>
      <c r="I3013" s="9">
        <v>2</v>
      </c>
    </row>
    <row r="3014">
      <c r="A3014" s="255" t="s">
        <v>4191</v>
      </c>
      <c r="B3014" s="9">
        <v>2</v>
      </c>
      <c r="C3014" s="255" t="s">
        <v>9100</v>
      </c>
      <c r="D3014" s="9">
        <v>0.014463893687197188</v>
      </c>
      <c r="E3014" s="9"/>
      <c r="F3014" s="255" t="s">
        <v>9124</v>
      </c>
      <c r="G3014" s="9"/>
      <c r="H3014" s="255" t="s">
        <v>9168</v>
      </c>
      <c r="I3014" s="9">
        <v>2</v>
      </c>
    </row>
    <row r="3015">
      <c r="A3015" s="255" t="s">
        <v>4192</v>
      </c>
      <c r="B3015" s="9">
        <v>2</v>
      </c>
      <c r="C3015" s="255" t="s">
        <v>9100</v>
      </c>
      <c r="D3015" s="9">
        <v>0.016289408271098236</v>
      </c>
      <c r="E3015" s="9"/>
      <c r="F3015" s="255" t="s">
        <v>9127</v>
      </c>
      <c r="G3015" s="9"/>
      <c r="H3015" s="255" t="s">
        <v>9168</v>
      </c>
      <c r="I3015" s="9">
        <v>2</v>
      </c>
    </row>
    <row r="3016">
      <c r="A3016" s="255" t="s">
        <v>4193</v>
      </c>
      <c r="B3016" s="9">
        <v>2</v>
      </c>
      <c r="C3016" s="255" t="s">
        <v>9100</v>
      </c>
      <c r="D3016" s="9">
        <v>0.016289408271098236</v>
      </c>
      <c r="E3016" s="9"/>
      <c r="F3016" s="255" t="s">
        <v>9128</v>
      </c>
      <c r="G3016" s="9"/>
      <c r="H3016" s="255" t="s">
        <v>9168</v>
      </c>
      <c r="I3016" s="9">
        <v>2</v>
      </c>
    </row>
    <row r="3017">
      <c r="A3017" s="255" t="s">
        <v>4194</v>
      </c>
      <c r="B3017" s="9">
        <v>2</v>
      </c>
      <c r="C3017" s="255" t="s">
        <v>9100</v>
      </c>
      <c r="D3017" s="9">
        <v>-0.0018255145839010483</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0.0059392849982602214</v>
      </c>
      <c r="E3024" s="9"/>
      <c r="F3024" s="255" t="s">
        <v>9133</v>
      </c>
      <c r="G3024" s="9"/>
      <c r="H3024" s="255" t="s">
        <v>9168</v>
      </c>
      <c r="I3024" s="9">
        <v>2</v>
      </c>
    </row>
    <row r="3025">
      <c r="A3025" s="255" t="s">
        <v>4202</v>
      </c>
      <c r="B3025" s="9">
        <v>2</v>
      </c>
      <c r="C3025" s="255" t="s">
        <v>9100</v>
      </c>
      <c r="D3025" s="9">
        <v>0.0029343950120105833</v>
      </c>
      <c r="E3025" s="9"/>
      <c r="F3025" s="255" t="s">
        <v>9134</v>
      </c>
      <c r="G3025" s="9"/>
      <c r="H3025" s="255" t="s">
        <v>9168</v>
      </c>
      <c r="I3025" s="9">
        <v>2</v>
      </c>
    </row>
    <row r="3026">
      <c r="A3026" s="255" t="s">
        <v>4203</v>
      </c>
      <c r="B3026" s="9">
        <v>2</v>
      </c>
      <c r="C3026" s="255" t="s">
        <v>9100</v>
      </c>
      <c r="D3026" s="9">
        <v>0.0088736800102708034</v>
      </c>
      <c r="E3026" s="9"/>
      <c r="F3026" s="255" t="s">
        <v>9135</v>
      </c>
      <c r="G3026" s="9"/>
      <c r="H3026" s="255" t="s">
        <v>9168</v>
      </c>
      <c r="I3026" s="9">
        <v>2</v>
      </c>
    </row>
    <row r="3027">
      <c r="A3027" s="255" t="s">
        <v>4204</v>
      </c>
      <c r="B3027" s="9">
        <v>2</v>
      </c>
      <c r="C3027" s="255" t="s">
        <v>9100</v>
      </c>
      <c r="D3027" s="9">
        <v>0.003241056070859043</v>
      </c>
      <c r="E3027" s="9"/>
      <c r="F3027" s="255" t="s">
        <v>9114</v>
      </c>
      <c r="G3027" s="9"/>
      <c r="H3027" s="255" t="s">
        <v>9168</v>
      </c>
      <c r="I3027" s="9">
        <v>2</v>
      </c>
    </row>
    <row r="3028">
      <c r="A3028" s="255" t="s">
        <v>4205</v>
      </c>
      <c r="B3028" s="9">
        <v>2</v>
      </c>
      <c r="C3028" s="255" t="s">
        <v>9100</v>
      </c>
      <c r="D3028" s="9">
        <v>0.0041746721899683882</v>
      </c>
      <c r="E3028" s="9"/>
      <c r="F3028" s="255" t="s">
        <v>9125</v>
      </c>
      <c r="G3028" s="9"/>
      <c r="H3028" s="255" t="s">
        <v>9168</v>
      </c>
      <c r="I3028" s="9">
        <v>2</v>
      </c>
    </row>
    <row r="3029">
      <c r="A3029" s="255" t="s">
        <v>4206</v>
      </c>
      <c r="B3029" s="9">
        <v>2</v>
      </c>
      <c r="C3029" s="255" t="s">
        <v>9100</v>
      </c>
      <c r="D3029" s="9">
        <v>0.0074157282608274316</v>
      </c>
      <c r="E3029" s="9"/>
      <c r="F3029" s="255" t="s">
        <v>9132</v>
      </c>
      <c r="G3029" s="9"/>
      <c r="H3029" s="255" t="s">
        <v>9168</v>
      </c>
      <c r="I3029" s="9">
        <v>2</v>
      </c>
    </row>
    <row r="3030">
      <c r="A3030" s="255" t="s">
        <v>4207</v>
      </c>
      <c r="B3030" s="9">
        <v>2</v>
      </c>
      <c r="C3030" s="255" t="s">
        <v>9100</v>
      </c>
      <c r="D3030" s="9">
        <v>-0.00027955794282448086</v>
      </c>
      <c r="E3030" s="9"/>
      <c r="F3030" s="255" t="s">
        <v>9136</v>
      </c>
      <c r="G3030" s="9"/>
      <c r="H3030" s="255" t="s">
        <v>9168</v>
      </c>
      <c r="I3030" s="9">
        <v>2</v>
      </c>
    </row>
    <row r="3031">
      <c r="A3031" s="255" t="s">
        <v>4208</v>
      </c>
      <c r="B3031" s="9">
        <v>2</v>
      </c>
      <c r="C3031" s="255" t="s">
        <v>9100</v>
      </c>
      <c r="D3031" s="9">
        <v>-0.0015459566410765675</v>
      </c>
      <c r="E3031" s="9"/>
      <c r="F3031" s="255" t="s">
        <v>9137</v>
      </c>
      <c r="G3031" s="9"/>
      <c r="H3031" s="255" t="s">
        <v>9168</v>
      </c>
      <c r="I3031" s="9">
        <v>2</v>
      </c>
    </row>
    <row r="3032">
      <c r="A3032" s="255" t="s">
        <v>4209</v>
      </c>
      <c r="B3032" s="9">
        <v>3</v>
      </c>
      <c r="C3032" s="255" t="s">
        <v>9100</v>
      </c>
      <c r="D3032" s="9">
        <v>0.011595977487831094</v>
      </c>
      <c r="E3032" s="9"/>
      <c r="F3032" s="255" t="s">
        <v>9129</v>
      </c>
      <c r="G3032" s="9"/>
      <c r="H3032" s="255" t="s">
        <v>9168</v>
      </c>
      <c r="I3032" s="9">
        <v>2</v>
      </c>
    </row>
    <row r="3033">
      <c r="A3033" s="255" t="s">
        <v>4210</v>
      </c>
      <c r="B3033" s="9">
        <v>3</v>
      </c>
      <c r="C3033" s="255" t="s">
        <v>9100</v>
      </c>
      <c r="D3033" s="9">
        <v>0.011595977487831094</v>
      </c>
      <c r="E3033" s="9"/>
      <c r="F3033" s="255" t="s">
        <v>9130</v>
      </c>
      <c r="G3033" s="9"/>
      <c r="H3033" s="255" t="s">
        <v>9168</v>
      </c>
      <c r="I3033" s="9">
        <v>2</v>
      </c>
    </row>
    <row r="3034">
      <c r="A3034" s="255" t="s">
        <v>4211</v>
      </c>
      <c r="B3034" s="9">
        <v>3</v>
      </c>
      <c r="C3034" s="255" t="s">
        <v>9100</v>
      </c>
      <c r="D3034" s="9">
        <v>0.0066364386358654858</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0.018232416123696579</v>
      </c>
      <c r="E3037" s="9"/>
      <c r="F3037" s="255" t="s">
        <v>9122</v>
      </c>
      <c r="G3037" s="9"/>
      <c r="H3037" s="255" t="s">
        <v>9168</v>
      </c>
      <c r="I3037" s="9">
        <v>2</v>
      </c>
    </row>
    <row r="3038">
      <c r="A3038" s="255" t="s">
        <v>4215</v>
      </c>
      <c r="B3038" s="9">
        <v>3</v>
      </c>
      <c r="C3038" s="255" t="s">
        <v>9100</v>
      </c>
      <c r="D3038" s="9">
        <v>0.018232416123696579</v>
      </c>
      <c r="E3038" s="9"/>
      <c r="F3038" s="255" t="s">
        <v>9123</v>
      </c>
      <c r="G3038" s="9"/>
      <c r="H3038" s="255" t="s">
        <v>9168</v>
      </c>
      <c r="I3038" s="9">
        <v>2</v>
      </c>
    </row>
    <row r="3039">
      <c r="A3039" s="255" t="s">
        <v>4216</v>
      </c>
      <c r="B3039" s="9">
        <v>3</v>
      </c>
      <c r="C3039" s="255" t="s">
        <v>9100</v>
      </c>
      <c r="D3039" s="9">
        <v>0.018232416123696579</v>
      </c>
      <c r="E3039" s="9"/>
      <c r="F3039" s="255" t="s">
        <v>9124</v>
      </c>
      <c r="G3039" s="9"/>
      <c r="H3039" s="255" t="s">
        <v>9168</v>
      </c>
      <c r="I3039" s="9">
        <v>2</v>
      </c>
    </row>
    <row r="3040">
      <c r="A3040" s="255" t="s">
        <v>4217</v>
      </c>
      <c r="B3040" s="9">
        <v>3</v>
      </c>
      <c r="C3040" s="255" t="s">
        <v>9100</v>
      </c>
      <c r="D3040" s="9">
        <v>0.020913734520543417</v>
      </c>
      <c r="E3040" s="9"/>
      <c r="F3040" s="255" t="s">
        <v>9127</v>
      </c>
      <c r="G3040" s="9"/>
      <c r="H3040" s="255" t="s">
        <v>9168</v>
      </c>
      <c r="I3040" s="9">
        <v>2</v>
      </c>
    </row>
    <row r="3041">
      <c r="A3041" s="255" t="s">
        <v>4218</v>
      </c>
      <c r="B3041" s="9">
        <v>3</v>
      </c>
      <c r="C3041" s="255" t="s">
        <v>9100</v>
      </c>
      <c r="D3041" s="9">
        <v>0.020913734520543417</v>
      </c>
      <c r="E3041" s="9"/>
      <c r="F3041" s="255" t="s">
        <v>9128</v>
      </c>
      <c r="G3041" s="9"/>
      <c r="H3041" s="255" t="s">
        <v>9168</v>
      </c>
      <c r="I3041" s="9">
        <v>2</v>
      </c>
    </row>
    <row r="3042">
      <c r="A3042" s="255" t="s">
        <v>4219</v>
      </c>
      <c r="B3042" s="9">
        <v>3</v>
      </c>
      <c r="C3042" s="255" t="s">
        <v>9100</v>
      </c>
      <c r="D3042" s="9">
        <v>-0.0026813183968468373</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0.0091402622852626726</v>
      </c>
      <c r="E3049" s="9"/>
      <c r="F3049" s="255" t="s">
        <v>9133</v>
      </c>
      <c r="G3049" s="9"/>
      <c r="H3049" s="255" t="s">
        <v>9168</v>
      </c>
      <c r="I3049" s="9">
        <v>2</v>
      </c>
    </row>
    <row r="3050">
      <c r="A3050" s="255" t="s">
        <v>4227</v>
      </c>
      <c r="B3050" s="9">
        <v>3</v>
      </c>
      <c r="C3050" s="255" t="s">
        <v>9100</v>
      </c>
      <c r="D3050" s="9">
        <v>0.0032278945365426244</v>
      </c>
      <c r="E3050" s="9"/>
      <c r="F3050" s="255" t="s">
        <v>9134</v>
      </c>
      <c r="G3050" s="9"/>
      <c r="H3050" s="255" t="s">
        <v>9168</v>
      </c>
      <c r="I3050" s="9">
        <v>2</v>
      </c>
    </row>
    <row r="3051">
      <c r="A3051" s="255" t="s">
        <v>4228</v>
      </c>
      <c r="B3051" s="9">
        <v>3</v>
      </c>
      <c r="C3051" s="255" t="s">
        <v>9100</v>
      </c>
      <c r="D3051" s="9">
        <v>0.012368156821805297</v>
      </c>
      <c r="E3051" s="9"/>
      <c r="F3051" s="255" t="s">
        <v>9135</v>
      </c>
      <c r="G3051" s="9"/>
      <c r="H3051" s="255" t="s">
        <v>9168</v>
      </c>
      <c r="I3051" s="9">
        <v>2</v>
      </c>
    </row>
    <row r="3052">
      <c r="A3052" s="255" t="s">
        <v>4229</v>
      </c>
      <c r="B3052" s="9">
        <v>3</v>
      </c>
      <c r="C3052" s="255" t="s">
        <v>9100</v>
      </c>
      <c r="D3052" s="9">
        <v>0.0039579056492612301</v>
      </c>
      <c r="E3052" s="9"/>
      <c r="F3052" s="255" t="s">
        <v>9114</v>
      </c>
      <c r="G3052" s="9"/>
      <c r="H3052" s="255" t="s">
        <v>9168</v>
      </c>
      <c r="I3052" s="9">
        <v>2</v>
      </c>
    </row>
    <row r="3053">
      <c r="A3053" s="255" t="s">
        <v>4230</v>
      </c>
      <c r="B3053" s="9">
        <v>3</v>
      </c>
      <c r="C3053" s="255" t="s">
        <v>9100</v>
      </c>
      <c r="D3053" s="9">
        <v>0.0045876720494768914</v>
      </c>
      <c r="E3053" s="9"/>
      <c r="F3053" s="255" t="s">
        <v>9125</v>
      </c>
      <c r="G3053" s="9"/>
      <c r="H3053" s="255" t="s">
        <v>9168</v>
      </c>
      <c r="I3053" s="9">
        <v>2</v>
      </c>
    </row>
    <row r="3054">
      <c r="A3054" s="255" t="s">
        <v>4231</v>
      </c>
      <c r="B3054" s="9">
        <v>3</v>
      </c>
      <c r="C3054" s="255" t="s">
        <v>9100</v>
      </c>
      <c r="D3054" s="9">
        <v>0.0085455776987381216</v>
      </c>
      <c r="E3054" s="9"/>
      <c r="F3054" s="255" t="s">
        <v>9132</v>
      </c>
      <c r="G3054" s="9"/>
      <c r="H3054" s="255" t="s">
        <v>9168</v>
      </c>
      <c r="I3054" s="9">
        <v>2</v>
      </c>
    </row>
    <row r="3055">
      <c r="A3055" s="255" t="s">
        <v>4232</v>
      </c>
      <c r="B3055" s="9">
        <v>3</v>
      </c>
      <c r="C3055" s="255" t="s">
        <v>9100</v>
      </c>
      <c r="D3055" s="9">
        <v>-0.00077217933397420193</v>
      </c>
      <c r="E3055" s="9"/>
      <c r="F3055" s="255" t="s">
        <v>9136</v>
      </c>
      <c r="G3055" s="9"/>
      <c r="H3055" s="255" t="s">
        <v>9168</v>
      </c>
      <c r="I3055" s="9">
        <v>2</v>
      </c>
    </row>
    <row r="3056">
      <c r="A3056" s="255" t="s">
        <v>4233</v>
      </c>
      <c r="B3056" s="9">
        <v>3</v>
      </c>
      <c r="C3056" s="255" t="s">
        <v>9100</v>
      </c>
      <c r="D3056" s="9">
        <v>-0.0019091390628726355</v>
      </c>
      <c r="E3056" s="9"/>
      <c r="F3056" s="255" t="s">
        <v>9137</v>
      </c>
      <c r="G3056" s="9"/>
      <c r="H3056" s="255" t="s">
        <v>9168</v>
      </c>
      <c r="I3056" s="9">
        <v>2</v>
      </c>
    </row>
    <row r="3057">
      <c r="A3057" s="255" t="s">
        <v>4234</v>
      </c>
      <c r="B3057" s="9">
        <v>4</v>
      </c>
      <c r="C3057" s="255" t="s">
        <v>9100</v>
      </c>
      <c r="D3057" s="9">
        <v>0.01338674341185263</v>
      </c>
      <c r="E3057" s="9"/>
      <c r="F3057" s="255" t="s">
        <v>9129</v>
      </c>
      <c r="G3057" s="9"/>
      <c r="H3057" s="255" t="s">
        <v>9168</v>
      </c>
      <c r="I3057" s="9">
        <v>2</v>
      </c>
    </row>
    <row r="3058">
      <c r="A3058" s="255" t="s">
        <v>4235</v>
      </c>
      <c r="B3058" s="9">
        <v>4</v>
      </c>
      <c r="C3058" s="255" t="s">
        <v>9100</v>
      </c>
      <c r="D3058" s="9">
        <v>0.01338674341185263</v>
      </c>
      <c r="E3058" s="9"/>
      <c r="F3058" s="255" t="s">
        <v>9130</v>
      </c>
      <c r="G3058" s="9"/>
      <c r="H3058" s="255" t="s">
        <v>9168</v>
      </c>
      <c r="I3058" s="9">
        <v>2</v>
      </c>
    </row>
    <row r="3059">
      <c r="A3059" s="255" t="s">
        <v>4236</v>
      </c>
      <c r="B3059" s="9">
        <v>4</v>
      </c>
      <c r="C3059" s="255" t="s">
        <v>9100</v>
      </c>
      <c r="D3059" s="9">
        <v>0.0071137730765403516</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0.020500516488392982</v>
      </c>
      <c r="E3062" s="9"/>
      <c r="F3062" s="255" t="s">
        <v>9122</v>
      </c>
      <c r="G3062" s="9"/>
      <c r="H3062" s="255" t="s">
        <v>9168</v>
      </c>
      <c r="I3062" s="9">
        <v>2</v>
      </c>
    </row>
    <row r="3063">
      <c r="A3063" s="255" t="s">
        <v>4240</v>
      </c>
      <c r="B3063" s="9">
        <v>4</v>
      </c>
      <c r="C3063" s="255" t="s">
        <v>9100</v>
      </c>
      <c r="D3063" s="9">
        <v>0.020500516488392982</v>
      </c>
      <c r="E3063" s="9"/>
      <c r="F3063" s="255" t="s">
        <v>9123</v>
      </c>
      <c r="G3063" s="9"/>
      <c r="H3063" s="255" t="s">
        <v>9168</v>
      </c>
      <c r="I3063" s="9">
        <v>2</v>
      </c>
    </row>
    <row r="3064">
      <c r="A3064" s="255" t="s">
        <v>4241</v>
      </c>
      <c r="B3064" s="9">
        <v>4</v>
      </c>
      <c r="C3064" s="255" t="s">
        <v>9100</v>
      </c>
      <c r="D3064" s="9">
        <v>0.020500516488392982</v>
      </c>
      <c r="E3064" s="9"/>
      <c r="F3064" s="255" t="s">
        <v>9124</v>
      </c>
      <c r="G3064" s="9"/>
      <c r="H3064" s="255" t="s">
        <v>9168</v>
      </c>
      <c r="I3064" s="9">
        <v>2</v>
      </c>
    </row>
    <row r="3065">
      <c r="A3065" s="255" t="s">
        <v>4242</v>
      </c>
      <c r="B3065" s="9">
        <v>4</v>
      </c>
      <c r="C3065" s="255" t="s">
        <v>9100</v>
      </c>
      <c r="D3065" s="9">
        <v>0.023873438994832723</v>
      </c>
      <c r="E3065" s="9"/>
      <c r="F3065" s="255" t="s">
        <v>9127</v>
      </c>
      <c r="G3065" s="9"/>
      <c r="H3065" s="255" t="s">
        <v>9168</v>
      </c>
      <c r="I3065" s="9">
        <v>2</v>
      </c>
    </row>
    <row r="3066">
      <c r="A3066" s="255" t="s">
        <v>4243</v>
      </c>
      <c r="B3066" s="9">
        <v>4</v>
      </c>
      <c r="C3066" s="255" t="s">
        <v>9100</v>
      </c>
      <c r="D3066" s="9">
        <v>0.023873438994832723</v>
      </c>
      <c r="E3066" s="9"/>
      <c r="F3066" s="255" t="s">
        <v>9128</v>
      </c>
      <c r="G3066" s="9"/>
      <c r="H3066" s="255" t="s">
        <v>9168</v>
      </c>
      <c r="I3066" s="9">
        <v>2</v>
      </c>
    </row>
    <row r="3067">
      <c r="A3067" s="255" t="s">
        <v>4244</v>
      </c>
      <c r="B3067" s="9">
        <v>4</v>
      </c>
      <c r="C3067" s="255" t="s">
        <v>9100</v>
      </c>
      <c r="D3067" s="9">
        <v>-0.0033729225064397426</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0.011219413113403839</v>
      </c>
      <c r="E3074" s="9"/>
      <c r="F3074" s="255" t="s">
        <v>9133</v>
      </c>
      <c r="G3074" s="9"/>
      <c r="H3074" s="255" t="s">
        <v>9168</v>
      </c>
      <c r="I3074" s="9">
        <v>2</v>
      </c>
    </row>
    <row r="3075">
      <c r="A3075" s="255" t="s">
        <v>4252</v>
      </c>
      <c r="B3075" s="9">
        <v>4</v>
      </c>
      <c r="C3075" s="255" t="s">
        <v>9100</v>
      </c>
      <c r="D3075" s="9">
        <v>0.0033391318716543953</v>
      </c>
      <c r="E3075" s="9"/>
      <c r="F3075" s="255" t="s">
        <v>9134</v>
      </c>
      <c r="G3075" s="9"/>
      <c r="H3075" s="255" t="s">
        <v>9168</v>
      </c>
      <c r="I3075" s="9">
        <v>2</v>
      </c>
    </row>
    <row r="3076">
      <c r="A3076" s="255" t="s">
        <v>4253</v>
      </c>
      <c r="B3076" s="9">
        <v>4</v>
      </c>
      <c r="C3076" s="255" t="s">
        <v>9100</v>
      </c>
      <c r="D3076" s="9">
        <v>0.014558544985058234</v>
      </c>
      <c r="E3076" s="9"/>
      <c r="F3076" s="255" t="s">
        <v>9135</v>
      </c>
      <c r="G3076" s="9"/>
      <c r="H3076" s="255" t="s">
        <v>9168</v>
      </c>
      <c r="I3076" s="9">
        <v>2</v>
      </c>
    </row>
    <row r="3077">
      <c r="A3077" s="255" t="s">
        <v>4254</v>
      </c>
      <c r="B3077" s="9">
        <v>4</v>
      </c>
      <c r="C3077" s="255" t="s">
        <v>9100</v>
      </c>
      <c r="D3077" s="9">
        <v>0.0045324091914541462</v>
      </c>
      <c r="E3077" s="9"/>
      <c r="F3077" s="255" t="s">
        <v>9114</v>
      </c>
      <c r="G3077" s="9"/>
      <c r="H3077" s="255" t="s">
        <v>9168</v>
      </c>
      <c r="I3077" s="9">
        <v>2</v>
      </c>
    </row>
    <row r="3078">
      <c r="A3078" s="255" t="s">
        <v>4255</v>
      </c>
      <c r="B3078" s="9">
        <v>4</v>
      </c>
      <c r="C3078" s="255" t="s">
        <v>9100</v>
      </c>
      <c r="D3078" s="9">
        <v>0.004782484818320343</v>
      </c>
      <c r="E3078" s="9"/>
      <c r="F3078" s="255" t="s">
        <v>9125</v>
      </c>
      <c r="G3078" s="9"/>
      <c r="H3078" s="255" t="s">
        <v>9168</v>
      </c>
      <c r="I3078" s="9">
        <v>2</v>
      </c>
    </row>
    <row r="3079">
      <c r="A3079" s="255" t="s">
        <v>4256</v>
      </c>
      <c r="B3079" s="9">
        <v>4</v>
      </c>
      <c r="C3079" s="255" t="s">
        <v>9100</v>
      </c>
      <c r="D3079" s="9">
        <v>0.0093148940097744892</v>
      </c>
      <c r="E3079" s="9"/>
      <c r="F3079" s="255" t="s">
        <v>9132</v>
      </c>
      <c r="G3079" s="9"/>
      <c r="H3079" s="255" t="s">
        <v>9168</v>
      </c>
      <c r="I3079" s="9">
        <v>2</v>
      </c>
    </row>
    <row r="3080">
      <c r="A3080" s="255" t="s">
        <v>4257</v>
      </c>
      <c r="B3080" s="9">
        <v>4</v>
      </c>
      <c r="C3080" s="255" t="s">
        <v>9100</v>
      </c>
      <c r="D3080" s="9">
        <v>-0.0011718015732056057</v>
      </c>
      <c r="E3080" s="9"/>
      <c r="F3080" s="255" t="s">
        <v>9136</v>
      </c>
      <c r="G3080" s="9"/>
      <c r="H3080" s="255" t="s">
        <v>9168</v>
      </c>
      <c r="I3080" s="9">
        <v>2</v>
      </c>
    </row>
    <row r="3081">
      <c r="A3081" s="255" t="s">
        <v>4258</v>
      </c>
      <c r="B3081" s="9">
        <v>4</v>
      </c>
      <c r="C3081" s="255" t="s">
        <v>9100</v>
      </c>
      <c r="D3081" s="9">
        <v>-0.0022011209332341371</v>
      </c>
      <c r="E3081" s="9"/>
      <c r="F3081" s="255" t="s">
        <v>9137</v>
      </c>
      <c r="G3081" s="9"/>
      <c r="H3081" s="255" t="s">
        <v>9168</v>
      </c>
      <c r="I3081" s="9">
        <v>2</v>
      </c>
    </row>
    <row r="3082">
      <c r="A3082" s="255" t="s">
        <v>4259</v>
      </c>
      <c r="B3082" s="9">
        <v>5</v>
      </c>
      <c r="C3082" s="255" t="s">
        <v>9100</v>
      </c>
      <c r="D3082" s="9">
        <v>0.013265493290777267</v>
      </c>
      <c r="E3082" s="9"/>
      <c r="F3082" s="255" t="s">
        <v>9129</v>
      </c>
      <c r="G3082" s="9"/>
      <c r="H3082" s="255" t="s">
        <v>9168</v>
      </c>
      <c r="I3082" s="9">
        <v>2</v>
      </c>
    </row>
    <row r="3083">
      <c r="A3083" s="255" t="s">
        <v>4260</v>
      </c>
      <c r="B3083" s="9">
        <v>5</v>
      </c>
      <c r="C3083" s="255" t="s">
        <v>9100</v>
      </c>
      <c r="D3083" s="9">
        <v>0.013265493290777267</v>
      </c>
      <c r="E3083" s="9"/>
      <c r="F3083" s="255" t="s">
        <v>9130</v>
      </c>
      <c r="G3083" s="9"/>
      <c r="H3083" s="255" t="s">
        <v>9168</v>
      </c>
      <c r="I3083" s="9">
        <v>2</v>
      </c>
    </row>
    <row r="3084">
      <c r="A3084" s="255" t="s">
        <v>4261</v>
      </c>
      <c r="B3084" s="9">
        <v>5</v>
      </c>
      <c r="C3084" s="255" t="s">
        <v>9100</v>
      </c>
      <c r="D3084" s="9">
        <v>0.0079361348498509336</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0.0212016281406282</v>
      </c>
      <c r="E3087" s="9"/>
      <c r="F3087" s="255" t="s">
        <v>9122</v>
      </c>
      <c r="G3087" s="9"/>
      <c r="H3087" s="255" t="s">
        <v>9168</v>
      </c>
      <c r="I3087" s="9">
        <v>2</v>
      </c>
    </row>
    <row r="3088">
      <c r="A3088" s="255" t="s">
        <v>4265</v>
      </c>
      <c r="B3088" s="9">
        <v>5</v>
      </c>
      <c r="C3088" s="255" t="s">
        <v>9100</v>
      </c>
      <c r="D3088" s="9">
        <v>0.0212016281406282</v>
      </c>
      <c r="E3088" s="9"/>
      <c r="F3088" s="255" t="s">
        <v>9123</v>
      </c>
      <c r="G3088" s="9"/>
      <c r="H3088" s="255" t="s">
        <v>9168</v>
      </c>
      <c r="I3088" s="9">
        <v>2</v>
      </c>
    </row>
    <row r="3089">
      <c r="A3089" s="255" t="s">
        <v>4266</v>
      </c>
      <c r="B3089" s="9">
        <v>5</v>
      </c>
      <c r="C3089" s="255" t="s">
        <v>9100</v>
      </c>
      <c r="D3089" s="9">
        <v>0.0212016281406282</v>
      </c>
      <c r="E3089" s="9"/>
      <c r="F3089" s="255" t="s">
        <v>9124</v>
      </c>
      <c r="G3089" s="9"/>
      <c r="H3089" s="255" t="s">
        <v>9168</v>
      </c>
      <c r="I3089" s="9">
        <v>2</v>
      </c>
    </row>
    <row r="3090">
      <c r="A3090" s="255" t="s">
        <v>4267</v>
      </c>
      <c r="B3090" s="9">
        <v>5</v>
      </c>
      <c r="C3090" s="255" t="s">
        <v>9100</v>
      </c>
      <c r="D3090" s="9">
        <v>0.024772694733748494</v>
      </c>
      <c r="E3090" s="9"/>
      <c r="F3090" s="255" t="s">
        <v>9127</v>
      </c>
      <c r="G3090" s="9"/>
      <c r="H3090" s="255" t="s">
        <v>9168</v>
      </c>
      <c r="I3090" s="9">
        <v>2</v>
      </c>
    </row>
    <row r="3091">
      <c r="A3091" s="255" t="s">
        <v>4268</v>
      </c>
      <c r="B3091" s="9">
        <v>5</v>
      </c>
      <c r="C3091" s="255" t="s">
        <v>9100</v>
      </c>
      <c r="D3091" s="9">
        <v>0.024772694733748494</v>
      </c>
      <c r="E3091" s="9"/>
      <c r="F3091" s="255" t="s">
        <v>9128</v>
      </c>
      <c r="G3091" s="9"/>
      <c r="H3091" s="255" t="s">
        <v>9168</v>
      </c>
      <c r="I3091" s="9">
        <v>2</v>
      </c>
    </row>
    <row r="3092">
      <c r="A3092" s="255" t="s">
        <v>4269</v>
      </c>
      <c r="B3092" s="9">
        <v>5</v>
      </c>
      <c r="C3092" s="255" t="s">
        <v>9100</v>
      </c>
      <c r="D3092" s="9">
        <v>-0.0035710665931202924</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0.010681563106551953</v>
      </c>
      <c r="E3099" s="9"/>
      <c r="F3099" s="255" t="s">
        <v>9133</v>
      </c>
      <c r="G3099" s="9"/>
      <c r="H3099" s="255" t="s">
        <v>9168</v>
      </c>
      <c r="I3099" s="9">
        <v>2</v>
      </c>
    </row>
    <row r="3100">
      <c r="A3100" s="255" t="s">
        <v>4277</v>
      </c>
      <c r="B3100" s="9">
        <v>5</v>
      </c>
      <c r="C3100" s="255" t="s">
        <v>9100</v>
      </c>
      <c r="D3100" s="9">
        <v>0.00348110602876491</v>
      </c>
      <c r="E3100" s="9"/>
      <c r="F3100" s="255" t="s">
        <v>9134</v>
      </c>
      <c r="G3100" s="9"/>
      <c r="H3100" s="255" t="s">
        <v>9168</v>
      </c>
      <c r="I3100" s="9">
        <v>2</v>
      </c>
    </row>
    <row r="3101">
      <c r="A3101" s="255" t="s">
        <v>4278</v>
      </c>
      <c r="B3101" s="9">
        <v>5</v>
      </c>
      <c r="C3101" s="255" t="s">
        <v>9100</v>
      </c>
      <c r="D3101" s="9">
        <v>0.014162669135316865</v>
      </c>
      <c r="E3101" s="9"/>
      <c r="F3101" s="255" t="s">
        <v>9135</v>
      </c>
      <c r="G3101" s="9"/>
      <c r="H3101" s="255" t="s">
        <v>9168</v>
      </c>
      <c r="I3101" s="9">
        <v>2</v>
      </c>
    </row>
    <row r="3102">
      <c r="A3102" s="255" t="s">
        <v>4279</v>
      </c>
      <c r="B3102" s="9">
        <v>5</v>
      </c>
      <c r="C3102" s="255" t="s">
        <v>9100</v>
      </c>
      <c r="D3102" s="9">
        <v>0.0055114530629933704</v>
      </c>
      <c r="E3102" s="9"/>
      <c r="F3102" s="255" t="s">
        <v>9114</v>
      </c>
      <c r="G3102" s="9"/>
      <c r="H3102" s="255" t="s">
        <v>9168</v>
      </c>
      <c r="I3102" s="9">
        <v>2</v>
      </c>
    </row>
    <row r="3103">
      <c r="A3103" s="255" t="s">
        <v>4280</v>
      </c>
      <c r="B3103" s="9">
        <v>5</v>
      </c>
      <c r="C3103" s="255" t="s">
        <v>9100</v>
      </c>
      <c r="D3103" s="9">
        <v>0.0050985725354382588</v>
      </c>
      <c r="E3103" s="9"/>
      <c r="F3103" s="255" t="s">
        <v>9125</v>
      </c>
      <c r="G3103" s="9"/>
      <c r="H3103" s="255" t="s">
        <v>9168</v>
      </c>
      <c r="I3103" s="9">
        <v>2</v>
      </c>
    </row>
    <row r="3104">
      <c r="A3104" s="255" t="s">
        <v>4281</v>
      </c>
      <c r="B3104" s="9">
        <v>5</v>
      </c>
      <c r="C3104" s="255" t="s">
        <v>9100</v>
      </c>
      <c r="D3104" s="9">
        <v>0.010610025598431629</v>
      </c>
      <c r="E3104" s="9"/>
      <c r="F3104" s="255" t="s">
        <v>9132</v>
      </c>
      <c r="G3104" s="9"/>
      <c r="H3104" s="255" t="s">
        <v>9168</v>
      </c>
      <c r="I3104" s="9">
        <v>2</v>
      </c>
    </row>
    <row r="3105">
      <c r="A3105" s="255" t="s">
        <v>4282</v>
      </c>
      <c r="B3105" s="9">
        <v>5</v>
      </c>
      <c r="C3105" s="255" t="s">
        <v>9100</v>
      </c>
      <c r="D3105" s="9">
        <v>-0.00089717584453959749</v>
      </c>
      <c r="E3105" s="9"/>
      <c r="F3105" s="255" t="s">
        <v>9136</v>
      </c>
      <c r="G3105" s="9"/>
      <c r="H3105" s="255" t="s">
        <v>9168</v>
      </c>
      <c r="I3105" s="9">
        <v>2</v>
      </c>
    </row>
    <row r="3106">
      <c r="A3106" s="255" t="s">
        <v>4283</v>
      </c>
      <c r="B3106" s="9">
        <v>5</v>
      </c>
      <c r="C3106" s="255" t="s">
        <v>9100</v>
      </c>
      <c r="D3106" s="9">
        <v>-0.0026738907485806952</v>
      </c>
      <c r="E3106" s="9"/>
      <c r="F3106" s="255" t="s">
        <v>9137</v>
      </c>
      <c r="G3106" s="9"/>
      <c r="H3106" s="255" t="s">
        <v>9168</v>
      </c>
      <c r="I3106" s="9">
        <v>2</v>
      </c>
    </row>
    <row r="3107">
      <c r="A3107" s="255" t="s">
        <v>4284</v>
      </c>
      <c r="B3107" s="9">
        <v>6</v>
      </c>
      <c r="C3107" s="255" t="s">
        <v>9100</v>
      </c>
      <c r="D3107" s="9">
        <v>0.014438467481907505</v>
      </c>
      <c r="E3107" s="9"/>
      <c r="F3107" s="255" t="s">
        <v>9129</v>
      </c>
      <c r="G3107" s="9"/>
      <c r="H3107" s="255" t="s">
        <v>9168</v>
      </c>
      <c r="I3107" s="9">
        <v>2</v>
      </c>
    </row>
    <row r="3108">
      <c r="A3108" s="255" t="s">
        <v>4285</v>
      </c>
      <c r="B3108" s="9">
        <v>6</v>
      </c>
      <c r="C3108" s="255" t="s">
        <v>9100</v>
      </c>
      <c r="D3108" s="9">
        <v>0.014438467481907505</v>
      </c>
      <c r="E3108" s="9"/>
      <c r="F3108" s="255" t="s">
        <v>9130</v>
      </c>
      <c r="G3108" s="9"/>
      <c r="H3108" s="255" t="s">
        <v>9168</v>
      </c>
      <c r="I3108" s="9">
        <v>2</v>
      </c>
    </row>
    <row r="3109">
      <c r="A3109" s="255" t="s">
        <v>4286</v>
      </c>
      <c r="B3109" s="9">
        <v>6</v>
      </c>
      <c r="C3109" s="255" t="s">
        <v>9100</v>
      </c>
      <c r="D3109" s="9">
        <v>0.0072719443033387472</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0.021710411785246252</v>
      </c>
      <c r="E3112" s="9"/>
      <c r="F3112" s="255" t="s">
        <v>9122</v>
      </c>
      <c r="G3112" s="9"/>
      <c r="H3112" s="255" t="s">
        <v>9168</v>
      </c>
      <c r="I3112" s="9">
        <v>2</v>
      </c>
    </row>
    <row r="3113">
      <c r="A3113" s="255" t="s">
        <v>4290</v>
      </c>
      <c r="B3113" s="9">
        <v>6</v>
      </c>
      <c r="C3113" s="255" t="s">
        <v>9100</v>
      </c>
      <c r="D3113" s="9">
        <v>0.021710411785246252</v>
      </c>
      <c r="E3113" s="9"/>
      <c r="F3113" s="255" t="s">
        <v>9123</v>
      </c>
      <c r="G3113" s="9"/>
      <c r="H3113" s="255" t="s">
        <v>9168</v>
      </c>
      <c r="I3113" s="9">
        <v>2</v>
      </c>
    </row>
    <row r="3114">
      <c r="A3114" s="255" t="s">
        <v>4291</v>
      </c>
      <c r="B3114" s="9">
        <v>6</v>
      </c>
      <c r="C3114" s="255" t="s">
        <v>9100</v>
      </c>
      <c r="D3114" s="9">
        <v>0.021710411785246252</v>
      </c>
      <c r="E3114" s="9"/>
      <c r="F3114" s="255" t="s">
        <v>9124</v>
      </c>
      <c r="G3114" s="9"/>
      <c r="H3114" s="255" t="s">
        <v>9168</v>
      </c>
      <c r="I3114" s="9">
        <v>2</v>
      </c>
    </row>
    <row r="3115">
      <c r="A3115" s="255" t="s">
        <v>4292</v>
      </c>
      <c r="B3115" s="9">
        <v>6</v>
      </c>
      <c r="C3115" s="255" t="s">
        <v>9100</v>
      </c>
      <c r="D3115" s="9">
        <v>0.025123556649690744</v>
      </c>
      <c r="E3115" s="9"/>
      <c r="F3115" s="255" t="s">
        <v>9127</v>
      </c>
      <c r="G3115" s="9"/>
      <c r="H3115" s="255" t="s">
        <v>9168</v>
      </c>
      <c r="I3115" s="9">
        <v>2</v>
      </c>
    </row>
    <row r="3116">
      <c r="A3116" s="255" t="s">
        <v>4293</v>
      </c>
      <c r="B3116" s="9">
        <v>6</v>
      </c>
      <c r="C3116" s="255" t="s">
        <v>9100</v>
      </c>
      <c r="D3116" s="9">
        <v>0.025123556649690744</v>
      </c>
      <c r="E3116" s="9"/>
      <c r="F3116" s="255" t="s">
        <v>9128</v>
      </c>
      <c r="G3116" s="9"/>
      <c r="H3116" s="255" t="s">
        <v>9168</v>
      </c>
      <c r="I3116" s="9">
        <v>2</v>
      </c>
    </row>
    <row r="3117">
      <c r="A3117" s="255" t="s">
        <v>4294</v>
      </c>
      <c r="B3117" s="9">
        <v>6</v>
      </c>
      <c r="C3117" s="255" t="s">
        <v>9100</v>
      </c>
      <c r="D3117" s="9">
        <v>-0.003413144864444492</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0.012319358137909844</v>
      </c>
      <c r="E3124" s="9"/>
      <c r="F3124" s="255" t="s">
        <v>9133</v>
      </c>
      <c r="G3124" s="9"/>
      <c r="H3124" s="255" t="s">
        <v>9168</v>
      </c>
      <c r="I3124" s="9">
        <v>2</v>
      </c>
    </row>
    <row r="3125">
      <c r="A3125" s="255" t="s">
        <v>4302</v>
      </c>
      <c r="B3125" s="9">
        <v>6</v>
      </c>
      <c r="C3125" s="255" t="s">
        <v>9100</v>
      </c>
      <c r="D3125" s="9">
        <v>0.0034742624486923542</v>
      </c>
      <c r="E3125" s="9"/>
      <c r="F3125" s="255" t="s">
        <v>9134</v>
      </c>
      <c r="G3125" s="9"/>
      <c r="H3125" s="255" t="s">
        <v>9168</v>
      </c>
      <c r="I3125" s="9">
        <v>2</v>
      </c>
    </row>
    <row r="3126">
      <c r="A3126" s="255" t="s">
        <v>4303</v>
      </c>
      <c r="B3126" s="9">
        <v>6</v>
      </c>
      <c r="C3126" s="255" t="s">
        <v>9100</v>
      </c>
      <c r="D3126" s="9">
        <v>0.015793620586602199</v>
      </c>
      <c r="E3126" s="9"/>
      <c r="F3126" s="255" t="s">
        <v>9135</v>
      </c>
      <c r="G3126" s="9"/>
      <c r="H3126" s="255" t="s">
        <v>9168</v>
      </c>
      <c r="I3126" s="9">
        <v>2</v>
      </c>
    </row>
    <row r="3127">
      <c r="A3127" s="255" t="s">
        <v>4304</v>
      </c>
      <c r="B3127" s="9">
        <v>6</v>
      </c>
      <c r="C3127" s="255" t="s">
        <v>9100</v>
      </c>
      <c r="D3127" s="9">
        <v>0.0041795399915954077</v>
      </c>
      <c r="E3127" s="9"/>
      <c r="F3127" s="255" t="s">
        <v>9114</v>
      </c>
      <c r="G3127" s="9"/>
      <c r="H3127" s="255" t="s">
        <v>9168</v>
      </c>
      <c r="I3127" s="9">
        <v>2</v>
      </c>
    </row>
    <row r="3128">
      <c r="A3128" s="255" t="s">
        <v>4305</v>
      </c>
      <c r="B3128" s="9">
        <v>6</v>
      </c>
      <c r="C3128" s="255" t="s">
        <v>9100</v>
      </c>
      <c r="D3128" s="9">
        <v>0.0051503960714931367</v>
      </c>
      <c r="E3128" s="9"/>
      <c r="F3128" s="255" t="s">
        <v>9125</v>
      </c>
      <c r="G3128" s="9"/>
      <c r="H3128" s="255" t="s">
        <v>9168</v>
      </c>
      <c r="I3128" s="9">
        <v>2</v>
      </c>
    </row>
    <row r="3129">
      <c r="A3129" s="255" t="s">
        <v>4306</v>
      </c>
      <c r="B3129" s="9">
        <v>6</v>
      </c>
      <c r="C3129" s="255" t="s">
        <v>9100</v>
      </c>
      <c r="D3129" s="9">
        <v>0.0093299360630885453</v>
      </c>
      <c r="E3129" s="9"/>
      <c r="F3129" s="255" t="s">
        <v>9132</v>
      </c>
      <c r="G3129" s="9"/>
      <c r="H3129" s="255" t="s">
        <v>9168</v>
      </c>
      <c r="I3129" s="9">
        <v>2</v>
      </c>
    </row>
    <row r="3130">
      <c r="A3130" s="255" t="s">
        <v>4307</v>
      </c>
      <c r="B3130" s="9">
        <v>6</v>
      </c>
      <c r="C3130" s="255" t="s">
        <v>9100</v>
      </c>
      <c r="D3130" s="9">
        <v>-0.001355153104694695</v>
      </c>
      <c r="E3130" s="9"/>
      <c r="F3130" s="255" t="s">
        <v>9136</v>
      </c>
      <c r="G3130" s="9"/>
      <c r="H3130" s="255" t="s">
        <v>9168</v>
      </c>
      <c r="I3130" s="9">
        <v>2</v>
      </c>
    </row>
    <row r="3131">
      <c r="A3131" s="255" t="s">
        <v>4308</v>
      </c>
      <c r="B3131" s="9">
        <v>6</v>
      </c>
      <c r="C3131" s="255" t="s">
        <v>9100</v>
      </c>
      <c r="D3131" s="9">
        <v>-0.0020579917597497973</v>
      </c>
      <c r="E3131" s="9"/>
      <c r="F3131" s="255" t="s">
        <v>9137</v>
      </c>
      <c r="G3131" s="9"/>
      <c r="H3131" s="255" t="s">
        <v>9168</v>
      </c>
      <c r="I3131" s="9">
        <v>2</v>
      </c>
    </row>
    <row r="3132">
      <c r="A3132" s="255" t="s">
        <v>4309</v>
      </c>
      <c r="B3132" s="9">
        <v>7</v>
      </c>
      <c r="C3132" s="255" t="s">
        <v>9100</v>
      </c>
      <c r="D3132" s="9">
        <v>0.015330130342457927</v>
      </c>
      <c r="E3132" s="9"/>
      <c r="F3132" s="255" t="s">
        <v>9129</v>
      </c>
      <c r="G3132" s="9"/>
      <c r="H3132" s="255" t="s">
        <v>9168</v>
      </c>
      <c r="I3132" s="9">
        <v>2</v>
      </c>
    </row>
    <row r="3133">
      <c r="A3133" s="255" t="s">
        <v>4310</v>
      </c>
      <c r="B3133" s="9">
        <v>7</v>
      </c>
      <c r="C3133" s="255" t="s">
        <v>9100</v>
      </c>
      <c r="D3133" s="9">
        <v>0.015330130342457927</v>
      </c>
      <c r="E3133" s="9"/>
      <c r="F3133" s="255" t="s">
        <v>9130</v>
      </c>
      <c r="G3133" s="9"/>
      <c r="H3133" s="255" t="s">
        <v>9168</v>
      </c>
      <c r="I3133" s="9">
        <v>2</v>
      </c>
    </row>
    <row r="3134">
      <c r="A3134" s="255" t="s">
        <v>4311</v>
      </c>
      <c r="B3134" s="9">
        <v>7</v>
      </c>
      <c r="C3134" s="255" t="s">
        <v>9100</v>
      </c>
      <c r="D3134" s="9">
        <v>0.0085113610334977829</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0.02384149137595571</v>
      </c>
      <c r="E3137" s="9"/>
      <c r="F3137" s="255" t="s">
        <v>9122</v>
      </c>
      <c r="G3137" s="9"/>
      <c r="H3137" s="255" t="s">
        <v>9168</v>
      </c>
      <c r="I3137" s="9">
        <v>2</v>
      </c>
    </row>
    <row r="3138">
      <c r="A3138" s="255" t="s">
        <v>4315</v>
      </c>
      <c r="B3138" s="9">
        <v>7</v>
      </c>
      <c r="C3138" s="255" t="s">
        <v>9100</v>
      </c>
      <c r="D3138" s="9">
        <v>0.02384149137595571</v>
      </c>
      <c r="E3138" s="9"/>
      <c r="F3138" s="255" t="s">
        <v>9123</v>
      </c>
      <c r="G3138" s="9"/>
      <c r="H3138" s="255" t="s">
        <v>9168</v>
      </c>
      <c r="I3138" s="9">
        <v>2</v>
      </c>
    </row>
    <row r="3139">
      <c r="A3139" s="255" t="s">
        <v>4316</v>
      </c>
      <c r="B3139" s="9">
        <v>7</v>
      </c>
      <c r="C3139" s="255" t="s">
        <v>9100</v>
      </c>
      <c r="D3139" s="9">
        <v>0.02384149137595571</v>
      </c>
      <c r="E3139" s="9"/>
      <c r="F3139" s="255" t="s">
        <v>9124</v>
      </c>
      <c r="G3139" s="9"/>
      <c r="H3139" s="255" t="s">
        <v>9168</v>
      </c>
      <c r="I3139" s="9">
        <v>2</v>
      </c>
    </row>
    <row r="3140">
      <c r="A3140" s="255" t="s">
        <v>4317</v>
      </c>
      <c r="B3140" s="9">
        <v>7</v>
      </c>
      <c r="C3140" s="255" t="s">
        <v>9100</v>
      </c>
      <c r="D3140" s="9">
        <v>0.028461973524545579</v>
      </c>
      <c r="E3140" s="9"/>
      <c r="F3140" s="255" t="s">
        <v>9127</v>
      </c>
      <c r="G3140" s="9"/>
      <c r="H3140" s="255" t="s">
        <v>9168</v>
      </c>
      <c r="I3140" s="9">
        <v>2</v>
      </c>
    </row>
    <row r="3141">
      <c r="A3141" s="255" t="s">
        <v>4318</v>
      </c>
      <c r="B3141" s="9">
        <v>7</v>
      </c>
      <c r="C3141" s="255" t="s">
        <v>9100</v>
      </c>
      <c r="D3141" s="9">
        <v>0.028461973524545579</v>
      </c>
      <c r="E3141" s="9"/>
      <c r="F3141" s="255" t="s">
        <v>9128</v>
      </c>
      <c r="G3141" s="9"/>
      <c r="H3141" s="255" t="s">
        <v>9168</v>
      </c>
      <c r="I3141" s="9">
        <v>2</v>
      </c>
    </row>
    <row r="3142">
      <c r="A3142" s="255" t="s">
        <v>4319</v>
      </c>
      <c r="B3142" s="9">
        <v>7</v>
      </c>
      <c r="C3142" s="255" t="s">
        <v>9100</v>
      </c>
      <c r="D3142" s="9">
        <v>-0.00462048214858987</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0.013346664815961012</v>
      </c>
      <c r="E3149" s="9"/>
      <c r="F3149" s="255" t="s">
        <v>9133</v>
      </c>
      <c r="G3149" s="9"/>
      <c r="H3149" s="255" t="s">
        <v>9168</v>
      </c>
      <c r="I3149" s="9">
        <v>2</v>
      </c>
    </row>
    <row r="3150">
      <c r="A3150" s="255" t="s">
        <v>4327</v>
      </c>
      <c r="B3150" s="9">
        <v>7</v>
      </c>
      <c r="C3150" s="255" t="s">
        <v>9100</v>
      </c>
      <c r="D3150" s="9">
        <v>0.0035934587567113948</v>
      </c>
      <c r="E3150" s="9"/>
      <c r="F3150" s="255" t="s">
        <v>9134</v>
      </c>
      <c r="G3150" s="9"/>
      <c r="H3150" s="255" t="s">
        <v>9168</v>
      </c>
      <c r="I3150" s="9">
        <v>2</v>
      </c>
    </row>
    <row r="3151">
      <c r="A3151" s="255" t="s">
        <v>4328</v>
      </c>
      <c r="B3151" s="9">
        <v>7</v>
      </c>
      <c r="C3151" s="255" t="s">
        <v>9100</v>
      </c>
      <c r="D3151" s="9">
        <v>0.016940123572672407</v>
      </c>
      <c r="E3151" s="9"/>
      <c r="F3151" s="255" t="s">
        <v>9135</v>
      </c>
      <c r="G3151" s="9"/>
      <c r="H3151" s="255" t="s">
        <v>9168</v>
      </c>
      <c r="I3151" s="9">
        <v>2</v>
      </c>
    </row>
    <row r="3152">
      <c r="A3152" s="255" t="s">
        <v>4329</v>
      </c>
      <c r="B3152" s="9">
        <v>7</v>
      </c>
      <c r="C3152" s="255" t="s">
        <v>9100</v>
      </c>
      <c r="D3152" s="9">
        <v>0.0061341195990843407</v>
      </c>
      <c r="E3152" s="9"/>
      <c r="F3152" s="255" t="s">
        <v>9114</v>
      </c>
      <c r="G3152" s="9"/>
      <c r="H3152" s="255" t="s">
        <v>9168</v>
      </c>
      <c r="I3152" s="9">
        <v>2</v>
      </c>
    </row>
    <row r="3153">
      <c r="A3153" s="255" t="s">
        <v>4330</v>
      </c>
      <c r="B3153" s="9">
        <v>7</v>
      </c>
      <c r="C3153" s="255" t="s">
        <v>9100</v>
      </c>
      <c r="D3153" s="9">
        <v>0.0053877303527888323</v>
      </c>
      <c r="E3153" s="9"/>
      <c r="F3153" s="255" t="s">
        <v>9125</v>
      </c>
      <c r="G3153" s="9"/>
      <c r="H3153" s="255" t="s">
        <v>9168</v>
      </c>
      <c r="I3153" s="9">
        <v>2</v>
      </c>
    </row>
    <row r="3154">
      <c r="A3154" s="255" t="s">
        <v>4331</v>
      </c>
      <c r="B3154" s="9">
        <v>7</v>
      </c>
      <c r="C3154" s="255" t="s">
        <v>9100</v>
      </c>
      <c r="D3154" s="9">
        <v>0.011521849951873173</v>
      </c>
      <c r="E3154" s="9"/>
      <c r="F3154" s="255" t="s">
        <v>9132</v>
      </c>
      <c r="G3154" s="9"/>
      <c r="H3154" s="255" t="s">
        <v>9168</v>
      </c>
      <c r="I3154" s="9">
        <v>2</v>
      </c>
    </row>
    <row r="3155">
      <c r="A3155" s="255" t="s">
        <v>4332</v>
      </c>
      <c r="B3155" s="9">
        <v>7</v>
      </c>
      <c r="C3155" s="255" t="s">
        <v>9100</v>
      </c>
      <c r="D3155" s="9">
        <v>-0.0016099932302144808</v>
      </c>
      <c r="E3155" s="9"/>
      <c r="F3155" s="255" t="s">
        <v>9136</v>
      </c>
      <c r="G3155" s="9"/>
      <c r="H3155" s="255" t="s">
        <v>9168</v>
      </c>
      <c r="I3155" s="9">
        <v>2</v>
      </c>
    </row>
    <row r="3156">
      <c r="A3156" s="255" t="s">
        <v>4333</v>
      </c>
      <c r="B3156" s="9">
        <v>7</v>
      </c>
      <c r="C3156" s="255" t="s">
        <v>9100</v>
      </c>
      <c r="D3156" s="9">
        <v>-0.0030104889183753887</v>
      </c>
      <c r="E3156" s="9"/>
      <c r="F3156" s="255" t="s">
        <v>9137</v>
      </c>
      <c r="G3156" s="9"/>
      <c r="H3156" s="255" t="s">
        <v>9168</v>
      </c>
      <c r="I3156" s="9">
        <v>2</v>
      </c>
    </row>
    <row r="3157">
      <c r="A3157" s="255" t="s">
        <v>4334</v>
      </c>
      <c r="B3157" s="9">
        <v>8</v>
      </c>
      <c r="C3157" s="255" t="s">
        <v>9100</v>
      </c>
      <c r="D3157" s="9">
        <v>0.016779612925004822</v>
      </c>
      <c r="E3157" s="9"/>
      <c r="F3157" s="255" t="s">
        <v>9129</v>
      </c>
      <c r="G3157" s="9"/>
      <c r="H3157" s="255" t="s">
        <v>9168</v>
      </c>
      <c r="I3157" s="9">
        <v>2</v>
      </c>
    </row>
    <row r="3158">
      <c r="A3158" s="255" t="s">
        <v>4335</v>
      </c>
      <c r="B3158" s="9">
        <v>8</v>
      </c>
      <c r="C3158" s="255" t="s">
        <v>9100</v>
      </c>
      <c r="D3158" s="9">
        <v>0.016779612925004822</v>
      </c>
      <c r="E3158" s="9"/>
      <c r="F3158" s="255" t="s">
        <v>9130</v>
      </c>
      <c r="G3158" s="9"/>
      <c r="H3158" s="255" t="s">
        <v>9168</v>
      </c>
      <c r="I3158" s="9">
        <v>2</v>
      </c>
    </row>
    <row r="3159">
      <c r="A3159" s="255" t="s">
        <v>4336</v>
      </c>
      <c r="B3159" s="9">
        <v>8</v>
      </c>
      <c r="C3159" s="255" t="s">
        <v>9100</v>
      </c>
      <c r="D3159" s="9">
        <v>0.0095977507649018228</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0.026377363689906643</v>
      </c>
      <c r="E3162" s="9"/>
      <c r="F3162" s="255" t="s">
        <v>9122</v>
      </c>
      <c r="G3162" s="9"/>
      <c r="H3162" s="255" t="s">
        <v>9168</v>
      </c>
      <c r="I3162" s="9">
        <v>2</v>
      </c>
    </row>
    <row r="3163">
      <c r="A3163" s="255" t="s">
        <v>4340</v>
      </c>
      <c r="B3163" s="9">
        <v>8</v>
      </c>
      <c r="C3163" s="255" t="s">
        <v>9100</v>
      </c>
      <c r="D3163" s="9">
        <v>0.026377363689906643</v>
      </c>
      <c r="E3163" s="9"/>
      <c r="F3163" s="255" t="s">
        <v>9123</v>
      </c>
      <c r="G3163" s="9"/>
      <c r="H3163" s="255" t="s">
        <v>9168</v>
      </c>
      <c r="I3163" s="9">
        <v>2</v>
      </c>
    </row>
    <row r="3164">
      <c r="A3164" s="255" t="s">
        <v>4341</v>
      </c>
      <c r="B3164" s="9">
        <v>8</v>
      </c>
      <c r="C3164" s="255" t="s">
        <v>9100</v>
      </c>
      <c r="D3164" s="9">
        <v>0.026377363689906643</v>
      </c>
      <c r="E3164" s="9"/>
      <c r="F3164" s="255" t="s">
        <v>9124</v>
      </c>
      <c r="G3164" s="9"/>
      <c r="H3164" s="255" t="s">
        <v>9168</v>
      </c>
      <c r="I3164" s="9">
        <v>2</v>
      </c>
    </row>
    <row r="3165">
      <c r="A3165" s="255" t="s">
        <v>4342</v>
      </c>
      <c r="B3165" s="9">
        <v>8</v>
      </c>
      <c r="C3165" s="255" t="s">
        <v>9100</v>
      </c>
      <c r="D3165" s="9">
        <v>0.032436362749541509</v>
      </c>
      <c r="E3165" s="9"/>
      <c r="F3165" s="255" t="s">
        <v>9127</v>
      </c>
      <c r="G3165" s="9"/>
      <c r="H3165" s="255" t="s">
        <v>9168</v>
      </c>
      <c r="I3165" s="9">
        <v>2</v>
      </c>
    </row>
    <row r="3166">
      <c r="A3166" s="255" t="s">
        <v>4343</v>
      </c>
      <c r="B3166" s="9">
        <v>8</v>
      </c>
      <c r="C3166" s="255" t="s">
        <v>9100</v>
      </c>
      <c r="D3166" s="9">
        <v>0.032436362749541509</v>
      </c>
      <c r="E3166" s="9"/>
      <c r="F3166" s="255" t="s">
        <v>9128</v>
      </c>
      <c r="G3166" s="9"/>
      <c r="H3166" s="255" t="s">
        <v>9168</v>
      </c>
      <c r="I3166" s="9">
        <v>2</v>
      </c>
    </row>
    <row r="3167">
      <c r="A3167" s="255" t="s">
        <v>4344</v>
      </c>
      <c r="B3167" s="9">
        <v>8</v>
      </c>
      <c r="C3167" s="255" t="s">
        <v>9100</v>
      </c>
      <c r="D3167" s="9">
        <v>-0.0060589990596348637</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0.01530940312942569</v>
      </c>
      <c r="E3174" s="9"/>
      <c r="F3174" s="255" t="s">
        <v>9133</v>
      </c>
      <c r="G3174" s="9"/>
      <c r="H3174" s="255" t="s">
        <v>9168</v>
      </c>
      <c r="I3174" s="9">
        <v>2</v>
      </c>
    </row>
    <row r="3175">
      <c r="A3175" s="255" t="s">
        <v>4352</v>
      </c>
      <c r="B3175" s="9">
        <v>8</v>
      </c>
      <c r="C3175" s="255" t="s">
        <v>9100</v>
      </c>
      <c r="D3175" s="9">
        <v>0.0037284049914478373</v>
      </c>
      <c r="E3175" s="9"/>
      <c r="F3175" s="255" t="s">
        <v>9134</v>
      </c>
      <c r="G3175" s="9"/>
      <c r="H3175" s="255" t="s">
        <v>9168</v>
      </c>
      <c r="I3175" s="9">
        <v>2</v>
      </c>
    </row>
    <row r="3176">
      <c r="A3176" s="255" t="s">
        <v>4353</v>
      </c>
      <c r="B3176" s="9">
        <v>8</v>
      </c>
      <c r="C3176" s="255" t="s">
        <v>9100</v>
      </c>
      <c r="D3176" s="9">
        <v>0.019037808120873526</v>
      </c>
      <c r="E3176" s="9"/>
      <c r="F3176" s="255" t="s">
        <v>9135</v>
      </c>
      <c r="G3176" s="9"/>
      <c r="H3176" s="255" t="s">
        <v>9168</v>
      </c>
      <c r="I3176" s="9">
        <v>2</v>
      </c>
    </row>
    <row r="3177">
      <c r="A3177" s="255" t="s">
        <v>4354</v>
      </c>
      <c r="B3177" s="9">
        <v>8</v>
      </c>
      <c r="C3177" s="255" t="s">
        <v>9100</v>
      </c>
      <c r="D3177" s="9">
        <v>0.0078259786023881801</v>
      </c>
      <c r="E3177" s="9"/>
      <c r="F3177" s="255" t="s">
        <v>9114</v>
      </c>
      <c r="G3177" s="9"/>
      <c r="H3177" s="255" t="s">
        <v>9168</v>
      </c>
      <c r="I3177" s="9">
        <v>2</v>
      </c>
    </row>
    <row r="3178">
      <c r="A3178" s="255" t="s">
        <v>4355</v>
      </c>
      <c r="B3178" s="9">
        <v>8</v>
      </c>
      <c r="C3178" s="255" t="s">
        <v>9100</v>
      </c>
      <c r="D3178" s="9">
        <v>0.0055725760262798005</v>
      </c>
      <c r="E3178" s="9"/>
      <c r="F3178" s="255" t="s">
        <v>9125</v>
      </c>
      <c r="G3178" s="9"/>
      <c r="H3178" s="255" t="s">
        <v>9168</v>
      </c>
      <c r="I3178" s="9">
        <v>2</v>
      </c>
    </row>
    <row r="3179">
      <c r="A3179" s="255" t="s">
        <v>4356</v>
      </c>
      <c r="B3179" s="9">
        <v>8</v>
      </c>
      <c r="C3179" s="255" t="s">
        <v>9100</v>
      </c>
      <c r="D3179" s="9">
        <v>0.013398554628667981</v>
      </c>
      <c r="E3179" s="9"/>
      <c r="F3179" s="255" t="s">
        <v>9132</v>
      </c>
      <c r="G3179" s="9"/>
      <c r="H3179" s="255" t="s">
        <v>9168</v>
      </c>
      <c r="I3179" s="9">
        <v>2</v>
      </c>
    </row>
    <row r="3180">
      <c r="A3180" s="255" t="s">
        <v>4357</v>
      </c>
      <c r="B3180" s="9">
        <v>8</v>
      </c>
      <c r="C3180" s="255" t="s">
        <v>9100</v>
      </c>
      <c r="D3180" s="9">
        <v>-0.0022581951958687047</v>
      </c>
      <c r="E3180" s="9"/>
      <c r="F3180" s="255" t="s">
        <v>9136</v>
      </c>
      <c r="G3180" s="9"/>
      <c r="H3180" s="255" t="s">
        <v>9168</v>
      </c>
      <c r="I3180" s="9">
        <v>2</v>
      </c>
    </row>
    <row r="3181">
      <c r="A3181" s="255" t="s">
        <v>4358</v>
      </c>
      <c r="B3181" s="9">
        <v>8</v>
      </c>
      <c r="C3181" s="255" t="s">
        <v>9100</v>
      </c>
      <c r="D3181" s="9">
        <v>-0.003800803863766159</v>
      </c>
      <c r="E3181" s="9"/>
      <c r="F3181" s="255" t="s">
        <v>9137</v>
      </c>
      <c r="G3181" s="9"/>
      <c r="H3181" s="255" t="s">
        <v>9168</v>
      </c>
      <c r="I3181" s="9">
        <v>2</v>
      </c>
    </row>
    <row r="3182">
      <c r="A3182" s="255" t="s">
        <v>4359</v>
      </c>
      <c r="B3182" s="9">
        <v>9</v>
      </c>
      <c r="C3182" s="255" t="s">
        <v>9100</v>
      </c>
      <c r="D3182" s="9">
        <v>0.016776220448398289</v>
      </c>
      <c r="E3182" s="9"/>
      <c r="F3182" s="255" t="s">
        <v>9129</v>
      </c>
      <c r="G3182" s="9"/>
      <c r="H3182" s="255" t="s">
        <v>9168</v>
      </c>
      <c r="I3182" s="9">
        <v>2</v>
      </c>
    </row>
    <row r="3183">
      <c r="A3183" s="255" t="s">
        <v>4360</v>
      </c>
      <c r="B3183" s="9">
        <v>9</v>
      </c>
      <c r="C3183" s="255" t="s">
        <v>9100</v>
      </c>
      <c r="D3183" s="9">
        <v>0.016776220448398289</v>
      </c>
      <c r="E3183" s="9"/>
      <c r="F3183" s="255" t="s">
        <v>9130</v>
      </c>
      <c r="G3183" s="9"/>
      <c r="H3183" s="255" t="s">
        <v>9168</v>
      </c>
      <c r="I3183" s="9">
        <v>2</v>
      </c>
    </row>
    <row r="3184">
      <c r="A3184" s="255" t="s">
        <v>4361</v>
      </c>
      <c r="B3184" s="9">
        <v>9</v>
      </c>
      <c r="C3184" s="255" t="s">
        <v>9100</v>
      </c>
      <c r="D3184" s="9">
        <v>0.0091875137917210321</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0.025963734240119319</v>
      </c>
      <c r="E3187" s="9"/>
      <c r="F3187" s="255" t="s">
        <v>9122</v>
      </c>
      <c r="G3187" s="9"/>
      <c r="H3187" s="255" t="s">
        <v>9168</v>
      </c>
      <c r="I3187" s="9">
        <v>2</v>
      </c>
    </row>
    <row r="3188">
      <c r="A3188" s="255" t="s">
        <v>4365</v>
      </c>
      <c r="B3188" s="9">
        <v>9</v>
      </c>
      <c r="C3188" s="255" t="s">
        <v>9100</v>
      </c>
      <c r="D3188" s="9">
        <v>0.025963734240119319</v>
      </c>
      <c r="E3188" s="9"/>
      <c r="F3188" s="255" t="s">
        <v>9123</v>
      </c>
      <c r="G3188" s="9"/>
      <c r="H3188" s="255" t="s">
        <v>9168</v>
      </c>
      <c r="I3188" s="9">
        <v>2</v>
      </c>
    </row>
    <row r="3189">
      <c r="A3189" s="255" t="s">
        <v>4366</v>
      </c>
      <c r="B3189" s="9">
        <v>9</v>
      </c>
      <c r="C3189" s="255" t="s">
        <v>9100</v>
      </c>
      <c r="D3189" s="9">
        <v>0.025963734240119319</v>
      </c>
      <c r="E3189" s="9"/>
      <c r="F3189" s="255" t="s">
        <v>9124</v>
      </c>
      <c r="G3189" s="9"/>
      <c r="H3189" s="255" t="s">
        <v>9168</v>
      </c>
      <c r="I3189" s="9">
        <v>2</v>
      </c>
    </row>
    <row r="3190">
      <c r="A3190" s="255" t="s">
        <v>4367</v>
      </c>
      <c r="B3190" s="9">
        <v>9</v>
      </c>
      <c r="C3190" s="255" t="s">
        <v>9100</v>
      </c>
      <c r="D3190" s="9">
        <v>0.031438085088312577</v>
      </c>
      <c r="E3190" s="9"/>
      <c r="F3190" s="255" t="s">
        <v>9127</v>
      </c>
      <c r="G3190" s="9"/>
      <c r="H3190" s="255" t="s">
        <v>9168</v>
      </c>
      <c r="I3190" s="9">
        <v>2</v>
      </c>
    </row>
    <row r="3191">
      <c r="A3191" s="255" t="s">
        <v>4368</v>
      </c>
      <c r="B3191" s="9">
        <v>9</v>
      </c>
      <c r="C3191" s="255" t="s">
        <v>9100</v>
      </c>
      <c r="D3191" s="9">
        <v>0.031438085088312577</v>
      </c>
      <c r="E3191" s="9"/>
      <c r="F3191" s="255" t="s">
        <v>9128</v>
      </c>
      <c r="G3191" s="9"/>
      <c r="H3191" s="255" t="s">
        <v>9168</v>
      </c>
      <c r="I3191" s="9">
        <v>2</v>
      </c>
    </row>
    <row r="3192">
      <c r="A3192" s="255" t="s">
        <v>4369</v>
      </c>
      <c r="B3192" s="9">
        <v>9</v>
      </c>
      <c r="C3192" s="255" t="s">
        <v>9100</v>
      </c>
      <c r="D3192" s="9">
        <v>-0.0054743508481932563</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0.015139284502992343</v>
      </c>
      <c r="E3199" s="9"/>
      <c r="F3199" s="255" t="s">
        <v>9133</v>
      </c>
      <c r="G3199" s="9"/>
      <c r="H3199" s="255" t="s">
        <v>9168</v>
      </c>
      <c r="I3199" s="9">
        <v>2</v>
      </c>
    </row>
    <row r="3200">
      <c r="A3200" s="255" t="s">
        <v>4377</v>
      </c>
      <c r="B3200" s="9">
        <v>9</v>
      </c>
      <c r="C3200" s="255" t="s">
        <v>9100</v>
      </c>
      <c r="D3200" s="9">
        <v>0.0037984823206634148</v>
      </c>
      <c r="E3200" s="9"/>
      <c r="F3200" s="255" t="s">
        <v>9134</v>
      </c>
      <c r="G3200" s="9"/>
      <c r="H3200" s="255" t="s">
        <v>9168</v>
      </c>
      <c r="I3200" s="9">
        <v>2</v>
      </c>
    </row>
    <row r="3201">
      <c r="A3201" s="255" t="s">
        <v>4378</v>
      </c>
      <c r="B3201" s="9">
        <v>9</v>
      </c>
      <c r="C3201" s="255" t="s">
        <v>9100</v>
      </c>
      <c r="D3201" s="9">
        <v>0.018937766823655756</v>
      </c>
      <c r="E3201" s="9"/>
      <c r="F3201" s="255" t="s">
        <v>9135</v>
      </c>
      <c r="G3201" s="9"/>
      <c r="H3201" s="255" t="s">
        <v>9168</v>
      </c>
      <c r="I3201" s="9">
        <v>2</v>
      </c>
    </row>
    <row r="3202">
      <c r="A3202" s="255" t="s">
        <v>4379</v>
      </c>
      <c r="B3202" s="9">
        <v>9</v>
      </c>
      <c r="C3202" s="255" t="s">
        <v>9100</v>
      </c>
      <c r="D3202" s="9">
        <v>0.0067835487813882956</v>
      </c>
      <c r="E3202" s="9"/>
      <c r="F3202" s="255" t="s">
        <v>9114</v>
      </c>
      <c r="G3202" s="9"/>
      <c r="H3202" s="255" t="s">
        <v>9168</v>
      </c>
      <c r="I3202" s="9">
        <v>2</v>
      </c>
    </row>
    <row r="3203">
      <c r="A3203" s="255" t="s">
        <v>4380</v>
      </c>
      <c r="B3203" s="9">
        <v>9</v>
      </c>
      <c r="C3203" s="255" t="s">
        <v>9100</v>
      </c>
      <c r="D3203" s="9">
        <v>0.0057167694832685242</v>
      </c>
      <c r="E3203" s="9"/>
      <c r="F3203" s="255" t="s">
        <v>9125</v>
      </c>
      <c r="G3203" s="9"/>
      <c r="H3203" s="255" t="s">
        <v>9168</v>
      </c>
      <c r="I3203" s="9">
        <v>2</v>
      </c>
    </row>
    <row r="3204">
      <c r="A3204" s="255" t="s">
        <v>4381</v>
      </c>
      <c r="B3204" s="9">
        <v>9</v>
      </c>
      <c r="C3204" s="255" t="s">
        <v>9100</v>
      </c>
      <c r="D3204" s="9">
        <v>0.012500318264656821</v>
      </c>
      <c r="E3204" s="9"/>
      <c r="F3204" s="255" t="s">
        <v>9132</v>
      </c>
      <c r="G3204" s="9"/>
      <c r="H3204" s="255" t="s">
        <v>9168</v>
      </c>
      <c r="I3204" s="9">
        <v>2</v>
      </c>
    </row>
    <row r="3205">
      <c r="A3205" s="255" t="s">
        <v>4382</v>
      </c>
      <c r="B3205" s="9">
        <v>9</v>
      </c>
      <c r="C3205" s="255" t="s">
        <v>9100</v>
      </c>
      <c r="D3205" s="9">
        <v>-0.0021615463752574686</v>
      </c>
      <c r="E3205" s="9"/>
      <c r="F3205" s="255" t="s">
        <v>9136</v>
      </c>
      <c r="G3205" s="9"/>
      <c r="H3205" s="255" t="s">
        <v>9168</v>
      </c>
      <c r="I3205" s="9">
        <v>2</v>
      </c>
    </row>
    <row r="3206">
      <c r="A3206" s="255" t="s">
        <v>4383</v>
      </c>
      <c r="B3206" s="9">
        <v>9</v>
      </c>
      <c r="C3206" s="255" t="s">
        <v>9100</v>
      </c>
      <c r="D3206" s="9">
        <v>-0.0033128044729357872</v>
      </c>
      <c r="E3206" s="9"/>
      <c r="F3206" s="255" t="s">
        <v>9137</v>
      </c>
      <c r="G3206" s="9"/>
      <c r="H3206" s="255" t="s">
        <v>9168</v>
      </c>
      <c r="I3206" s="9">
        <v>2</v>
      </c>
    </row>
    <row r="3207">
      <c r="A3207" s="255" t="s">
        <v>4384</v>
      </c>
      <c r="B3207" s="9">
        <v>10</v>
      </c>
      <c r="C3207" s="255" t="s">
        <v>9100</v>
      </c>
      <c r="D3207" s="9">
        <v>0.017511886961389889</v>
      </c>
      <c r="E3207" s="9"/>
      <c r="F3207" s="255" t="s">
        <v>9129</v>
      </c>
      <c r="G3207" s="9"/>
      <c r="H3207" s="255" t="s">
        <v>9168</v>
      </c>
      <c r="I3207" s="9">
        <v>2</v>
      </c>
    </row>
    <row r="3208">
      <c r="A3208" s="255" t="s">
        <v>4385</v>
      </c>
      <c r="B3208" s="9">
        <v>10</v>
      </c>
      <c r="C3208" s="255" t="s">
        <v>9100</v>
      </c>
      <c r="D3208" s="9">
        <v>0.017511886961389889</v>
      </c>
      <c r="E3208" s="9"/>
      <c r="F3208" s="255" t="s">
        <v>9130</v>
      </c>
      <c r="G3208" s="9"/>
      <c r="H3208" s="255" t="s">
        <v>9168</v>
      </c>
      <c r="I3208" s="9">
        <v>2</v>
      </c>
    </row>
    <row r="3209">
      <c r="A3209" s="255" t="s">
        <v>4386</v>
      </c>
      <c r="B3209" s="9">
        <v>10</v>
      </c>
      <c r="C3209" s="255" t="s">
        <v>9100</v>
      </c>
      <c r="D3209" s="9">
        <v>0.011445342004989629</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0.02895722896637952</v>
      </c>
      <c r="E3212" s="9"/>
      <c r="F3212" s="255" t="s">
        <v>9122</v>
      </c>
      <c r="G3212" s="9"/>
      <c r="H3212" s="255" t="s">
        <v>9168</v>
      </c>
      <c r="I3212" s="9">
        <v>2</v>
      </c>
    </row>
    <row r="3213">
      <c r="A3213" s="255" t="s">
        <v>4390</v>
      </c>
      <c r="B3213" s="9">
        <v>10</v>
      </c>
      <c r="C3213" s="255" t="s">
        <v>9100</v>
      </c>
      <c r="D3213" s="9">
        <v>0.02895722896637952</v>
      </c>
      <c r="E3213" s="9"/>
      <c r="F3213" s="255" t="s">
        <v>9123</v>
      </c>
      <c r="G3213" s="9"/>
      <c r="H3213" s="255" t="s">
        <v>9168</v>
      </c>
      <c r="I3213" s="9">
        <v>2</v>
      </c>
    </row>
    <row r="3214">
      <c r="A3214" s="255" t="s">
        <v>4391</v>
      </c>
      <c r="B3214" s="9">
        <v>10</v>
      </c>
      <c r="C3214" s="255" t="s">
        <v>9100</v>
      </c>
      <c r="D3214" s="9">
        <v>0.02895722896637952</v>
      </c>
      <c r="E3214" s="9"/>
      <c r="F3214" s="255" t="s">
        <v>9124</v>
      </c>
      <c r="G3214" s="9"/>
      <c r="H3214" s="255" t="s">
        <v>9168</v>
      </c>
      <c r="I3214" s="9">
        <v>2</v>
      </c>
    </row>
    <row r="3215">
      <c r="A3215" s="255" t="s">
        <v>4392</v>
      </c>
      <c r="B3215" s="9">
        <v>10</v>
      </c>
      <c r="C3215" s="255" t="s">
        <v>9100</v>
      </c>
      <c r="D3215" s="9">
        <v>0.037189086294389898</v>
      </c>
      <c r="E3215" s="9"/>
      <c r="F3215" s="255" t="s">
        <v>9127</v>
      </c>
      <c r="G3215" s="9"/>
      <c r="H3215" s="255" t="s">
        <v>9168</v>
      </c>
      <c r="I3215" s="9">
        <v>2</v>
      </c>
    </row>
    <row r="3216">
      <c r="A3216" s="255" t="s">
        <v>4393</v>
      </c>
      <c r="B3216" s="9">
        <v>10</v>
      </c>
      <c r="C3216" s="255" t="s">
        <v>9100</v>
      </c>
      <c r="D3216" s="9">
        <v>0.037189086294389898</v>
      </c>
      <c r="E3216" s="9"/>
      <c r="F3216" s="255" t="s">
        <v>9128</v>
      </c>
      <c r="G3216" s="9"/>
      <c r="H3216" s="255" t="s">
        <v>9168</v>
      </c>
      <c r="I3216" s="9">
        <v>2</v>
      </c>
    </row>
    <row r="3217">
      <c r="A3217" s="255" t="s">
        <v>4394</v>
      </c>
      <c r="B3217" s="9">
        <v>10</v>
      </c>
      <c r="C3217" s="255" t="s">
        <v>9100</v>
      </c>
      <c r="D3217" s="9">
        <v>-0.0082318573280103779</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0.016546452884768643</v>
      </c>
      <c r="E3224" s="9"/>
      <c r="F3224" s="255" t="s">
        <v>9133</v>
      </c>
      <c r="G3224" s="9"/>
      <c r="H3224" s="255" t="s">
        <v>9168</v>
      </c>
      <c r="I3224" s="9">
        <v>2</v>
      </c>
    </row>
    <row r="3225">
      <c r="A3225" s="255" t="s">
        <v>4402</v>
      </c>
      <c r="B3225" s="9">
        <v>10</v>
      </c>
      <c r="C3225" s="255" t="s">
        <v>9100</v>
      </c>
      <c r="D3225" s="9">
        <v>0.0039349354545806584</v>
      </c>
      <c r="E3225" s="9"/>
      <c r="F3225" s="255" t="s">
        <v>9134</v>
      </c>
      <c r="G3225" s="9"/>
      <c r="H3225" s="255" t="s">
        <v>9168</v>
      </c>
      <c r="I3225" s="9">
        <v>2</v>
      </c>
    </row>
    <row r="3226">
      <c r="A3226" s="255" t="s">
        <v>4403</v>
      </c>
      <c r="B3226" s="9">
        <v>10</v>
      </c>
      <c r="C3226" s="255" t="s">
        <v>9100</v>
      </c>
      <c r="D3226" s="9">
        <v>0.020481388339349302</v>
      </c>
      <c r="E3226" s="9"/>
      <c r="F3226" s="255" t="s">
        <v>9135</v>
      </c>
      <c r="G3226" s="9"/>
      <c r="H3226" s="255" t="s">
        <v>9168</v>
      </c>
      <c r="I3226" s="9">
        <v>2</v>
      </c>
    </row>
    <row r="3227">
      <c r="A3227" s="255" t="s">
        <v>4404</v>
      </c>
      <c r="B3227" s="9">
        <v>10</v>
      </c>
      <c r="C3227" s="255" t="s">
        <v>9100</v>
      </c>
      <c r="D3227" s="9">
        <v>0.010964042098600182</v>
      </c>
      <c r="E3227" s="9"/>
      <c r="F3227" s="255" t="s">
        <v>9114</v>
      </c>
      <c r="G3227" s="9"/>
      <c r="H3227" s="255" t="s">
        <v>9168</v>
      </c>
      <c r="I3227" s="9">
        <v>2</v>
      </c>
    </row>
    <row r="3228">
      <c r="A3228" s="255" t="s">
        <v>4405</v>
      </c>
      <c r="B3228" s="9">
        <v>10</v>
      </c>
      <c r="C3228" s="255" t="s">
        <v>9100</v>
      </c>
      <c r="D3228" s="9">
        <v>0.0057436558564404137</v>
      </c>
      <c r="E3228" s="9"/>
      <c r="F3228" s="255" t="s">
        <v>9125</v>
      </c>
      <c r="G3228" s="9"/>
      <c r="H3228" s="255" t="s">
        <v>9168</v>
      </c>
      <c r="I3228" s="9">
        <v>2</v>
      </c>
    </row>
    <row r="3229">
      <c r="A3229" s="255" t="s">
        <v>4406</v>
      </c>
      <c r="B3229" s="9">
        <v>10</v>
      </c>
      <c r="C3229" s="255" t="s">
        <v>9100</v>
      </c>
      <c r="D3229" s="9">
        <v>0.016707697955040592</v>
      </c>
      <c r="E3229" s="9"/>
      <c r="F3229" s="255" t="s">
        <v>9132</v>
      </c>
      <c r="G3229" s="9"/>
      <c r="H3229" s="255" t="s">
        <v>9168</v>
      </c>
      <c r="I3229" s="9">
        <v>2</v>
      </c>
    </row>
    <row r="3230">
      <c r="A3230" s="255" t="s">
        <v>4407</v>
      </c>
      <c r="B3230" s="9">
        <v>10</v>
      </c>
      <c r="C3230" s="255" t="s">
        <v>9100</v>
      </c>
      <c r="D3230" s="9">
        <v>-0.0029695013779594127</v>
      </c>
      <c r="E3230" s="9"/>
      <c r="F3230" s="255" t="s">
        <v>9136</v>
      </c>
      <c r="G3230" s="9"/>
      <c r="H3230" s="255" t="s">
        <v>9168</v>
      </c>
      <c r="I3230" s="9">
        <v>2</v>
      </c>
    </row>
    <row r="3231">
      <c r="A3231" s="255" t="s">
        <v>4408</v>
      </c>
      <c r="B3231" s="9">
        <v>10</v>
      </c>
      <c r="C3231" s="255" t="s">
        <v>9100</v>
      </c>
      <c r="D3231" s="9">
        <v>-0.0052623559500509648</v>
      </c>
      <c r="E3231" s="9"/>
      <c r="F3231" s="255" t="s">
        <v>9137</v>
      </c>
      <c r="G3231" s="9"/>
      <c r="H3231" s="255" t="s">
        <v>9168</v>
      </c>
      <c r="I3231" s="9">
        <v>2</v>
      </c>
    </row>
    <row r="3232">
      <c r="A3232" s="255" t="s">
        <v>4409</v>
      </c>
      <c r="B3232" s="9">
        <v>1</v>
      </c>
      <c r="C3232" s="255" t="s">
        <v>9101</v>
      </c>
      <c r="D3232" s="9">
        <v>0.0055022739412137712</v>
      </c>
      <c r="E3232" s="9"/>
      <c r="F3232" s="255" t="s">
        <v>9129</v>
      </c>
      <c r="G3232" s="9"/>
      <c r="H3232" s="255" t="s">
        <v>9168</v>
      </c>
      <c r="I3232" s="9">
        <v>2</v>
      </c>
    </row>
    <row r="3233">
      <c r="A3233" s="255" t="s">
        <v>4410</v>
      </c>
      <c r="B3233" s="9">
        <v>1</v>
      </c>
      <c r="C3233" s="255" t="s">
        <v>9101</v>
      </c>
      <c r="D3233" s="9">
        <v>0.0055022739412137712</v>
      </c>
      <c r="E3233" s="9"/>
      <c r="F3233" s="255" t="s">
        <v>9130</v>
      </c>
      <c r="G3233" s="9"/>
      <c r="H3233" s="255" t="s">
        <v>9168</v>
      </c>
      <c r="I3233" s="9">
        <v>2</v>
      </c>
    </row>
    <row r="3234">
      <c r="A3234" s="255" t="s">
        <v>4411</v>
      </c>
      <c r="B3234" s="9">
        <v>1</v>
      </c>
      <c r="C3234" s="255" t="s">
        <v>9101</v>
      </c>
      <c r="D3234" s="9">
        <v>0.0056706385332147688</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0.01117291247442854</v>
      </c>
      <c r="E3237" s="9"/>
      <c r="F3237" s="255" t="s">
        <v>9122</v>
      </c>
      <c r="G3237" s="9"/>
      <c r="H3237" s="255" t="s">
        <v>9168</v>
      </c>
      <c r="I3237" s="9">
        <v>2</v>
      </c>
    </row>
    <row r="3238">
      <c r="A3238" s="255" t="s">
        <v>4415</v>
      </c>
      <c r="B3238" s="9">
        <v>1</v>
      </c>
      <c r="C3238" s="255" t="s">
        <v>9101</v>
      </c>
      <c r="D3238" s="9">
        <v>0.01117291247442854</v>
      </c>
      <c r="E3238" s="9"/>
      <c r="F3238" s="255" t="s">
        <v>9123</v>
      </c>
      <c r="G3238" s="9"/>
      <c r="H3238" s="255" t="s">
        <v>9168</v>
      </c>
      <c r="I3238" s="9">
        <v>2</v>
      </c>
    </row>
    <row r="3239">
      <c r="A3239" s="255" t="s">
        <v>4416</v>
      </c>
      <c r="B3239" s="9">
        <v>1</v>
      </c>
      <c r="C3239" s="255" t="s">
        <v>9101</v>
      </c>
      <c r="D3239" s="9">
        <v>0.01117291247442854</v>
      </c>
      <c r="E3239" s="9"/>
      <c r="F3239" s="255" t="s">
        <v>9124</v>
      </c>
      <c r="G3239" s="9"/>
      <c r="H3239" s="255" t="s">
        <v>9168</v>
      </c>
      <c r="I3239" s="9">
        <v>2</v>
      </c>
    </row>
    <row r="3240">
      <c r="A3240" s="255" t="s">
        <v>4417</v>
      </c>
      <c r="B3240" s="9">
        <v>1</v>
      </c>
      <c r="C3240" s="255" t="s">
        <v>9101</v>
      </c>
      <c r="D3240" s="9">
        <v>0.012633844633791016</v>
      </c>
      <c r="E3240" s="9"/>
      <c r="F3240" s="255" t="s">
        <v>9127</v>
      </c>
      <c r="G3240" s="9"/>
      <c r="H3240" s="255" t="s">
        <v>9168</v>
      </c>
      <c r="I3240" s="9">
        <v>2</v>
      </c>
    </row>
    <row r="3241">
      <c r="A3241" s="255" t="s">
        <v>4418</v>
      </c>
      <c r="B3241" s="9">
        <v>1</v>
      </c>
      <c r="C3241" s="255" t="s">
        <v>9101</v>
      </c>
      <c r="D3241" s="9">
        <v>0.012633844633791016</v>
      </c>
      <c r="E3241" s="9"/>
      <c r="F3241" s="255" t="s">
        <v>9128</v>
      </c>
      <c r="G3241" s="9"/>
      <c r="H3241" s="255" t="s">
        <v>9168</v>
      </c>
      <c r="I3241" s="9">
        <v>2</v>
      </c>
    </row>
    <row r="3242">
      <c r="A3242" s="255" t="s">
        <v>4419</v>
      </c>
      <c r="B3242" s="9">
        <v>1</v>
      </c>
      <c r="C3242" s="255" t="s">
        <v>9101</v>
      </c>
      <c r="D3242" s="9">
        <v>-0.007664519034606211</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0.015231565779201714</v>
      </c>
      <c r="E3249" s="9"/>
      <c r="F3249" s="255" t="s">
        <v>9133</v>
      </c>
      <c r="G3249" s="9"/>
      <c r="H3249" s="255" t="s">
        <v>9168</v>
      </c>
      <c r="I3249" s="9">
        <v>2</v>
      </c>
    </row>
    <row r="3250">
      <c r="A3250" s="255" t="s">
        <v>4427</v>
      </c>
      <c r="B3250" s="9">
        <v>1</v>
      </c>
      <c r="C3250" s="255" t="s">
        <v>9101</v>
      </c>
      <c r="D3250" s="9">
        <v>0.0028167563063786535</v>
      </c>
      <c r="E3250" s="9"/>
      <c r="F3250" s="255" t="s">
        <v>9134</v>
      </c>
      <c r="G3250" s="9"/>
      <c r="H3250" s="255" t="s">
        <v>9168</v>
      </c>
      <c r="I3250" s="9">
        <v>2</v>
      </c>
    </row>
    <row r="3251">
      <c r="A3251" s="255" t="s">
        <v>4428</v>
      </c>
      <c r="B3251" s="9">
        <v>1</v>
      </c>
      <c r="C3251" s="255" t="s">
        <v>9101</v>
      </c>
      <c r="D3251" s="9">
        <v>0.0055666681571169066</v>
      </c>
      <c r="E3251" s="9"/>
      <c r="F3251" s="255" t="s">
        <v>9135</v>
      </c>
      <c r="G3251" s="9"/>
      <c r="H3251" s="255" t="s">
        <v>9168</v>
      </c>
      <c r="I3251" s="9">
        <v>2</v>
      </c>
    </row>
    <row r="3252">
      <c r="A3252" s="255" t="s">
        <v>4429</v>
      </c>
      <c r="B3252" s="9">
        <v>1</v>
      </c>
      <c r="C3252" s="255" t="s">
        <v>9101</v>
      </c>
      <c r="D3252" s="9">
        <v>0.016553120266858779</v>
      </c>
      <c r="E3252" s="9"/>
      <c r="F3252" s="255" t="s">
        <v>9114</v>
      </c>
      <c r="G3252" s="9"/>
      <c r="H3252" s="255" t="s">
        <v>9168</v>
      </c>
      <c r="I3252" s="9">
        <v>2</v>
      </c>
    </row>
    <row r="3253">
      <c r="A3253" s="255" t="s">
        <v>4430</v>
      </c>
      <c r="B3253" s="9">
        <v>1</v>
      </c>
      <c r="C3253" s="255" t="s">
        <v>9101</v>
      </c>
      <c r="D3253" s="9">
        <v>0.003950559554624939</v>
      </c>
      <c r="E3253" s="9"/>
      <c r="F3253" s="255" t="s">
        <v>9125</v>
      </c>
      <c r="G3253" s="9"/>
      <c r="H3253" s="255" t="s">
        <v>9168</v>
      </c>
      <c r="I3253" s="9">
        <v>2</v>
      </c>
    </row>
    <row r="3254">
      <c r="A3254" s="255" t="s">
        <v>4431</v>
      </c>
      <c r="B3254" s="9">
        <v>1</v>
      </c>
      <c r="C3254" s="255" t="s">
        <v>9101</v>
      </c>
      <c r="D3254" s="9">
        <v>0.0070671764766741104</v>
      </c>
      <c r="E3254" s="9"/>
      <c r="F3254" s="255" t="s">
        <v>9132</v>
      </c>
      <c r="G3254" s="9"/>
      <c r="H3254" s="255" t="s">
        <v>9168</v>
      </c>
      <c r="I3254" s="9">
        <v>2</v>
      </c>
    </row>
    <row r="3255">
      <c r="A3255" s="255" t="s">
        <v>4432</v>
      </c>
      <c r="B3255" s="9">
        <v>1</v>
      </c>
      <c r="C3255" s="255" t="s">
        <v>9101</v>
      </c>
      <c r="D3255" s="9">
        <v>-0.016317056142494041</v>
      </c>
      <c r="E3255" s="9"/>
      <c r="F3255" s="255" t="s">
        <v>9136</v>
      </c>
      <c r="G3255" s="9"/>
      <c r="H3255" s="255" t="s">
        <v>9168</v>
      </c>
      <c r="I3255" s="9">
        <v>2</v>
      </c>
    </row>
    <row r="3256">
      <c r="A3256" s="255" t="s">
        <v>4433</v>
      </c>
      <c r="B3256" s="9">
        <v>1</v>
      </c>
      <c r="C3256" s="255" t="s">
        <v>9101</v>
      </c>
      <c r="D3256" s="9">
        <v>-0.0074173570616804163</v>
      </c>
      <c r="E3256" s="9"/>
      <c r="F3256" s="255" t="s">
        <v>9137</v>
      </c>
      <c r="G3256" s="9"/>
      <c r="H3256" s="255" t="s">
        <v>9168</v>
      </c>
      <c r="I3256" s="9">
        <v>2</v>
      </c>
    </row>
    <row r="3257">
      <c r="A3257" s="255" t="s">
        <v>4434</v>
      </c>
      <c r="B3257" s="9">
        <v>2</v>
      </c>
      <c r="C3257" s="255" t="s">
        <v>9101</v>
      </c>
      <c r="D3257" s="9">
        <v>0.0085941220674463237</v>
      </c>
      <c r="E3257" s="9"/>
      <c r="F3257" s="255" t="s">
        <v>9129</v>
      </c>
      <c r="G3257" s="9"/>
      <c r="H3257" s="255" t="s">
        <v>9168</v>
      </c>
      <c r="I3257" s="9">
        <v>2</v>
      </c>
    </row>
    <row r="3258">
      <c r="A3258" s="255" t="s">
        <v>4435</v>
      </c>
      <c r="B3258" s="9">
        <v>2</v>
      </c>
      <c r="C3258" s="255" t="s">
        <v>9101</v>
      </c>
      <c r="D3258" s="9">
        <v>0.0085941220674463237</v>
      </c>
      <c r="E3258" s="9"/>
      <c r="F3258" s="255" t="s">
        <v>9130</v>
      </c>
      <c r="G3258" s="9"/>
      <c r="H3258" s="255" t="s">
        <v>9168</v>
      </c>
      <c r="I3258" s="9">
        <v>2</v>
      </c>
    </row>
    <row r="3259">
      <c r="A3259" s="255" t="s">
        <v>4436</v>
      </c>
      <c r="B3259" s="9">
        <v>2</v>
      </c>
      <c r="C3259" s="255" t="s">
        <v>9101</v>
      </c>
      <c r="D3259" s="9">
        <v>0.0058697716197508645</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0.014463893687197188</v>
      </c>
      <c r="E3262" s="9"/>
      <c r="F3262" s="255" t="s">
        <v>9122</v>
      </c>
      <c r="G3262" s="9"/>
      <c r="H3262" s="255" t="s">
        <v>9168</v>
      </c>
      <c r="I3262" s="9">
        <v>2</v>
      </c>
    </row>
    <row r="3263">
      <c r="A3263" s="255" t="s">
        <v>4440</v>
      </c>
      <c r="B3263" s="9">
        <v>2</v>
      </c>
      <c r="C3263" s="255" t="s">
        <v>9101</v>
      </c>
      <c r="D3263" s="9">
        <v>0.014463893687197188</v>
      </c>
      <c r="E3263" s="9"/>
      <c r="F3263" s="255" t="s">
        <v>9123</v>
      </c>
      <c r="G3263" s="9"/>
      <c r="H3263" s="255" t="s">
        <v>9168</v>
      </c>
      <c r="I3263" s="9">
        <v>2</v>
      </c>
    </row>
    <row r="3264">
      <c r="A3264" s="255" t="s">
        <v>4441</v>
      </c>
      <c r="B3264" s="9">
        <v>2</v>
      </c>
      <c r="C3264" s="255" t="s">
        <v>9101</v>
      </c>
      <c r="D3264" s="9">
        <v>0.014463893687197188</v>
      </c>
      <c r="E3264" s="9"/>
      <c r="F3264" s="255" t="s">
        <v>9124</v>
      </c>
      <c r="G3264" s="9"/>
      <c r="H3264" s="255" t="s">
        <v>9168</v>
      </c>
      <c r="I3264" s="9">
        <v>2</v>
      </c>
    </row>
    <row r="3265">
      <c r="A3265" s="255" t="s">
        <v>4442</v>
      </c>
      <c r="B3265" s="9">
        <v>2</v>
      </c>
      <c r="C3265" s="255" t="s">
        <v>9101</v>
      </c>
      <c r="D3265" s="9">
        <v>0.016289408271098236</v>
      </c>
      <c r="E3265" s="9"/>
      <c r="F3265" s="255" t="s">
        <v>9127</v>
      </c>
      <c r="G3265" s="9"/>
      <c r="H3265" s="255" t="s">
        <v>9168</v>
      </c>
      <c r="I3265" s="9">
        <v>2</v>
      </c>
    </row>
    <row r="3266">
      <c r="A3266" s="255" t="s">
        <v>4443</v>
      </c>
      <c r="B3266" s="9">
        <v>2</v>
      </c>
      <c r="C3266" s="255" t="s">
        <v>9101</v>
      </c>
      <c r="D3266" s="9">
        <v>0.016289408271098236</v>
      </c>
      <c r="E3266" s="9"/>
      <c r="F3266" s="255" t="s">
        <v>9128</v>
      </c>
      <c r="G3266" s="9"/>
      <c r="H3266" s="255" t="s">
        <v>9168</v>
      </c>
      <c r="I3266" s="9">
        <v>2</v>
      </c>
    </row>
    <row r="3267">
      <c r="A3267" s="255" t="s">
        <v>4444</v>
      </c>
      <c r="B3267" s="9">
        <v>2</v>
      </c>
      <c r="C3267" s="255" t="s">
        <v>9101</v>
      </c>
      <c r="D3267" s="9">
        <v>-0.005962537817669515</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0.015844825665792473</v>
      </c>
      <c r="E3274" s="9"/>
      <c r="F3274" s="255" t="s">
        <v>9133</v>
      </c>
      <c r="G3274" s="9"/>
      <c r="H3274" s="255" t="s">
        <v>9168</v>
      </c>
      <c r="I3274" s="9">
        <v>2</v>
      </c>
    </row>
    <row r="3275">
      <c r="A3275" s="255" t="s">
        <v>4452</v>
      </c>
      <c r="B3275" s="9">
        <v>2</v>
      </c>
      <c r="C3275" s="255" t="s">
        <v>9101</v>
      </c>
      <c r="D3275" s="9">
        <v>0.0029343950120105833</v>
      </c>
      <c r="E3275" s="9"/>
      <c r="F3275" s="255" t="s">
        <v>9134</v>
      </c>
      <c r="G3275" s="9"/>
      <c r="H3275" s="255" t="s">
        <v>9168</v>
      </c>
      <c r="I3275" s="9">
        <v>2</v>
      </c>
    </row>
    <row r="3276">
      <c r="A3276" s="255" t="s">
        <v>4453</v>
      </c>
      <c r="B3276" s="9">
        <v>2</v>
      </c>
      <c r="C3276" s="255" t="s">
        <v>9101</v>
      </c>
      <c r="D3276" s="9">
        <v>0.0088736800102708034</v>
      </c>
      <c r="E3276" s="9"/>
      <c r="F3276" s="255" t="s">
        <v>9135</v>
      </c>
      <c r="G3276" s="9"/>
      <c r="H3276" s="255" t="s">
        <v>9168</v>
      </c>
      <c r="I3276" s="9">
        <v>2</v>
      </c>
    </row>
    <row r="3277">
      <c r="A3277" s="255" t="s">
        <v>4454</v>
      </c>
      <c r="B3277" s="9">
        <v>2</v>
      </c>
      <c r="C3277" s="255" t="s">
        <v>9101</v>
      </c>
      <c r="D3277" s="9">
        <v>0.011130002891505111</v>
      </c>
      <c r="E3277" s="9"/>
      <c r="F3277" s="255" t="s">
        <v>9114</v>
      </c>
      <c r="G3277" s="9"/>
      <c r="H3277" s="255" t="s">
        <v>9168</v>
      </c>
      <c r="I3277" s="9">
        <v>2</v>
      </c>
    </row>
    <row r="3278">
      <c r="A3278" s="255" t="s">
        <v>4455</v>
      </c>
      <c r="B3278" s="9">
        <v>2</v>
      </c>
      <c r="C3278" s="255" t="s">
        <v>9101</v>
      </c>
      <c r="D3278" s="9">
        <v>0.0041746721899683882</v>
      </c>
      <c r="E3278" s="9"/>
      <c r="F3278" s="255" t="s">
        <v>9125</v>
      </c>
      <c r="G3278" s="9"/>
      <c r="H3278" s="255" t="s">
        <v>9168</v>
      </c>
      <c r="I3278" s="9">
        <v>2</v>
      </c>
    </row>
    <row r="3279">
      <c r="A3279" s="255" t="s">
        <v>4456</v>
      </c>
      <c r="B3279" s="9">
        <v>2</v>
      </c>
      <c r="C3279" s="255" t="s">
        <v>9101</v>
      </c>
      <c r="D3279" s="9">
        <v>0.0074157282608274316</v>
      </c>
      <c r="E3279" s="9"/>
      <c r="F3279" s="255" t="s">
        <v>9132</v>
      </c>
      <c r="G3279" s="9"/>
      <c r="H3279" s="255" t="s">
        <v>9168</v>
      </c>
      <c r="I3279" s="9">
        <v>2</v>
      </c>
    </row>
    <row r="3280">
      <c r="A3280" s="255" t="s">
        <v>4457</v>
      </c>
      <c r="B3280" s="9">
        <v>2</v>
      </c>
      <c r="C3280" s="255" t="s">
        <v>9101</v>
      </c>
      <c r="D3280" s="9">
        <v>-0.0090325329542536321</v>
      </c>
      <c r="E3280" s="9"/>
      <c r="F3280" s="255" t="s">
        <v>9136</v>
      </c>
      <c r="G3280" s="9"/>
      <c r="H3280" s="255" t="s">
        <v>9168</v>
      </c>
      <c r="I3280" s="9">
        <v>2</v>
      </c>
    </row>
    <row r="3281">
      <c r="A3281" s="255" t="s">
        <v>4458</v>
      </c>
      <c r="B3281" s="9">
        <v>2</v>
      </c>
      <c r="C3281" s="255" t="s">
        <v>9101</v>
      </c>
      <c r="D3281" s="9">
        <v>-0.0053089182998192113</v>
      </c>
      <c r="E3281" s="9"/>
      <c r="F3281" s="255" t="s">
        <v>9137</v>
      </c>
      <c r="G3281" s="9"/>
      <c r="H3281" s="255" t="s">
        <v>9168</v>
      </c>
      <c r="I3281" s="9">
        <v>2</v>
      </c>
    </row>
    <row r="3282">
      <c r="A3282" s="255" t="s">
        <v>4459</v>
      </c>
      <c r="B3282" s="9">
        <v>3</v>
      </c>
      <c r="C3282" s="255" t="s">
        <v>9101</v>
      </c>
      <c r="D3282" s="9">
        <v>0.011595977487831094</v>
      </c>
      <c r="E3282" s="9"/>
      <c r="F3282" s="255" t="s">
        <v>9129</v>
      </c>
      <c r="G3282" s="9"/>
      <c r="H3282" s="255" t="s">
        <v>9168</v>
      </c>
      <c r="I3282" s="9">
        <v>2</v>
      </c>
    </row>
    <row r="3283">
      <c r="A3283" s="255" t="s">
        <v>4460</v>
      </c>
      <c r="B3283" s="9">
        <v>3</v>
      </c>
      <c r="C3283" s="255" t="s">
        <v>9101</v>
      </c>
      <c r="D3283" s="9">
        <v>0.011595977487831094</v>
      </c>
      <c r="E3283" s="9"/>
      <c r="F3283" s="255" t="s">
        <v>9130</v>
      </c>
      <c r="G3283" s="9"/>
      <c r="H3283" s="255" t="s">
        <v>9168</v>
      </c>
      <c r="I3283" s="9">
        <v>2</v>
      </c>
    </row>
    <row r="3284">
      <c r="A3284" s="255" t="s">
        <v>4461</v>
      </c>
      <c r="B3284" s="9">
        <v>3</v>
      </c>
      <c r="C3284" s="255" t="s">
        <v>9101</v>
      </c>
      <c r="D3284" s="9">
        <v>0.0066364386358654858</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0.018232416123696579</v>
      </c>
      <c r="E3287" s="9"/>
      <c r="F3287" s="255" t="s">
        <v>9122</v>
      </c>
      <c r="G3287" s="9"/>
      <c r="H3287" s="255" t="s">
        <v>9168</v>
      </c>
      <c r="I3287" s="9">
        <v>2</v>
      </c>
    </row>
    <row r="3288">
      <c r="A3288" s="255" t="s">
        <v>4465</v>
      </c>
      <c r="B3288" s="9">
        <v>3</v>
      </c>
      <c r="C3288" s="255" t="s">
        <v>9101</v>
      </c>
      <c r="D3288" s="9">
        <v>0.018232416123696579</v>
      </c>
      <c r="E3288" s="9"/>
      <c r="F3288" s="255" t="s">
        <v>9123</v>
      </c>
      <c r="G3288" s="9"/>
      <c r="H3288" s="255" t="s">
        <v>9168</v>
      </c>
      <c r="I3288" s="9">
        <v>2</v>
      </c>
    </row>
    <row r="3289">
      <c r="A3289" s="255" t="s">
        <v>4466</v>
      </c>
      <c r="B3289" s="9">
        <v>3</v>
      </c>
      <c r="C3289" s="255" t="s">
        <v>9101</v>
      </c>
      <c r="D3289" s="9">
        <v>0.018232416123696579</v>
      </c>
      <c r="E3289" s="9"/>
      <c r="F3289" s="255" t="s">
        <v>9124</v>
      </c>
      <c r="G3289" s="9"/>
      <c r="H3289" s="255" t="s">
        <v>9168</v>
      </c>
      <c r="I3289" s="9">
        <v>2</v>
      </c>
    </row>
    <row r="3290">
      <c r="A3290" s="255" t="s">
        <v>4467</v>
      </c>
      <c r="B3290" s="9">
        <v>3</v>
      </c>
      <c r="C3290" s="255" t="s">
        <v>9101</v>
      </c>
      <c r="D3290" s="9">
        <v>0.020913734520543417</v>
      </c>
      <c r="E3290" s="9"/>
      <c r="F3290" s="255" t="s">
        <v>9127</v>
      </c>
      <c r="G3290" s="9"/>
      <c r="H3290" s="255" t="s">
        <v>9168</v>
      </c>
      <c r="I3290" s="9">
        <v>2</v>
      </c>
    </row>
    <row r="3291">
      <c r="A3291" s="255" t="s">
        <v>4468</v>
      </c>
      <c r="B3291" s="9">
        <v>3</v>
      </c>
      <c r="C3291" s="255" t="s">
        <v>9101</v>
      </c>
      <c r="D3291" s="9">
        <v>0.020913734520543417</v>
      </c>
      <c r="E3291" s="9"/>
      <c r="F3291" s="255" t="s">
        <v>9128</v>
      </c>
      <c r="G3291" s="9"/>
      <c r="H3291" s="255" t="s">
        <v>9168</v>
      </c>
      <c r="I3291" s="9">
        <v>2</v>
      </c>
    </row>
    <row r="3292">
      <c r="A3292" s="255" t="s">
        <v>4469</v>
      </c>
      <c r="B3292" s="9">
        <v>3</v>
      </c>
      <c r="C3292" s="255" t="s">
        <v>9101</v>
      </c>
      <c r="D3292" s="9">
        <v>-0.0060815041197497923</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0.016322381854157068</v>
      </c>
      <c r="E3299" s="9"/>
      <c r="F3299" s="255" t="s">
        <v>9133</v>
      </c>
      <c r="G3299" s="9"/>
      <c r="H3299" s="255" t="s">
        <v>9168</v>
      </c>
      <c r="I3299" s="9">
        <v>2</v>
      </c>
    </row>
    <row r="3300">
      <c r="A3300" s="255" t="s">
        <v>4477</v>
      </c>
      <c r="B3300" s="9">
        <v>3</v>
      </c>
      <c r="C3300" s="255" t="s">
        <v>9101</v>
      </c>
      <c r="D3300" s="9">
        <v>0.0032278945365426244</v>
      </c>
      <c r="E3300" s="9"/>
      <c r="F3300" s="255" t="s">
        <v>9134</v>
      </c>
      <c r="G3300" s="9"/>
      <c r="H3300" s="255" t="s">
        <v>9168</v>
      </c>
      <c r="I3300" s="9">
        <v>2</v>
      </c>
    </row>
    <row r="3301">
      <c r="A3301" s="255" t="s">
        <v>4478</v>
      </c>
      <c r="B3301" s="9">
        <v>3</v>
      </c>
      <c r="C3301" s="255" t="s">
        <v>9101</v>
      </c>
      <c r="D3301" s="9">
        <v>0.012368156821805297</v>
      </c>
      <c r="E3301" s="9"/>
      <c r="F3301" s="255" t="s">
        <v>9135</v>
      </c>
      <c r="G3301" s="9"/>
      <c r="H3301" s="255" t="s">
        <v>9168</v>
      </c>
      <c r="I3301" s="9">
        <v>2</v>
      </c>
    </row>
    <row r="3302">
      <c r="A3302" s="255" t="s">
        <v>4479</v>
      </c>
      <c r="B3302" s="9">
        <v>3</v>
      </c>
      <c r="C3302" s="255" t="s">
        <v>9101</v>
      </c>
      <c r="D3302" s="9">
        <v>0.0097209101637362304</v>
      </c>
      <c r="E3302" s="9"/>
      <c r="F3302" s="255" t="s">
        <v>9114</v>
      </c>
      <c r="G3302" s="9"/>
      <c r="H3302" s="255" t="s">
        <v>9168</v>
      </c>
      <c r="I3302" s="9">
        <v>2</v>
      </c>
    </row>
    <row r="3303">
      <c r="A3303" s="255" t="s">
        <v>4480</v>
      </c>
      <c r="B3303" s="9">
        <v>3</v>
      </c>
      <c r="C3303" s="255" t="s">
        <v>9101</v>
      </c>
      <c r="D3303" s="9">
        <v>0.0045876720494768914</v>
      </c>
      <c r="E3303" s="9"/>
      <c r="F3303" s="255" t="s">
        <v>9125</v>
      </c>
      <c r="G3303" s="9"/>
      <c r="H3303" s="255" t="s">
        <v>9168</v>
      </c>
      <c r="I3303" s="9">
        <v>2</v>
      </c>
    </row>
    <row r="3304">
      <c r="A3304" s="255" t="s">
        <v>4481</v>
      </c>
      <c r="B3304" s="9">
        <v>3</v>
      </c>
      <c r="C3304" s="255" t="s">
        <v>9101</v>
      </c>
      <c r="D3304" s="9">
        <v>0.0085455776987381216</v>
      </c>
      <c r="E3304" s="9"/>
      <c r="F3304" s="255" t="s">
        <v>9132</v>
      </c>
      <c r="G3304" s="9"/>
      <c r="H3304" s="255" t="s">
        <v>9168</v>
      </c>
      <c r="I3304" s="9">
        <v>2</v>
      </c>
    </row>
    <row r="3305">
      <c r="A3305" s="255" t="s">
        <v>4482</v>
      </c>
      <c r="B3305" s="9">
        <v>3</v>
      </c>
      <c r="C3305" s="255" t="s">
        <v>9101</v>
      </c>
      <c r="D3305" s="9">
        <v>-0.0084345534878972894</v>
      </c>
      <c r="E3305" s="9"/>
      <c r="F3305" s="255" t="s">
        <v>9136</v>
      </c>
      <c r="G3305" s="9"/>
      <c r="H3305" s="255" t="s">
        <v>9168</v>
      </c>
      <c r="I3305" s="9">
        <v>2</v>
      </c>
    </row>
    <row r="3306">
      <c r="A3306" s="255" t="s">
        <v>4483</v>
      </c>
      <c r="B3306" s="9">
        <v>3</v>
      </c>
      <c r="C3306" s="255" t="s">
        <v>9101</v>
      </c>
      <c r="D3306" s="9">
        <v>-0.0046889872990601858</v>
      </c>
      <c r="E3306" s="9"/>
      <c r="F3306" s="255" t="s">
        <v>9137</v>
      </c>
      <c r="G3306" s="9"/>
      <c r="H3306" s="255" t="s">
        <v>9168</v>
      </c>
      <c r="I3306" s="9">
        <v>2</v>
      </c>
    </row>
    <row r="3307">
      <c r="A3307" s="255" t="s">
        <v>4484</v>
      </c>
      <c r="B3307" s="9">
        <v>4</v>
      </c>
      <c r="C3307" s="255" t="s">
        <v>9101</v>
      </c>
      <c r="D3307" s="9">
        <v>0.01338674341185263</v>
      </c>
      <c r="E3307" s="9"/>
      <c r="F3307" s="255" t="s">
        <v>9129</v>
      </c>
      <c r="G3307" s="9"/>
      <c r="H3307" s="255" t="s">
        <v>9168</v>
      </c>
      <c r="I3307" s="9">
        <v>2</v>
      </c>
    </row>
    <row r="3308">
      <c r="A3308" s="255" t="s">
        <v>4485</v>
      </c>
      <c r="B3308" s="9">
        <v>4</v>
      </c>
      <c r="C3308" s="255" t="s">
        <v>9101</v>
      </c>
      <c r="D3308" s="9">
        <v>0.01338674341185263</v>
      </c>
      <c r="E3308" s="9"/>
      <c r="F3308" s="255" t="s">
        <v>9130</v>
      </c>
      <c r="G3308" s="9"/>
      <c r="H3308" s="255" t="s">
        <v>9168</v>
      </c>
      <c r="I3308" s="9">
        <v>2</v>
      </c>
    </row>
    <row r="3309">
      <c r="A3309" s="255" t="s">
        <v>4486</v>
      </c>
      <c r="B3309" s="9">
        <v>4</v>
      </c>
      <c r="C3309" s="255" t="s">
        <v>9101</v>
      </c>
      <c r="D3309" s="9">
        <v>0.0071137730765403516</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0.020500516488392982</v>
      </c>
      <c r="E3312" s="9"/>
      <c r="F3312" s="255" t="s">
        <v>9122</v>
      </c>
      <c r="G3312" s="9"/>
      <c r="H3312" s="255" t="s">
        <v>9168</v>
      </c>
      <c r="I3312" s="9">
        <v>2</v>
      </c>
    </row>
    <row r="3313">
      <c r="A3313" s="255" t="s">
        <v>4490</v>
      </c>
      <c r="B3313" s="9">
        <v>4</v>
      </c>
      <c r="C3313" s="255" t="s">
        <v>9101</v>
      </c>
      <c r="D3313" s="9">
        <v>0.020500516488392982</v>
      </c>
      <c r="E3313" s="9"/>
      <c r="F3313" s="255" t="s">
        <v>9123</v>
      </c>
      <c r="G3313" s="9"/>
      <c r="H3313" s="255" t="s">
        <v>9168</v>
      </c>
      <c r="I3313" s="9">
        <v>2</v>
      </c>
    </row>
    <row r="3314">
      <c r="A3314" s="255" t="s">
        <v>4491</v>
      </c>
      <c r="B3314" s="9">
        <v>4</v>
      </c>
      <c r="C3314" s="255" t="s">
        <v>9101</v>
      </c>
      <c r="D3314" s="9">
        <v>0.020500516488392982</v>
      </c>
      <c r="E3314" s="9"/>
      <c r="F3314" s="255" t="s">
        <v>9124</v>
      </c>
      <c r="G3314" s="9"/>
      <c r="H3314" s="255" t="s">
        <v>9168</v>
      </c>
      <c r="I3314" s="9">
        <v>2</v>
      </c>
    </row>
    <row r="3315">
      <c r="A3315" s="255" t="s">
        <v>4492</v>
      </c>
      <c r="B3315" s="9">
        <v>4</v>
      </c>
      <c r="C3315" s="255" t="s">
        <v>9101</v>
      </c>
      <c r="D3315" s="9">
        <v>0.023873438994832723</v>
      </c>
      <c r="E3315" s="9"/>
      <c r="F3315" s="255" t="s">
        <v>9127</v>
      </c>
      <c r="G3315" s="9"/>
      <c r="H3315" s="255" t="s">
        <v>9168</v>
      </c>
      <c r="I3315" s="9">
        <v>2</v>
      </c>
    </row>
    <row r="3316">
      <c r="A3316" s="255" t="s">
        <v>4493</v>
      </c>
      <c r="B3316" s="9">
        <v>4</v>
      </c>
      <c r="C3316" s="255" t="s">
        <v>9101</v>
      </c>
      <c r="D3316" s="9">
        <v>0.023873438994832723</v>
      </c>
      <c r="E3316" s="9"/>
      <c r="F3316" s="255" t="s">
        <v>9128</v>
      </c>
      <c r="G3316" s="9"/>
      <c r="H3316" s="255" t="s">
        <v>9168</v>
      </c>
      <c r="I3316" s="9">
        <v>2</v>
      </c>
    </row>
    <row r="3317">
      <c r="A3317" s="255" t="s">
        <v>4494</v>
      </c>
      <c r="B3317" s="9">
        <v>4</v>
      </c>
      <c r="C3317" s="255" t="s">
        <v>9101</v>
      </c>
      <c r="D3317" s="9">
        <v>-0.0065057851687370079</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0.017373893155178923</v>
      </c>
      <c r="E3324" s="9"/>
      <c r="F3324" s="255" t="s">
        <v>9133</v>
      </c>
      <c r="G3324" s="9"/>
      <c r="H3324" s="255" t="s">
        <v>9168</v>
      </c>
      <c r="I3324" s="9">
        <v>2</v>
      </c>
    </row>
    <row r="3325">
      <c r="A3325" s="255" t="s">
        <v>4502</v>
      </c>
      <c r="B3325" s="9">
        <v>4</v>
      </c>
      <c r="C3325" s="255" t="s">
        <v>9101</v>
      </c>
      <c r="D3325" s="9">
        <v>0.0033391318716543953</v>
      </c>
      <c r="E3325" s="9"/>
      <c r="F3325" s="255" t="s">
        <v>9134</v>
      </c>
      <c r="G3325" s="9"/>
      <c r="H3325" s="255" t="s">
        <v>9168</v>
      </c>
      <c r="I3325" s="9">
        <v>2</v>
      </c>
    </row>
    <row r="3326">
      <c r="A3326" s="255" t="s">
        <v>4503</v>
      </c>
      <c r="B3326" s="9">
        <v>4</v>
      </c>
      <c r="C3326" s="255" t="s">
        <v>9101</v>
      </c>
      <c r="D3326" s="9">
        <v>0.014558544985058234</v>
      </c>
      <c r="E3326" s="9"/>
      <c r="F3326" s="255" t="s">
        <v>9135</v>
      </c>
      <c r="G3326" s="9"/>
      <c r="H3326" s="255" t="s">
        <v>9168</v>
      </c>
      <c r="I3326" s="9">
        <v>2</v>
      </c>
    </row>
    <row r="3327">
      <c r="A3327" s="255" t="s">
        <v>4504</v>
      </c>
      <c r="B3327" s="9">
        <v>4</v>
      </c>
      <c r="C3327" s="255" t="s">
        <v>9101</v>
      </c>
      <c r="D3327" s="9">
        <v>0.0091316755964197874</v>
      </c>
      <c r="E3327" s="9"/>
      <c r="F3327" s="255" t="s">
        <v>9114</v>
      </c>
      <c r="G3327" s="9"/>
      <c r="H3327" s="255" t="s">
        <v>9168</v>
      </c>
      <c r="I3327" s="9">
        <v>2</v>
      </c>
    </row>
    <row r="3328">
      <c r="A3328" s="255" t="s">
        <v>4505</v>
      </c>
      <c r="B3328" s="9">
        <v>4</v>
      </c>
      <c r="C3328" s="255" t="s">
        <v>9101</v>
      </c>
      <c r="D3328" s="9">
        <v>0.004782484818320343</v>
      </c>
      <c r="E3328" s="9"/>
      <c r="F3328" s="255" t="s">
        <v>9125</v>
      </c>
      <c r="G3328" s="9"/>
      <c r="H3328" s="255" t="s">
        <v>9168</v>
      </c>
      <c r="I3328" s="9">
        <v>2</v>
      </c>
    </row>
    <row r="3329">
      <c r="A3329" s="255" t="s">
        <v>4506</v>
      </c>
      <c r="B3329" s="9">
        <v>4</v>
      </c>
      <c r="C3329" s="255" t="s">
        <v>9101</v>
      </c>
      <c r="D3329" s="9">
        <v>0.0093148940097744892</v>
      </c>
      <c r="E3329" s="9"/>
      <c r="F3329" s="255" t="s">
        <v>9132</v>
      </c>
      <c r="G3329" s="9"/>
      <c r="H3329" s="255" t="s">
        <v>9168</v>
      </c>
      <c r="I3329" s="9">
        <v>2</v>
      </c>
    </row>
    <row r="3330">
      <c r="A3330" s="255" t="s">
        <v>4507</v>
      </c>
      <c r="B3330" s="9">
        <v>4</v>
      </c>
      <c r="C3330" s="255" t="s">
        <v>9101</v>
      </c>
      <c r="D3330" s="9">
        <v>-0.0084503132286122048</v>
      </c>
      <c r="E3330" s="9"/>
      <c r="F3330" s="255" t="s">
        <v>9136</v>
      </c>
      <c r="G3330" s="9"/>
      <c r="H3330" s="255" t="s">
        <v>9168</v>
      </c>
      <c r="I3330" s="9">
        <v>2</v>
      </c>
    </row>
    <row r="3331">
      <c r="A3331" s="255" t="s">
        <v>4508</v>
      </c>
      <c r="B3331" s="9">
        <v>4</v>
      </c>
      <c r="C3331" s="255" t="s">
        <v>9101</v>
      </c>
      <c r="D3331" s="9">
        <v>-0.0044347104292086657</v>
      </c>
      <c r="E3331" s="9"/>
      <c r="F3331" s="255" t="s">
        <v>9137</v>
      </c>
      <c r="G3331" s="9"/>
      <c r="H3331" s="255" t="s">
        <v>9168</v>
      </c>
      <c r="I3331" s="9">
        <v>2</v>
      </c>
    </row>
    <row r="3332">
      <c r="A3332" s="255" t="s">
        <v>4509</v>
      </c>
      <c r="B3332" s="9">
        <v>5</v>
      </c>
      <c r="C3332" s="255" t="s">
        <v>9101</v>
      </c>
      <c r="D3332" s="9">
        <v>0.013265493290777267</v>
      </c>
      <c r="E3332" s="9"/>
      <c r="F3332" s="255" t="s">
        <v>9129</v>
      </c>
      <c r="G3332" s="9"/>
      <c r="H3332" s="255" t="s">
        <v>9168</v>
      </c>
      <c r="I3332" s="9">
        <v>2</v>
      </c>
    </row>
    <row r="3333">
      <c r="A3333" s="255" t="s">
        <v>4510</v>
      </c>
      <c r="B3333" s="9">
        <v>5</v>
      </c>
      <c r="C3333" s="255" t="s">
        <v>9101</v>
      </c>
      <c r="D3333" s="9">
        <v>0.013265493290777267</v>
      </c>
      <c r="E3333" s="9"/>
      <c r="F3333" s="255" t="s">
        <v>9130</v>
      </c>
      <c r="G3333" s="9"/>
      <c r="H3333" s="255" t="s">
        <v>9168</v>
      </c>
      <c r="I3333" s="9">
        <v>2</v>
      </c>
    </row>
    <row r="3334">
      <c r="A3334" s="255" t="s">
        <v>4511</v>
      </c>
      <c r="B3334" s="9">
        <v>5</v>
      </c>
      <c r="C3334" s="255" t="s">
        <v>9101</v>
      </c>
      <c r="D3334" s="9">
        <v>0.0079361348498509336</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0.0212016281406282</v>
      </c>
      <c r="E3337" s="9"/>
      <c r="F3337" s="255" t="s">
        <v>9122</v>
      </c>
      <c r="G3337" s="9"/>
      <c r="H3337" s="255" t="s">
        <v>9168</v>
      </c>
      <c r="I3337" s="9">
        <v>2</v>
      </c>
    </row>
    <row r="3338">
      <c r="A3338" s="255" t="s">
        <v>4515</v>
      </c>
      <c r="B3338" s="9">
        <v>5</v>
      </c>
      <c r="C3338" s="255" t="s">
        <v>9101</v>
      </c>
      <c r="D3338" s="9">
        <v>0.0212016281406282</v>
      </c>
      <c r="E3338" s="9"/>
      <c r="F3338" s="255" t="s">
        <v>9123</v>
      </c>
      <c r="G3338" s="9"/>
      <c r="H3338" s="255" t="s">
        <v>9168</v>
      </c>
      <c r="I3338" s="9">
        <v>2</v>
      </c>
    </row>
    <row r="3339">
      <c r="A3339" s="255" t="s">
        <v>4516</v>
      </c>
      <c r="B3339" s="9">
        <v>5</v>
      </c>
      <c r="C3339" s="255" t="s">
        <v>9101</v>
      </c>
      <c r="D3339" s="9">
        <v>0.0212016281406282</v>
      </c>
      <c r="E3339" s="9"/>
      <c r="F3339" s="255" t="s">
        <v>9124</v>
      </c>
      <c r="G3339" s="9"/>
      <c r="H3339" s="255" t="s">
        <v>9168</v>
      </c>
      <c r="I3339" s="9">
        <v>2</v>
      </c>
    </row>
    <row r="3340">
      <c r="A3340" s="255" t="s">
        <v>4517</v>
      </c>
      <c r="B3340" s="9">
        <v>5</v>
      </c>
      <c r="C3340" s="255" t="s">
        <v>9101</v>
      </c>
      <c r="D3340" s="9">
        <v>0.024772694733748494</v>
      </c>
      <c r="E3340" s="9"/>
      <c r="F3340" s="255" t="s">
        <v>9127</v>
      </c>
      <c r="G3340" s="9"/>
      <c r="H3340" s="255" t="s">
        <v>9168</v>
      </c>
      <c r="I3340" s="9">
        <v>2</v>
      </c>
    </row>
    <row r="3341">
      <c r="A3341" s="255" t="s">
        <v>4518</v>
      </c>
      <c r="B3341" s="9">
        <v>5</v>
      </c>
      <c r="C3341" s="255" t="s">
        <v>9101</v>
      </c>
      <c r="D3341" s="9">
        <v>0.024772694733748494</v>
      </c>
      <c r="E3341" s="9"/>
      <c r="F3341" s="255" t="s">
        <v>9128</v>
      </c>
      <c r="G3341" s="9"/>
      <c r="H3341" s="255" t="s">
        <v>9168</v>
      </c>
      <c r="I3341" s="9">
        <v>2</v>
      </c>
    </row>
    <row r="3342">
      <c r="A3342" s="255" t="s">
        <v>4519</v>
      </c>
      <c r="B3342" s="9">
        <v>5</v>
      </c>
      <c r="C3342" s="255" t="s">
        <v>9101</v>
      </c>
      <c r="D3342" s="9">
        <v>-0.005709917207032799</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0.014897760758882385</v>
      </c>
      <c r="E3349" s="9"/>
      <c r="F3349" s="255" t="s">
        <v>9133</v>
      </c>
      <c r="G3349" s="9"/>
      <c r="H3349" s="255" t="s">
        <v>9168</v>
      </c>
      <c r="I3349" s="9">
        <v>2</v>
      </c>
    </row>
    <row r="3350">
      <c r="A3350" s="255" t="s">
        <v>4527</v>
      </c>
      <c r="B3350" s="9">
        <v>5</v>
      </c>
      <c r="C3350" s="255" t="s">
        <v>9101</v>
      </c>
      <c r="D3350" s="9">
        <v>0.00348110602876491</v>
      </c>
      <c r="E3350" s="9"/>
      <c r="F3350" s="255" t="s">
        <v>9134</v>
      </c>
      <c r="G3350" s="9"/>
      <c r="H3350" s="255" t="s">
        <v>9168</v>
      </c>
      <c r="I3350" s="9">
        <v>2</v>
      </c>
    </row>
    <row r="3351">
      <c r="A3351" s="255" t="s">
        <v>4528</v>
      </c>
      <c r="B3351" s="9">
        <v>5</v>
      </c>
      <c r="C3351" s="255" t="s">
        <v>9101</v>
      </c>
      <c r="D3351" s="9">
        <v>0.014162669135316865</v>
      </c>
      <c r="E3351" s="9"/>
      <c r="F3351" s="255" t="s">
        <v>9135</v>
      </c>
      <c r="G3351" s="9"/>
      <c r="H3351" s="255" t="s">
        <v>9168</v>
      </c>
      <c r="I3351" s="9">
        <v>2</v>
      </c>
    </row>
    <row r="3352">
      <c r="A3352" s="255" t="s">
        <v>4529</v>
      </c>
      <c r="B3352" s="9">
        <v>5</v>
      </c>
      <c r="C3352" s="255" t="s">
        <v>9101</v>
      </c>
      <c r="D3352" s="9">
        <v>0.0092585805240332567</v>
      </c>
      <c r="E3352" s="9"/>
      <c r="F3352" s="255" t="s">
        <v>9114</v>
      </c>
      <c r="G3352" s="9"/>
      <c r="H3352" s="255" t="s">
        <v>9168</v>
      </c>
      <c r="I3352" s="9">
        <v>2</v>
      </c>
    </row>
    <row r="3353">
      <c r="A3353" s="255" t="s">
        <v>4530</v>
      </c>
      <c r="B3353" s="9">
        <v>5</v>
      </c>
      <c r="C3353" s="255" t="s">
        <v>9101</v>
      </c>
      <c r="D3353" s="9">
        <v>0.0050985725354382588</v>
      </c>
      <c r="E3353" s="9"/>
      <c r="F3353" s="255" t="s">
        <v>9125</v>
      </c>
      <c r="G3353" s="9"/>
      <c r="H3353" s="255" t="s">
        <v>9168</v>
      </c>
      <c r="I3353" s="9">
        <v>2</v>
      </c>
    </row>
    <row r="3354">
      <c r="A3354" s="255" t="s">
        <v>4531</v>
      </c>
      <c r="B3354" s="9">
        <v>5</v>
      </c>
      <c r="C3354" s="255" t="s">
        <v>9101</v>
      </c>
      <c r="D3354" s="9">
        <v>0.010610025598431629</v>
      </c>
      <c r="E3354" s="9"/>
      <c r="F3354" s="255" t="s">
        <v>9132</v>
      </c>
      <c r="G3354" s="9"/>
      <c r="H3354" s="255" t="s">
        <v>9168</v>
      </c>
      <c r="I3354" s="9">
        <v>2</v>
      </c>
    </row>
    <row r="3355">
      <c r="A3355" s="255" t="s">
        <v>4532</v>
      </c>
      <c r="B3355" s="9">
        <v>5</v>
      </c>
      <c r="C3355" s="255" t="s">
        <v>9101</v>
      </c>
      <c r="D3355" s="9">
        <v>-0.0064322723579855875</v>
      </c>
      <c r="E3355" s="9"/>
      <c r="F3355" s="255" t="s">
        <v>9136</v>
      </c>
      <c r="G3355" s="9"/>
      <c r="H3355" s="255" t="s">
        <v>9168</v>
      </c>
      <c r="I3355" s="9">
        <v>2</v>
      </c>
    </row>
    <row r="3356">
      <c r="A3356" s="255" t="s">
        <v>4533</v>
      </c>
      <c r="B3356" s="9">
        <v>5</v>
      </c>
      <c r="C3356" s="255" t="s">
        <v>9101</v>
      </c>
      <c r="D3356" s="9">
        <v>-0.0044918159558372901</v>
      </c>
      <c r="E3356" s="9"/>
      <c r="F3356" s="255" t="s">
        <v>9137</v>
      </c>
      <c r="G3356" s="9"/>
      <c r="H3356" s="255" t="s">
        <v>9168</v>
      </c>
      <c r="I3356" s="9">
        <v>2</v>
      </c>
    </row>
    <row r="3357">
      <c r="A3357" s="255" t="s">
        <v>4534</v>
      </c>
      <c r="B3357" s="9">
        <v>6</v>
      </c>
      <c r="C3357" s="255" t="s">
        <v>9101</v>
      </c>
      <c r="D3357" s="9">
        <v>0.014438467481907505</v>
      </c>
      <c r="E3357" s="9"/>
      <c r="F3357" s="255" t="s">
        <v>9129</v>
      </c>
      <c r="G3357" s="9"/>
      <c r="H3357" s="255" t="s">
        <v>9168</v>
      </c>
      <c r="I3357" s="9">
        <v>2</v>
      </c>
    </row>
    <row r="3358">
      <c r="A3358" s="255" t="s">
        <v>4535</v>
      </c>
      <c r="B3358" s="9">
        <v>6</v>
      </c>
      <c r="C3358" s="255" t="s">
        <v>9101</v>
      </c>
      <c r="D3358" s="9">
        <v>0.014438467481907505</v>
      </c>
      <c r="E3358" s="9"/>
      <c r="F3358" s="255" t="s">
        <v>9130</v>
      </c>
      <c r="G3358" s="9"/>
      <c r="H3358" s="255" t="s">
        <v>9168</v>
      </c>
      <c r="I3358" s="9">
        <v>2</v>
      </c>
    </row>
    <row r="3359">
      <c r="A3359" s="255" t="s">
        <v>4536</v>
      </c>
      <c r="B3359" s="9">
        <v>6</v>
      </c>
      <c r="C3359" s="255" t="s">
        <v>9101</v>
      </c>
      <c r="D3359" s="9">
        <v>0.0072719443033387472</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0.021710411785246252</v>
      </c>
      <c r="E3362" s="9"/>
      <c r="F3362" s="255" t="s">
        <v>9122</v>
      </c>
      <c r="G3362" s="9"/>
      <c r="H3362" s="255" t="s">
        <v>9168</v>
      </c>
      <c r="I3362" s="9">
        <v>2</v>
      </c>
    </row>
    <row r="3363">
      <c r="A3363" s="255" t="s">
        <v>4540</v>
      </c>
      <c r="B3363" s="9">
        <v>6</v>
      </c>
      <c r="C3363" s="255" t="s">
        <v>9101</v>
      </c>
      <c r="D3363" s="9">
        <v>0.021710411785246252</v>
      </c>
      <c r="E3363" s="9"/>
      <c r="F3363" s="255" t="s">
        <v>9123</v>
      </c>
      <c r="G3363" s="9"/>
      <c r="H3363" s="255" t="s">
        <v>9168</v>
      </c>
      <c r="I3363" s="9">
        <v>2</v>
      </c>
    </row>
    <row r="3364">
      <c r="A3364" s="255" t="s">
        <v>4541</v>
      </c>
      <c r="B3364" s="9">
        <v>6</v>
      </c>
      <c r="C3364" s="255" t="s">
        <v>9101</v>
      </c>
      <c r="D3364" s="9">
        <v>0.021710411785246252</v>
      </c>
      <c r="E3364" s="9"/>
      <c r="F3364" s="255" t="s">
        <v>9124</v>
      </c>
      <c r="G3364" s="9"/>
      <c r="H3364" s="255" t="s">
        <v>9168</v>
      </c>
      <c r="I3364" s="9">
        <v>2</v>
      </c>
    </row>
    <row r="3365">
      <c r="A3365" s="255" t="s">
        <v>4542</v>
      </c>
      <c r="B3365" s="9">
        <v>6</v>
      </c>
      <c r="C3365" s="255" t="s">
        <v>9101</v>
      </c>
      <c r="D3365" s="9">
        <v>0.025123556649690744</v>
      </c>
      <c r="E3365" s="9"/>
      <c r="F3365" s="255" t="s">
        <v>9127</v>
      </c>
      <c r="G3365" s="9"/>
      <c r="H3365" s="255" t="s">
        <v>9168</v>
      </c>
      <c r="I3365" s="9">
        <v>2</v>
      </c>
    </row>
    <row r="3366">
      <c r="A3366" s="255" t="s">
        <v>4543</v>
      </c>
      <c r="B3366" s="9">
        <v>6</v>
      </c>
      <c r="C3366" s="255" t="s">
        <v>9101</v>
      </c>
      <c r="D3366" s="9">
        <v>0.025123556649690744</v>
      </c>
      <c r="E3366" s="9"/>
      <c r="F3366" s="255" t="s">
        <v>9128</v>
      </c>
      <c r="G3366" s="9"/>
      <c r="H3366" s="255" t="s">
        <v>9168</v>
      </c>
      <c r="I3366" s="9">
        <v>2</v>
      </c>
    </row>
    <row r="3367">
      <c r="A3367" s="255" t="s">
        <v>4544</v>
      </c>
      <c r="B3367" s="9">
        <v>6</v>
      </c>
      <c r="C3367" s="255" t="s">
        <v>9101</v>
      </c>
      <c r="D3367" s="9">
        <v>-0.005049072648399996</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0.016180278077593292</v>
      </c>
      <c r="E3374" s="9"/>
      <c r="F3374" s="255" t="s">
        <v>9133</v>
      </c>
      <c r="G3374" s="9"/>
      <c r="H3374" s="255" t="s">
        <v>9168</v>
      </c>
      <c r="I3374" s="9">
        <v>2</v>
      </c>
    </row>
    <row r="3375">
      <c r="A3375" s="255" t="s">
        <v>4552</v>
      </c>
      <c r="B3375" s="9">
        <v>6</v>
      </c>
      <c r="C3375" s="255" t="s">
        <v>9101</v>
      </c>
      <c r="D3375" s="9">
        <v>0.0034742624486923542</v>
      </c>
      <c r="E3375" s="9"/>
      <c r="F3375" s="255" t="s">
        <v>9134</v>
      </c>
      <c r="G3375" s="9"/>
      <c r="H3375" s="255" t="s">
        <v>9168</v>
      </c>
      <c r="I3375" s="9">
        <v>2</v>
      </c>
    </row>
    <row r="3376">
      <c r="A3376" s="255" t="s">
        <v>4553</v>
      </c>
      <c r="B3376" s="9">
        <v>6</v>
      </c>
      <c r="C3376" s="255" t="s">
        <v>9101</v>
      </c>
      <c r="D3376" s="9">
        <v>0.015793620586602199</v>
      </c>
      <c r="E3376" s="9"/>
      <c r="F3376" s="255" t="s">
        <v>9135</v>
      </c>
      <c r="G3376" s="9"/>
      <c r="H3376" s="255" t="s">
        <v>9168</v>
      </c>
      <c r="I3376" s="9">
        <v>2</v>
      </c>
    </row>
    <row r="3377">
      <c r="A3377" s="255" t="s">
        <v>4554</v>
      </c>
      <c r="B3377" s="9">
        <v>6</v>
      </c>
      <c r="C3377" s="255" t="s">
        <v>9101</v>
      </c>
      <c r="D3377" s="9">
        <v>0.0063844175893044185</v>
      </c>
      <c r="E3377" s="9"/>
      <c r="F3377" s="255" t="s">
        <v>9114</v>
      </c>
      <c r="G3377" s="9"/>
      <c r="H3377" s="255" t="s">
        <v>9168</v>
      </c>
      <c r="I3377" s="9">
        <v>2</v>
      </c>
    </row>
    <row r="3378">
      <c r="A3378" s="255" t="s">
        <v>4555</v>
      </c>
      <c r="B3378" s="9">
        <v>6</v>
      </c>
      <c r="C3378" s="255" t="s">
        <v>9101</v>
      </c>
      <c r="D3378" s="9">
        <v>0.0051503960714931367</v>
      </c>
      <c r="E3378" s="9"/>
      <c r="F3378" s="255" t="s">
        <v>9125</v>
      </c>
      <c r="G3378" s="9"/>
      <c r="H3378" s="255" t="s">
        <v>9168</v>
      </c>
      <c r="I3378" s="9">
        <v>2</v>
      </c>
    </row>
    <row r="3379">
      <c r="A3379" s="255" t="s">
        <v>4556</v>
      </c>
      <c r="B3379" s="9">
        <v>6</v>
      </c>
      <c r="C3379" s="255" t="s">
        <v>9101</v>
      </c>
      <c r="D3379" s="9">
        <v>0.0093299360630885453</v>
      </c>
      <c r="E3379" s="9"/>
      <c r="F3379" s="255" t="s">
        <v>9132</v>
      </c>
      <c r="G3379" s="9"/>
      <c r="H3379" s="255" t="s">
        <v>9168</v>
      </c>
      <c r="I3379" s="9">
        <v>2</v>
      </c>
    </row>
    <row r="3380">
      <c r="A3380" s="255" t="s">
        <v>4557</v>
      </c>
      <c r="B3380" s="9">
        <v>6</v>
      </c>
      <c r="C3380" s="255" t="s">
        <v>9101</v>
      </c>
      <c r="D3380" s="9">
        <v>-0.0072132742378206438</v>
      </c>
      <c r="E3380" s="9"/>
      <c r="F3380" s="255" t="s">
        <v>9136</v>
      </c>
      <c r="G3380" s="9"/>
      <c r="H3380" s="255" t="s">
        <v>9168</v>
      </c>
      <c r="I3380" s="9">
        <v>2</v>
      </c>
    </row>
    <row r="3381">
      <c r="A3381" s="255" t="s">
        <v>4558</v>
      </c>
      <c r="B3381" s="9">
        <v>6</v>
      </c>
      <c r="C3381" s="255" t="s">
        <v>9101</v>
      </c>
      <c r="D3381" s="9">
        <v>-0.0031436662446133763</v>
      </c>
      <c r="E3381" s="9"/>
      <c r="F3381" s="255" t="s">
        <v>9137</v>
      </c>
      <c r="G3381" s="9"/>
      <c r="H3381" s="255" t="s">
        <v>9168</v>
      </c>
      <c r="I3381" s="9">
        <v>2</v>
      </c>
    </row>
    <row r="3382">
      <c r="A3382" s="255" t="s">
        <v>4559</v>
      </c>
      <c r="B3382" s="9">
        <v>7</v>
      </c>
      <c r="C3382" s="255" t="s">
        <v>9101</v>
      </c>
      <c r="D3382" s="9">
        <v>0.015330130342457927</v>
      </c>
      <c r="E3382" s="9"/>
      <c r="F3382" s="255" t="s">
        <v>9129</v>
      </c>
      <c r="G3382" s="9"/>
      <c r="H3382" s="255" t="s">
        <v>9168</v>
      </c>
      <c r="I3382" s="9">
        <v>2</v>
      </c>
    </row>
    <row r="3383">
      <c r="A3383" s="255" t="s">
        <v>4560</v>
      </c>
      <c r="B3383" s="9">
        <v>7</v>
      </c>
      <c r="C3383" s="255" t="s">
        <v>9101</v>
      </c>
      <c r="D3383" s="9">
        <v>0.015330130342457927</v>
      </c>
      <c r="E3383" s="9"/>
      <c r="F3383" s="255" t="s">
        <v>9130</v>
      </c>
      <c r="G3383" s="9"/>
      <c r="H3383" s="255" t="s">
        <v>9168</v>
      </c>
      <c r="I3383" s="9">
        <v>2</v>
      </c>
    </row>
    <row r="3384">
      <c r="A3384" s="255" t="s">
        <v>4561</v>
      </c>
      <c r="B3384" s="9">
        <v>7</v>
      </c>
      <c r="C3384" s="255" t="s">
        <v>9101</v>
      </c>
      <c r="D3384" s="9">
        <v>0.0085113610334977829</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0.02384149137595571</v>
      </c>
      <c r="E3387" s="9"/>
      <c r="F3387" s="255" t="s">
        <v>9122</v>
      </c>
      <c r="G3387" s="9"/>
      <c r="H3387" s="255" t="s">
        <v>9168</v>
      </c>
      <c r="I3387" s="9">
        <v>2</v>
      </c>
    </row>
    <row r="3388">
      <c r="A3388" s="255" t="s">
        <v>4565</v>
      </c>
      <c r="B3388" s="9">
        <v>7</v>
      </c>
      <c r="C3388" s="255" t="s">
        <v>9101</v>
      </c>
      <c r="D3388" s="9">
        <v>0.02384149137595571</v>
      </c>
      <c r="E3388" s="9"/>
      <c r="F3388" s="255" t="s">
        <v>9123</v>
      </c>
      <c r="G3388" s="9"/>
      <c r="H3388" s="255" t="s">
        <v>9168</v>
      </c>
      <c r="I3388" s="9">
        <v>2</v>
      </c>
    </row>
    <row r="3389">
      <c r="A3389" s="255" t="s">
        <v>4566</v>
      </c>
      <c r="B3389" s="9">
        <v>7</v>
      </c>
      <c r="C3389" s="255" t="s">
        <v>9101</v>
      </c>
      <c r="D3389" s="9">
        <v>0.02384149137595571</v>
      </c>
      <c r="E3389" s="9"/>
      <c r="F3389" s="255" t="s">
        <v>9124</v>
      </c>
      <c r="G3389" s="9"/>
      <c r="H3389" s="255" t="s">
        <v>9168</v>
      </c>
      <c r="I3389" s="9">
        <v>2</v>
      </c>
    </row>
    <row r="3390">
      <c r="A3390" s="255" t="s">
        <v>4567</v>
      </c>
      <c r="B3390" s="9">
        <v>7</v>
      </c>
      <c r="C3390" s="255" t="s">
        <v>9101</v>
      </c>
      <c r="D3390" s="9">
        <v>0.028461973524545579</v>
      </c>
      <c r="E3390" s="9"/>
      <c r="F3390" s="255" t="s">
        <v>9127</v>
      </c>
      <c r="G3390" s="9"/>
      <c r="H3390" s="255" t="s">
        <v>9168</v>
      </c>
      <c r="I3390" s="9">
        <v>2</v>
      </c>
    </row>
    <row r="3391">
      <c r="A3391" s="255" t="s">
        <v>4568</v>
      </c>
      <c r="B3391" s="9">
        <v>7</v>
      </c>
      <c r="C3391" s="255" t="s">
        <v>9101</v>
      </c>
      <c r="D3391" s="9">
        <v>0.028461973524545579</v>
      </c>
      <c r="E3391" s="9"/>
      <c r="F3391" s="255" t="s">
        <v>9128</v>
      </c>
      <c r="G3391" s="9"/>
      <c r="H3391" s="255" t="s">
        <v>9168</v>
      </c>
      <c r="I3391" s="9">
        <v>2</v>
      </c>
    </row>
    <row r="3392">
      <c r="A3392" s="255" t="s">
        <v>4569</v>
      </c>
      <c r="B3392" s="9">
        <v>7</v>
      </c>
      <c r="C3392" s="255" t="s">
        <v>9101</v>
      </c>
      <c r="D3392" s="9">
        <v>-0.0059433851602144153</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0.0161586634774625</v>
      </c>
      <c r="E3399" s="9"/>
      <c r="F3399" s="255" t="s">
        <v>9133</v>
      </c>
      <c r="G3399" s="9"/>
      <c r="H3399" s="255" t="s">
        <v>9168</v>
      </c>
      <c r="I3399" s="9">
        <v>2</v>
      </c>
    </row>
    <row r="3400">
      <c r="A3400" s="255" t="s">
        <v>4577</v>
      </c>
      <c r="B3400" s="9">
        <v>7</v>
      </c>
      <c r="C3400" s="255" t="s">
        <v>9101</v>
      </c>
      <c r="D3400" s="9">
        <v>0.0035934587567113948</v>
      </c>
      <c r="E3400" s="9"/>
      <c r="F3400" s="255" t="s">
        <v>9134</v>
      </c>
      <c r="G3400" s="9"/>
      <c r="H3400" s="255" t="s">
        <v>9168</v>
      </c>
      <c r="I3400" s="9">
        <v>2</v>
      </c>
    </row>
    <row r="3401">
      <c r="A3401" s="255" t="s">
        <v>4578</v>
      </c>
      <c r="B3401" s="9">
        <v>7</v>
      </c>
      <c r="C3401" s="255" t="s">
        <v>9101</v>
      </c>
      <c r="D3401" s="9">
        <v>0.016940123572672407</v>
      </c>
      <c r="E3401" s="9"/>
      <c r="F3401" s="255" t="s">
        <v>9135</v>
      </c>
      <c r="G3401" s="9"/>
      <c r="H3401" s="255" t="s">
        <v>9168</v>
      </c>
      <c r="I3401" s="9">
        <v>2</v>
      </c>
    </row>
    <row r="3402">
      <c r="A3402" s="255" t="s">
        <v>4579</v>
      </c>
      <c r="B3402" s="9">
        <v>7</v>
      </c>
      <c r="C3402" s="255" t="s">
        <v>9101</v>
      </c>
      <c r="D3402" s="9">
        <v>0.0083466858182326287</v>
      </c>
      <c r="E3402" s="9"/>
      <c r="F3402" s="255" t="s">
        <v>9114</v>
      </c>
      <c r="G3402" s="9"/>
      <c r="H3402" s="255" t="s">
        <v>9168</v>
      </c>
      <c r="I3402" s="9">
        <v>2</v>
      </c>
    </row>
    <row r="3403">
      <c r="A3403" s="255" t="s">
        <v>4580</v>
      </c>
      <c r="B3403" s="9">
        <v>7</v>
      </c>
      <c r="C3403" s="255" t="s">
        <v>9101</v>
      </c>
      <c r="D3403" s="9">
        <v>0.0053877303527888323</v>
      </c>
      <c r="E3403" s="9"/>
      <c r="F3403" s="255" t="s">
        <v>9125</v>
      </c>
      <c r="G3403" s="9"/>
      <c r="H3403" s="255" t="s">
        <v>9168</v>
      </c>
      <c r="I3403" s="9">
        <v>2</v>
      </c>
    </row>
    <row r="3404">
      <c r="A3404" s="255" t="s">
        <v>4581</v>
      </c>
      <c r="B3404" s="9">
        <v>7</v>
      </c>
      <c r="C3404" s="255" t="s">
        <v>9101</v>
      </c>
      <c r="D3404" s="9">
        <v>0.011521849951873173</v>
      </c>
      <c r="E3404" s="9"/>
      <c r="F3404" s="255" t="s">
        <v>9132</v>
      </c>
      <c r="G3404" s="9"/>
      <c r="H3404" s="255" t="s">
        <v>9168</v>
      </c>
      <c r="I3404" s="9">
        <v>2</v>
      </c>
    </row>
    <row r="3405">
      <c r="A3405" s="255" t="s">
        <v>4582</v>
      </c>
      <c r="B3405" s="9">
        <v>7</v>
      </c>
      <c r="C3405" s="255" t="s">
        <v>9101</v>
      </c>
      <c r="D3405" s="9">
        <v>-0.0065513877645347182</v>
      </c>
      <c r="E3405" s="9"/>
      <c r="F3405" s="255" t="s">
        <v>9136</v>
      </c>
      <c r="G3405" s="9"/>
      <c r="H3405" s="255" t="s">
        <v>9168</v>
      </c>
      <c r="I3405" s="9">
        <v>2</v>
      </c>
    </row>
    <row r="3406">
      <c r="A3406" s="255" t="s">
        <v>4583</v>
      </c>
      <c r="B3406" s="9">
        <v>7</v>
      </c>
      <c r="C3406" s="255" t="s">
        <v>9101</v>
      </c>
      <c r="D3406" s="9">
        <v>-0.0040963670099782891</v>
      </c>
      <c r="E3406" s="9"/>
      <c r="F3406" s="255" t="s">
        <v>9137</v>
      </c>
      <c r="G3406" s="9"/>
      <c r="H3406" s="255" t="s">
        <v>9168</v>
      </c>
      <c r="I3406" s="9">
        <v>2</v>
      </c>
    </row>
    <row r="3407">
      <c r="A3407" s="255" t="s">
        <v>4584</v>
      </c>
      <c r="B3407" s="9">
        <v>8</v>
      </c>
      <c r="C3407" s="255" t="s">
        <v>9101</v>
      </c>
      <c r="D3407" s="9">
        <v>0.016779612925004822</v>
      </c>
      <c r="E3407" s="9"/>
      <c r="F3407" s="255" t="s">
        <v>9129</v>
      </c>
      <c r="G3407" s="9"/>
      <c r="H3407" s="255" t="s">
        <v>9168</v>
      </c>
      <c r="I3407" s="9">
        <v>2</v>
      </c>
    </row>
    <row r="3408">
      <c r="A3408" s="255" t="s">
        <v>4585</v>
      </c>
      <c r="B3408" s="9">
        <v>8</v>
      </c>
      <c r="C3408" s="255" t="s">
        <v>9101</v>
      </c>
      <c r="D3408" s="9">
        <v>0.016779612925004822</v>
      </c>
      <c r="E3408" s="9"/>
      <c r="F3408" s="255" t="s">
        <v>9130</v>
      </c>
      <c r="G3408" s="9"/>
      <c r="H3408" s="255" t="s">
        <v>9168</v>
      </c>
      <c r="I3408" s="9">
        <v>2</v>
      </c>
    </row>
    <row r="3409">
      <c r="A3409" s="255" t="s">
        <v>4586</v>
      </c>
      <c r="B3409" s="9">
        <v>8</v>
      </c>
      <c r="C3409" s="255" t="s">
        <v>9101</v>
      </c>
      <c r="D3409" s="9">
        <v>0.0095977507649018228</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0.026377363689906643</v>
      </c>
      <c r="E3412" s="9"/>
      <c r="F3412" s="255" t="s">
        <v>9122</v>
      </c>
      <c r="G3412" s="9"/>
      <c r="H3412" s="255" t="s">
        <v>9168</v>
      </c>
      <c r="I3412" s="9">
        <v>2</v>
      </c>
    </row>
    <row r="3413">
      <c r="A3413" s="255" t="s">
        <v>4590</v>
      </c>
      <c r="B3413" s="9">
        <v>8</v>
      </c>
      <c r="C3413" s="255" t="s">
        <v>9101</v>
      </c>
      <c r="D3413" s="9">
        <v>0.026377363689906643</v>
      </c>
      <c r="E3413" s="9"/>
      <c r="F3413" s="255" t="s">
        <v>9123</v>
      </c>
      <c r="G3413" s="9"/>
      <c r="H3413" s="255" t="s">
        <v>9168</v>
      </c>
      <c r="I3413" s="9">
        <v>2</v>
      </c>
    </row>
    <row r="3414">
      <c r="A3414" s="255" t="s">
        <v>4591</v>
      </c>
      <c r="B3414" s="9">
        <v>8</v>
      </c>
      <c r="C3414" s="255" t="s">
        <v>9101</v>
      </c>
      <c r="D3414" s="9">
        <v>0.026377363689906643</v>
      </c>
      <c r="E3414" s="9"/>
      <c r="F3414" s="255" t="s">
        <v>9124</v>
      </c>
      <c r="G3414" s="9"/>
      <c r="H3414" s="255" t="s">
        <v>9168</v>
      </c>
      <c r="I3414" s="9">
        <v>2</v>
      </c>
    </row>
    <row r="3415">
      <c r="A3415" s="255" t="s">
        <v>4592</v>
      </c>
      <c r="B3415" s="9">
        <v>8</v>
      </c>
      <c r="C3415" s="255" t="s">
        <v>9101</v>
      </c>
      <c r="D3415" s="9">
        <v>0.032436362749541509</v>
      </c>
      <c r="E3415" s="9"/>
      <c r="F3415" s="255" t="s">
        <v>9127</v>
      </c>
      <c r="G3415" s="9"/>
      <c r="H3415" s="255" t="s">
        <v>9168</v>
      </c>
      <c r="I3415" s="9">
        <v>2</v>
      </c>
    </row>
    <row r="3416">
      <c r="A3416" s="255" t="s">
        <v>4593</v>
      </c>
      <c r="B3416" s="9">
        <v>8</v>
      </c>
      <c r="C3416" s="255" t="s">
        <v>9101</v>
      </c>
      <c r="D3416" s="9">
        <v>0.032436362749541509</v>
      </c>
      <c r="E3416" s="9"/>
      <c r="F3416" s="255" t="s">
        <v>9128</v>
      </c>
      <c r="G3416" s="9"/>
      <c r="H3416" s="255" t="s">
        <v>9168</v>
      </c>
      <c r="I3416" s="9">
        <v>2</v>
      </c>
    </row>
    <row r="3417">
      <c r="A3417" s="255" t="s">
        <v>4594</v>
      </c>
      <c r="B3417" s="9">
        <v>8</v>
      </c>
      <c r="C3417" s="255" t="s">
        <v>9101</v>
      </c>
      <c r="D3417" s="9">
        <v>-0.007297326904828893</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0.017484662682284418</v>
      </c>
      <c r="E3424" s="9"/>
      <c r="F3424" s="255" t="s">
        <v>9133</v>
      </c>
      <c r="G3424" s="9"/>
      <c r="H3424" s="255" t="s">
        <v>9168</v>
      </c>
      <c r="I3424" s="9">
        <v>2</v>
      </c>
    </row>
    <row r="3425">
      <c r="A3425" s="255" t="s">
        <v>4602</v>
      </c>
      <c r="B3425" s="9">
        <v>8</v>
      </c>
      <c r="C3425" s="255" t="s">
        <v>9101</v>
      </c>
      <c r="D3425" s="9">
        <v>0.0037284049914478373</v>
      </c>
      <c r="E3425" s="9"/>
      <c r="F3425" s="255" t="s">
        <v>9134</v>
      </c>
      <c r="G3425" s="9"/>
      <c r="H3425" s="255" t="s">
        <v>9168</v>
      </c>
      <c r="I3425" s="9">
        <v>2</v>
      </c>
    </row>
    <row r="3426">
      <c r="A3426" s="255" t="s">
        <v>4603</v>
      </c>
      <c r="B3426" s="9">
        <v>8</v>
      </c>
      <c r="C3426" s="255" t="s">
        <v>9101</v>
      </c>
      <c r="D3426" s="9">
        <v>0.019037808120873526</v>
      </c>
      <c r="E3426" s="9"/>
      <c r="F3426" s="255" t="s">
        <v>9135</v>
      </c>
      <c r="G3426" s="9"/>
      <c r="H3426" s="255" t="s">
        <v>9168</v>
      </c>
      <c r="I3426" s="9">
        <v>2</v>
      </c>
    </row>
    <row r="3427">
      <c r="A3427" s="255" t="s">
        <v>4604</v>
      </c>
      <c r="B3427" s="9">
        <v>8</v>
      </c>
      <c r="C3427" s="255" t="s">
        <v>9101</v>
      </c>
      <c r="D3427" s="9">
        <v>0.0099196228085827957</v>
      </c>
      <c r="E3427" s="9"/>
      <c r="F3427" s="255" t="s">
        <v>9114</v>
      </c>
      <c r="G3427" s="9"/>
      <c r="H3427" s="255" t="s">
        <v>9168</v>
      </c>
      <c r="I3427" s="9">
        <v>2</v>
      </c>
    </row>
    <row r="3428">
      <c r="A3428" s="255" t="s">
        <v>4605</v>
      </c>
      <c r="B3428" s="9">
        <v>8</v>
      </c>
      <c r="C3428" s="255" t="s">
        <v>9101</v>
      </c>
      <c r="D3428" s="9">
        <v>0.0055725760262798005</v>
      </c>
      <c r="E3428" s="9"/>
      <c r="F3428" s="255" t="s">
        <v>9125</v>
      </c>
      <c r="G3428" s="9"/>
      <c r="H3428" s="255" t="s">
        <v>9168</v>
      </c>
      <c r="I3428" s="9">
        <v>2</v>
      </c>
    </row>
    <row r="3429">
      <c r="A3429" s="255" t="s">
        <v>4606</v>
      </c>
      <c r="B3429" s="9">
        <v>8</v>
      </c>
      <c r="C3429" s="255" t="s">
        <v>9101</v>
      </c>
      <c r="D3429" s="9">
        <v>0.013398554628667981</v>
      </c>
      <c r="E3429" s="9"/>
      <c r="F3429" s="255" t="s">
        <v>9132</v>
      </c>
      <c r="G3429" s="9"/>
      <c r="H3429" s="255" t="s">
        <v>9168</v>
      </c>
      <c r="I3429" s="9">
        <v>2</v>
      </c>
    </row>
    <row r="3430">
      <c r="A3430" s="255" t="s">
        <v>4607</v>
      </c>
      <c r="B3430" s="9">
        <v>8</v>
      </c>
      <c r="C3430" s="255" t="s">
        <v>9101</v>
      </c>
      <c r="D3430" s="9">
        <v>-0.0075293320508096314</v>
      </c>
      <c r="E3430" s="9"/>
      <c r="F3430" s="255" t="s">
        <v>9136</v>
      </c>
      <c r="G3430" s="9"/>
      <c r="H3430" s="255" t="s">
        <v>9168</v>
      </c>
      <c r="I3430" s="9">
        <v>2</v>
      </c>
    </row>
    <row r="3431">
      <c r="A3431" s="255" t="s">
        <v>4608</v>
      </c>
      <c r="B3431" s="9">
        <v>8</v>
      </c>
      <c r="C3431" s="255" t="s">
        <v>9101</v>
      </c>
      <c r="D3431" s="9">
        <v>-0.0048176135680282946</v>
      </c>
      <c r="E3431" s="9"/>
      <c r="F3431" s="255" t="s">
        <v>9137</v>
      </c>
      <c r="G3431" s="9"/>
      <c r="H3431" s="255" t="s">
        <v>9168</v>
      </c>
      <c r="I3431" s="9">
        <v>2</v>
      </c>
    </row>
    <row r="3432">
      <c r="A3432" s="255" t="s">
        <v>4609</v>
      </c>
      <c r="B3432" s="9">
        <v>9</v>
      </c>
      <c r="C3432" s="255" t="s">
        <v>9101</v>
      </c>
      <c r="D3432" s="9">
        <v>0.016776220448398289</v>
      </c>
      <c r="E3432" s="9"/>
      <c r="F3432" s="255" t="s">
        <v>9129</v>
      </c>
      <c r="G3432" s="9"/>
      <c r="H3432" s="255" t="s">
        <v>9168</v>
      </c>
      <c r="I3432" s="9">
        <v>2</v>
      </c>
    </row>
    <row r="3433">
      <c r="A3433" s="255" t="s">
        <v>4610</v>
      </c>
      <c r="B3433" s="9">
        <v>9</v>
      </c>
      <c r="C3433" s="255" t="s">
        <v>9101</v>
      </c>
      <c r="D3433" s="9">
        <v>0.016776220448398289</v>
      </c>
      <c r="E3433" s="9"/>
      <c r="F3433" s="255" t="s">
        <v>9130</v>
      </c>
      <c r="G3433" s="9"/>
      <c r="H3433" s="255" t="s">
        <v>9168</v>
      </c>
      <c r="I3433" s="9">
        <v>2</v>
      </c>
    </row>
    <row r="3434">
      <c r="A3434" s="255" t="s">
        <v>4611</v>
      </c>
      <c r="B3434" s="9">
        <v>9</v>
      </c>
      <c r="C3434" s="255" t="s">
        <v>9101</v>
      </c>
      <c r="D3434" s="9">
        <v>0.0091875137917210321</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0.025963734240119319</v>
      </c>
      <c r="E3437" s="9"/>
      <c r="F3437" s="255" t="s">
        <v>9122</v>
      </c>
      <c r="G3437" s="9"/>
      <c r="H3437" s="255" t="s">
        <v>9168</v>
      </c>
      <c r="I3437" s="9">
        <v>2</v>
      </c>
    </row>
    <row r="3438">
      <c r="A3438" s="255" t="s">
        <v>4615</v>
      </c>
      <c r="B3438" s="9">
        <v>9</v>
      </c>
      <c r="C3438" s="255" t="s">
        <v>9101</v>
      </c>
      <c r="D3438" s="9">
        <v>0.025963734240119319</v>
      </c>
      <c r="E3438" s="9"/>
      <c r="F3438" s="255" t="s">
        <v>9123</v>
      </c>
      <c r="G3438" s="9"/>
      <c r="H3438" s="255" t="s">
        <v>9168</v>
      </c>
      <c r="I3438" s="9">
        <v>2</v>
      </c>
    </row>
    <row r="3439">
      <c r="A3439" s="255" t="s">
        <v>4616</v>
      </c>
      <c r="B3439" s="9">
        <v>9</v>
      </c>
      <c r="C3439" s="255" t="s">
        <v>9101</v>
      </c>
      <c r="D3439" s="9">
        <v>0.025963734240119319</v>
      </c>
      <c r="E3439" s="9"/>
      <c r="F3439" s="255" t="s">
        <v>9124</v>
      </c>
      <c r="G3439" s="9"/>
      <c r="H3439" s="255" t="s">
        <v>9168</v>
      </c>
      <c r="I3439" s="9">
        <v>2</v>
      </c>
    </row>
    <row r="3440">
      <c r="A3440" s="255" t="s">
        <v>4617</v>
      </c>
      <c r="B3440" s="9">
        <v>9</v>
      </c>
      <c r="C3440" s="255" t="s">
        <v>9101</v>
      </c>
      <c r="D3440" s="9">
        <v>0.031438085088312577</v>
      </c>
      <c r="E3440" s="9"/>
      <c r="F3440" s="255" t="s">
        <v>9127</v>
      </c>
      <c r="G3440" s="9"/>
      <c r="H3440" s="255" t="s">
        <v>9168</v>
      </c>
      <c r="I3440" s="9">
        <v>2</v>
      </c>
    </row>
    <row r="3441">
      <c r="A3441" s="255" t="s">
        <v>4618</v>
      </c>
      <c r="B3441" s="9">
        <v>9</v>
      </c>
      <c r="C3441" s="255" t="s">
        <v>9101</v>
      </c>
      <c r="D3441" s="9">
        <v>0.031438085088312577</v>
      </c>
      <c r="E3441" s="9"/>
      <c r="F3441" s="255" t="s">
        <v>9128</v>
      </c>
      <c r="G3441" s="9"/>
      <c r="H3441" s="255" t="s">
        <v>9168</v>
      </c>
      <c r="I3441" s="9">
        <v>2</v>
      </c>
    </row>
    <row r="3442">
      <c r="A3442" s="255" t="s">
        <v>4619</v>
      </c>
      <c r="B3442" s="9">
        <v>9</v>
      </c>
      <c r="C3442" s="255" t="s">
        <v>9101</v>
      </c>
      <c r="D3442" s="9">
        <v>-0.0063643094284487004</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0.016580279363293871</v>
      </c>
      <c r="E3449" s="9"/>
      <c r="F3449" s="255" t="s">
        <v>9133</v>
      </c>
      <c r="G3449" s="9"/>
      <c r="H3449" s="255" t="s">
        <v>9168</v>
      </c>
      <c r="I3449" s="9">
        <v>2</v>
      </c>
    </row>
    <row r="3450">
      <c r="A3450" s="255" t="s">
        <v>4627</v>
      </c>
      <c r="B3450" s="9">
        <v>9</v>
      </c>
      <c r="C3450" s="255" t="s">
        <v>9101</v>
      </c>
      <c r="D3450" s="9">
        <v>0.0037984823206634148</v>
      </c>
      <c r="E3450" s="9"/>
      <c r="F3450" s="255" t="s">
        <v>9134</v>
      </c>
      <c r="G3450" s="9"/>
      <c r="H3450" s="255" t="s">
        <v>9168</v>
      </c>
      <c r="I3450" s="9">
        <v>2</v>
      </c>
    </row>
    <row r="3451">
      <c r="A3451" s="255" t="s">
        <v>4628</v>
      </c>
      <c r="B3451" s="9">
        <v>9</v>
      </c>
      <c r="C3451" s="255" t="s">
        <v>9101</v>
      </c>
      <c r="D3451" s="9">
        <v>0.018937766823655756</v>
      </c>
      <c r="E3451" s="9"/>
      <c r="F3451" s="255" t="s">
        <v>9135</v>
      </c>
      <c r="G3451" s="9"/>
      <c r="H3451" s="255" t="s">
        <v>9168</v>
      </c>
      <c r="I3451" s="9">
        <v>2</v>
      </c>
    </row>
    <row r="3452">
      <c r="A3452" s="255" t="s">
        <v>4629</v>
      </c>
      <c r="B3452" s="9">
        <v>9</v>
      </c>
      <c r="C3452" s="255" t="s">
        <v>9101</v>
      </c>
      <c r="D3452" s="9">
        <v>0.0081599926064937298</v>
      </c>
      <c r="E3452" s="9"/>
      <c r="F3452" s="255" t="s">
        <v>9114</v>
      </c>
      <c r="G3452" s="9"/>
      <c r="H3452" s="255" t="s">
        <v>9168</v>
      </c>
      <c r="I3452" s="9">
        <v>2</v>
      </c>
    </row>
    <row r="3453">
      <c r="A3453" s="255" t="s">
        <v>4630</v>
      </c>
      <c r="B3453" s="9">
        <v>9</v>
      </c>
      <c r="C3453" s="255" t="s">
        <v>9101</v>
      </c>
      <c r="D3453" s="9">
        <v>0.0057167694832685242</v>
      </c>
      <c r="E3453" s="9"/>
      <c r="F3453" s="255" t="s">
        <v>9125</v>
      </c>
      <c r="G3453" s="9"/>
      <c r="H3453" s="255" t="s">
        <v>9168</v>
      </c>
      <c r="I3453" s="9">
        <v>2</v>
      </c>
    </row>
    <row r="3454">
      <c r="A3454" s="255" t="s">
        <v>4631</v>
      </c>
      <c r="B3454" s="9">
        <v>9</v>
      </c>
      <c r="C3454" s="255" t="s">
        <v>9101</v>
      </c>
      <c r="D3454" s="9">
        <v>0.012500318264656821</v>
      </c>
      <c r="E3454" s="9"/>
      <c r="F3454" s="255" t="s">
        <v>9132</v>
      </c>
      <c r="G3454" s="9"/>
      <c r="H3454" s="255" t="s">
        <v>9168</v>
      </c>
      <c r="I3454" s="9">
        <v>2</v>
      </c>
    </row>
    <row r="3455">
      <c r="A3455" s="255" t="s">
        <v>4632</v>
      </c>
      <c r="B3455" s="9">
        <v>9</v>
      </c>
      <c r="C3455" s="255" t="s">
        <v>9101</v>
      </c>
      <c r="D3455" s="9">
        <v>-0.0063200477267068211</v>
      </c>
      <c r="E3455" s="9"/>
      <c r="F3455" s="255" t="s">
        <v>9136</v>
      </c>
      <c r="G3455" s="9"/>
      <c r="H3455" s="255" t="s">
        <v>9168</v>
      </c>
      <c r="I3455" s="9">
        <v>2</v>
      </c>
    </row>
    <row r="3456">
      <c r="A3456" s="255" t="s">
        <v>4633</v>
      </c>
      <c r="B3456" s="9">
        <v>9</v>
      </c>
      <c r="C3456" s="255" t="s">
        <v>9101</v>
      </c>
      <c r="D3456" s="9">
        <v>-0.0039850026700011462</v>
      </c>
      <c r="E3456" s="9"/>
      <c r="F3456" s="255" t="s">
        <v>9137</v>
      </c>
      <c r="G3456" s="9"/>
      <c r="H3456" s="255" t="s">
        <v>9168</v>
      </c>
      <c r="I3456" s="9">
        <v>2</v>
      </c>
    </row>
    <row r="3457">
      <c r="A3457" s="255" t="s">
        <v>4634</v>
      </c>
      <c r="B3457" s="9">
        <v>10</v>
      </c>
      <c r="C3457" s="255" t="s">
        <v>9101</v>
      </c>
      <c r="D3457" s="9">
        <v>0.017511886961389889</v>
      </c>
      <c r="E3457" s="9"/>
      <c r="F3457" s="255" t="s">
        <v>9129</v>
      </c>
      <c r="G3457" s="9"/>
      <c r="H3457" s="255" t="s">
        <v>9168</v>
      </c>
      <c r="I3457" s="9">
        <v>2</v>
      </c>
    </row>
    <row r="3458">
      <c r="A3458" s="255" t="s">
        <v>4635</v>
      </c>
      <c r="B3458" s="9">
        <v>10</v>
      </c>
      <c r="C3458" s="255" t="s">
        <v>9101</v>
      </c>
      <c r="D3458" s="9">
        <v>0.017511886961389889</v>
      </c>
      <c r="E3458" s="9"/>
      <c r="F3458" s="255" t="s">
        <v>9130</v>
      </c>
      <c r="G3458" s="9"/>
      <c r="H3458" s="255" t="s">
        <v>9168</v>
      </c>
      <c r="I3458" s="9">
        <v>2</v>
      </c>
    </row>
    <row r="3459">
      <c r="A3459" s="255" t="s">
        <v>4636</v>
      </c>
      <c r="B3459" s="9">
        <v>10</v>
      </c>
      <c r="C3459" s="255" t="s">
        <v>9101</v>
      </c>
      <c r="D3459" s="9">
        <v>0.011445342004989629</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0.02895722896637952</v>
      </c>
      <c r="E3462" s="9"/>
      <c r="F3462" s="255" t="s">
        <v>9122</v>
      </c>
      <c r="G3462" s="9"/>
      <c r="H3462" s="255" t="s">
        <v>9168</v>
      </c>
      <c r="I3462" s="9">
        <v>2</v>
      </c>
    </row>
    <row r="3463">
      <c r="A3463" s="255" t="s">
        <v>4640</v>
      </c>
      <c r="B3463" s="9">
        <v>10</v>
      </c>
      <c r="C3463" s="255" t="s">
        <v>9101</v>
      </c>
      <c r="D3463" s="9">
        <v>0.02895722896637952</v>
      </c>
      <c r="E3463" s="9"/>
      <c r="F3463" s="255" t="s">
        <v>9123</v>
      </c>
      <c r="G3463" s="9"/>
      <c r="H3463" s="255" t="s">
        <v>9168</v>
      </c>
      <c r="I3463" s="9">
        <v>2</v>
      </c>
    </row>
    <row r="3464">
      <c r="A3464" s="255" t="s">
        <v>4641</v>
      </c>
      <c r="B3464" s="9">
        <v>10</v>
      </c>
      <c r="C3464" s="255" t="s">
        <v>9101</v>
      </c>
      <c r="D3464" s="9">
        <v>0.02895722896637952</v>
      </c>
      <c r="E3464" s="9"/>
      <c r="F3464" s="255" t="s">
        <v>9124</v>
      </c>
      <c r="G3464" s="9"/>
      <c r="H3464" s="255" t="s">
        <v>9168</v>
      </c>
      <c r="I3464" s="9">
        <v>2</v>
      </c>
    </row>
    <row r="3465">
      <c r="A3465" s="255" t="s">
        <v>4642</v>
      </c>
      <c r="B3465" s="9">
        <v>10</v>
      </c>
      <c r="C3465" s="255" t="s">
        <v>9101</v>
      </c>
      <c r="D3465" s="9">
        <v>0.037189086294389898</v>
      </c>
      <c r="E3465" s="9"/>
      <c r="F3465" s="255" t="s">
        <v>9127</v>
      </c>
      <c r="G3465" s="9"/>
      <c r="H3465" s="255" t="s">
        <v>9168</v>
      </c>
      <c r="I3465" s="9">
        <v>2</v>
      </c>
    </row>
    <row r="3466">
      <c r="A3466" s="255" t="s">
        <v>4643</v>
      </c>
      <c r="B3466" s="9">
        <v>10</v>
      </c>
      <c r="C3466" s="255" t="s">
        <v>9101</v>
      </c>
      <c r="D3466" s="9">
        <v>0.037189086294389898</v>
      </c>
      <c r="E3466" s="9"/>
      <c r="F3466" s="255" t="s">
        <v>9128</v>
      </c>
      <c r="G3466" s="9"/>
      <c r="H3466" s="255" t="s">
        <v>9168</v>
      </c>
      <c r="I3466" s="9">
        <v>2</v>
      </c>
    </row>
    <row r="3467">
      <c r="A3467" s="255" t="s">
        <v>4644</v>
      </c>
      <c r="B3467" s="9">
        <v>10</v>
      </c>
      <c r="C3467" s="255" t="s">
        <v>9101</v>
      </c>
      <c r="D3467" s="9">
        <v>-0.0089412066332562583</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0.017199732985164768</v>
      </c>
      <c r="E3474" s="9"/>
      <c r="F3474" s="255" t="s">
        <v>9133</v>
      </c>
      <c r="G3474" s="9"/>
      <c r="H3474" s="255" t="s">
        <v>9168</v>
      </c>
      <c r="I3474" s="9">
        <v>2</v>
      </c>
    </row>
    <row r="3475">
      <c r="A3475" s="255" t="s">
        <v>4652</v>
      </c>
      <c r="B3475" s="9">
        <v>10</v>
      </c>
      <c r="C3475" s="255" t="s">
        <v>9101</v>
      </c>
      <c r="D3475" s="9">
        <v>0.0039349354545806584</v>
      </c>
      <c r="E3475" s="9"/>
      <c r="F3475" s="255" t="s">
        <v>9134</v>
      </c>
      <c r="G3475" s="9"/>
      <c r="H3475" s="255" t="s">
        <v>9168</v>
      </c>
      <c r="I3475" s="9">
        <v>2</v>
      </c>
    </row>
    <row r="3476">
      <c r="A3476" s="255" t="s">
        <v>4653</v>
      </c>
      <c r="B3476" s="9">
        <v>10</v>
      </c>
      <c r="C3476" s="255" t="s">
        <v>9101</v>
      </c>
      <c r="D3476" s="9">
        <v>0.020481388339349302</v>
      </c>
      <c r="E3476" s="9"/>
      <c r="F3476" s="255" t="s">
        <v>9135</v>
      </c>
      <c r="G3476" s="9"/>
      <c r="H3476" s="255" t="s">
        <v>9168</v>
      </c>
      <c r="I3476" s="9">
        <v>2</v>
      </c>
    </row>
    <row r="3477">
      <c r="A3477" s="255" t="s">
        <v>4654</v>
      </c>
      <c r="B3477" s="9">
        <v>10</v>
      </c>
      <c r="C3477" s="255" t="s">
        <v>9101</v>
      </c>
      <c r="D3477" s="9">
        <v>0.012110006532651658</v>
      </c>
      <c r="E3477" s="9"/>
      <c r="F3477" s="255" t="s">
        <v>9114</v>
      </c>
      <c r="G3477" s="9"/>
      <c r="H3477" s="255" t="s">
        <v>9168</v>
      </c>
      <c r="I3477" s="9">
        <v>2</v>
      </c>
    </row>
    <row r="3478">
      <c r="A3478" s="255" t="s">
        <v>4655</v>
      </c>
      <c r="B3478" s="9">
        <v>10</v>
      </c>
      <c r="C3478" s="255" t="s">
        <v>9101</v>
      </c>
      <c r="D3478" s="9">
        <v>0.0057436558564404137</v>
      </c>
      <c r="E3478" s="9"/>
      <c r="F3478" s="255" t="s">
        <v>9125</v>
      </c>
      <c r="G3478" s="9"/>
      <c r="H3478" s="255" t="s">
        <v>9168</v>
      </c>
      <c r="I3478" s="9">
        <v>2</v>
      </c>
    </row>
    <row r="3479">
      <c r="A3479" s="255" t="s">
        <v>4656</v>
      </c>
      <c r="B3479" s="9">
        <v>10</v>
      </c>
      <c r="C3479" s="255" t="s">
        <v>9101</v>
      </c>
      <c r="D3479" s="9">
        <v>0.016707697955040592</v>
      </c>
      <c r="E3479" s="9"/>
      <c r="F3479" s="255" t="s">
        <v>9132</v>
      </c>
      <c r="G3479" s="9"/>
      <c r="H3479" s="255" t="s">
        <v>9168</v>
      </c>
      <c r="I3479" s="9">
        <v>2</v>
      </c>
    </row>
    <row r="3480">
      <c r="A3480" s="255" t="s">
        <v>4657</v>
      </c>
      <c r="B3480" s="9">
        <v>10</v>
      </c>
      <c r="C3480" s="255" t="s">
        <v>9101</v>
      </c>
      <c r="D3480" s="9">
        <v>-0.0064711449820628883</v>
      </c>
      <c r="E3480" s="9"/>
      <c r="F3480" s="255" t="s">
        <v>9136</v>
      </c>
      <c r="G3480" s="9"/>
      <c r="H3480" s="255" t="s">
        <v>9168</v>
      </c>
      <c r="I3480" s="9">
        <v>2</v>
      </c>
    </row>
    <row r="3481">
      <c r="A3481" s="255" t="s">
        <v>4658</v>
      </c>
      <c r="B3481" s="9">
        <v>10</v>
      </c>
      <c r="C3481" s="255" t="s">
        <v>9101</v>
      </c>
      <c r="D3481" s="9">
        <v>-0.0058123787157285519</v>
      </c>
      <c r="E3481" s="9"/>
      <c r="F3481" s="255" t="s">
        <v>9137</v>
      </c>
      <c r="G3481" s="9"/>
      <c r="H3481" s="255" t="s">
        <v>9168</v>
      </c>
      <c r="I3481" s="9">
        <v>2</v>
      </c>
    </row>
    <row r="3482">
      <c r="A3482" s="255" t="s">
        <v>4674</v>
      </c>
      <c r="B3482" s="9">
        <v>1</v>
      </c>
      <c r="C3482" s="255" t="s">
        <v>9102</v>
      </c>
      <c r="D3482" s="9">
        <v>0.0012563198873723458</v>
      </c>
      <c r="E3482" s="9">
        <v>1747011.7004889275</v>
      </c>
      <c r="F3482" s="255" t="s">
        <v>9136</v>
      </c>
      <c r="G3482" s="9"/>
      <c r="H3482" s="255" t="s">
        <v>9168</v>
      </c>
      <c r="I3482" s="9">
        <v>2</v>
      </c>
    </row>
    <row r="3483">
      <c r="A3483" s="255" t="s">
        <v>4675</v>
      </c>
      <c r="B3483" s="9">
        <v>1</v>
      </c>
      <c r="C3483" s="255" t="s">
        <v>9102</v>
      </c>
      <c r="D3483" s="9"/>
      <c r="E3483" s="9">
        <v>1747011.7004889275</v>
      </c>
      <c r="F3483" s="255" t="s">
        <v>9119</v>
      </c>
      <c r="G3483" s="9"/>
      <c r="H3483" s="255" t="s">
        <v>9168</v>
      </c>
      <c r="I3483" s="9">
        <v>2</v>
      </c>
    </row>
    <row r="3484">
      <c r="A3484" s="255" t="s">
        <v>4668</v>
      </c>
      <c r="B3484" s="9">
        <v>1</v>
      </c>
      <c r="C3484" s="255" t="s">
        <v>9102</v>
      </c>
      <c r="D3484" s="9">
        <v>0.012630583845973565</v>
      </c>
      <c r="E3484" s="9">
        <v>1747011.7004889275</v>
      </c>
      <c r="F3484" s="255" t="s">
        <v>9137</v>
      </c>
      <c r="G3484" s="9"/>
      <c r="H3484" s="255" t="s">
        <v>9168</v>
      </c>
      <c r="I3484" s="9">
        <v>2</v>
      </c>
    </row>
    <row r="3485">
      <c r="A3485" s="255" t="s">
        <v>4660</v>
      </c>
      <c r="B3485" s="9">
        <v>1</v>
      </c>
      <c r="C3485" s="255" t="s">
        <v>9102</v>
      </c>
      <c r="D3485" s="9">
        <v>0.012555814272371815</v>
      </c>
      <c r="E3485" s="9">
        <v>1747011.7004889275</v>
      </c>
      <c r="F3485" s="255" t="s">
        <v>9130</v>
      </c>
      <c r="G3485" s="9"/>
      <c r="H3485" s="255" t="s">
        <v>9168</v>
      </c>
      <c r="I3485" s="9">
        <v>2</v>
      </c>
    </row>
    <row r="3486">
      <c r="A3486" s="255" t="s">
        <v>4673</v>
      </c>
      <c r="B3486" s="9">
        <v>1</v>
      </c>
      <c r="C3486" s="255" t="s">
        <v>9102</v>
      </c>
      <c r="D3486" s="9"/>
      <c r="E3486" s="9">
        <v>1747011.7004889275</v>
      </c>
      <c r="F3486" s="255" t="s">
        <v>9118</v>
      </c>
      <c r="G3486" s="9"/>
      <c r="H3486" s="255" t="s">
        <v>9168</v>
      </c>
      <c r="I3486" s="9">
        <v>2</v>
      </c>
    </row>
    <row r="3487">
      <c r="A3487" s="255" t="s">
        <v>4666</v>
      </c>
      <c r="B3487" s="9">
        <v>1</v>
      </c>
      <c r="C3487" s="255" t="s">
        <v>9102</v>
      </c>
      <c r="D3487" s="9">
        <v>0.02062727664978381</v>
      </c>
      <c r="E3487" s="9">
        <v>1747011.7004889275</v>
      </c>
      <c r="F3487" s="255" t="s">
        <v>9131</v>
      </c>
      <c r="G3487" s="9"/>
      <c r="H3487" s="255" t="s">
        <v>9168</v>
      </c>
      <c r="I3487" s="9">
        <v>2</v>
      </c>
    </row>
    <row r="3488">
      <c r="A3488" s="255" t="s">
        <v>4661</v>
      </c>
      <c r="B3488" s="9">
        <v>1</v>
      </c>
      <c r="C3488" s="255" t="s">
        <v>9102</v>
      </c>
      <c r="D3488" s="9">
        <v>0.01835048294984086</v>
      </c>
      <c r="E3488" s="9">
        <v>1747011.7004889275</v>
      </c>
      <c r="F3488" s="255" t="s">
        <v>9132</v>
      </c>
      <c r="G3488" s="9"/>
      <c r="H3488" s="255" t="s">
        <v>9168</v>
      </c>
      <c r="I3488" s="9">
        <v>2</v>
      </c>
    </row>
    <row r="3489">
      <c r="A3489" s="255" t="s">
        <v>4669</v>
      </c>
      <c r="B3489" s="9">
        <v>1</v>
      </c>
      <c r="C3489" s="255" t="s">
        <v>9102</v>
      </c>
      <c r="D3489" s="9">
        <v>0.0087175811976789724</v>
      </c>
      <c r="E3489" s="9">
        <v>1747011.7004889275</v>
      </c>
      <c r="F3489" s="255" t="s">
        <v>9126</v>
      </c>
      <c r="G3489" s="9"/>
      <c r="H3489" s="255" t="s">
        <v>9168</v>
      </c>
      <c r="I3489" s="9">
        <v>2</v>
      </c>
    </row>
    <row r="3490">
      <c r="A3490" s="255" t="s">
        <v>4670</v>
      </c>
      <c r="B3490" s="9">
        <v>1</v>
      </c>
      <c r="C3490" s="255" t="s">
        <v>9102</v>
      </c>
      <c r="D3490" s="9">
        <v>0.011266354211992695</v>
      </c>
      <c r="E3490" s="9">
        <v>1747011.7004889275</v>
      </c>
      <c r="F3490" s="255" t="s">
        <v>9135</v>
      </c>
      <c r="G3490" s="9"/>
      <c r="H3490" s="255" t="s">
        <v>9168</v>
      </c>
      <c r="I3490" s="9">
        <v>2</v>
      </c>
    </row>
    <row r="3491">
      <c r="A3491" s="255" t="s">
        <v>4667</v>
      </c>
      <c r="B3491" s="9">
        <v>1</v>
      </c>
      <c r="C3491" s="255" t="s">
        <v>9102</v>
      </c>
      <c r="D3491" s="9">
        <v>0.014335115145471226</v>
      </c>
      <c r="E3491" s="9">
        <v>1747011.7004889275</v>
      </c>
      <c r="F3491" s="255" t="s">
        <v>9127</v>
      </c>
      <c r="G3491" s="9"/>
      <c r="H3491" s="255" t="s">
        <v>9168</v>
      </c>
      <c r="I3491" s="9">
        <v>2</v>
      </c>
    </row>
    <row r="3492">
      <c r="A3492" s="255" t="s">
        <v>4683</v>
      </c>
      <c r="B3492" s="9">
        <v>1</v>
      </c>
      <c r="C3492" s="255" t="s">
        <v>9102</v>
      </c>
      <c r="D3492" s="9">
        <v>0.015635885361990474</v>
      </c>
      <c r="E3492" s="9">
        <v>1747011.7004889275</v>
      </c>
      <c r="F3492" s="255" t="s">
        <v>9123</v>
      </c>
      <c r="G3492" s="9"/>
      <c r="H3492" s="255" t="s">
        <v>9168</v>
      </c>
      <c r="I3492" s="9">
        <v>2</v>
      </c>
    </row>
    <row r="3493">
      <c r="A3493" s="255" t="s">
        <v>4679</v>
      </c>
      <c r="B3493" s="9">
        <v>1</v>
      </c>
      <c r="C3493" s="255" t="s">
        <v>9102</v>
      </c>
      <c r="D3493" s="9">
        <v>0.013651267651533811</v>
      </c>
      <c r="E3493" s="9">
        <v>1747011.7004889275</v>
      </c>
      <c r="F3493" s="255" t="s">
        <v>9114</v>
      </c>
      <c r="G3493" s="9"/>
      <c r="H3493" s="255" t="s">
        <v>9168</v>
      </c>
      <c r="I3493" s="9">
        <v>2</v>
      </c>
    </row>
    <row r="3494">
      <c r="A3494" s="255" t="s">
        <v>4678</v>
      </c>
      <c r="B3494" s="9">
        <v>1</v>
      </c>
      <c r="C3494" s="255" t="s">
        <v>9102</v>
      </c>
      <c r="D3494" s="9">
        <v>0.026151651490048038</v>
      </c>
      <c r="E3494" s="9">
        <v>1747011.7004889275</v>
      </c>
      <c r="F3494" s="255" t="s">
        <v>9134</v>
      </c>
      <c r="G3494" s="9"/>
      <c r="H3494" s="255" t="s">
        <v>9168</v>
      </c>
      <c r="I3494" s="9">
        <v>2</v>
      </c>
    </row>
    <row r="3495">
      <c r="A3495" s="255" t="s">
        <v>4671</v>
      </c>
      <c r="B3495" s="9">
        <v>1</v>
      </c>
      <c r="C3495" s="255" t="s">
        <v>9102</v>
      </c>
      <c r="D3495" s="9">
        <v>0.025136872270940823</v>
      </c>
      <c r="E3495" s="9">
        <v>1747011.7004889275</v>
      </c>
      <c r="F3495" s="255" t="s">
        <v>9125</v>
      </c>
      <c r="G3495" s="9"/>
      <c r="H3495" s="255" t="s">
        <v>9168</v>
      </c>
      <c r="I3495" s="9">
        <v>2</v>
      </c>
    </row>
    <row r="3496">
      <c r="A3496" s="255" t="s">
        <v>4680</v>
      </c>
      <c r="B3496" s="9">
        <v>1</v>
      </c>
      <c r="C3496" s="255" t="s">
        <v>9102</v>
      </c>
      <c r="D3496" s="9">
        <v>0.015635885361990474</v>
      </c>
      <c r="E3496" s="9">
        <v>1747011.7004889275</v>
      </c>
      <c r="F3496" s="255" t="s">
        <v>9122</v>
      </c>
      <c r="G3496" s="9"/>
      <c r="H3496" s="255" t="s">
        <v>9168</v>
      </c>
      <c r="I3496" s="9">
        <v>2</v>
      </c>
    </row>
    <row r="3497">
      <c r="A3497" s="255" t="s">
        <v>4659</v>
      </c>
      <c r="B3497" s="9">
        <v>1</v>
      </c>
      <c r="C3497" s="255" t="s">
        <v>9102</v>
      </c>
      <c r="D3497" s="9"/>
      <c r="E3497" s="9">
        <v>1747011.7004889275</v>
      </c>
      <c r="F3497" s="255" t="s">
        <v>9138</v>
      </c>
      <c r="G3497" s="9"/>
      <c r="H3497" s="255" t="s">
        <v>9168</v>
      </c>
      <c r="I3497" s="9">
        <v>2</v>
      </c>
    </row>
    <row r="3498">
      <c r="A3498" s="255" t="s">
        <v>4662</v>
      </c>
      <c r="B3498" s="9">
        <v>1</v>
      </c>
      <c r="C3498" s="255" t="s">
        <v>9102</v>
      </c>
      <c r="D3498" s="9"/>
      <c r="E3498" s="9">
        <v>1747011.7004889275</v>
      </c>
      <c r="F3498" s="255" t="s">
        <v>9116</v>
      </c>
      <c r="G3498" s="9"/>
      <c r="H3498" s="255" t="s">
        <v>9168</v>
      </c>
      <c r="I3498" s="9">
        <v>2</v>
      </c>
    </row>
    <row r="3499">
      <c r="A3499" s="255" t="s">
        <v>4665</v>
      </c>
      <c r="B3499" s="9">
        <v>1</v>
      </c>
      <c r="C3499" s="255" t="s">
        <v>9102</v>
      </c>
      <c r="D3499" s="9"/>
      <c r="E3499" s="9">
        <v>1747011.7004889275</v>
      </c>
      <c r="F3499" s="255" t="s">
        <v>9121</v>
      </c>
      <c r="G3499" s="9"/>
      <c r="H3499" s="255" t="s">
        <v>9168</v>
      </c>
      <c r="I3499" s="9">
        <v>2</v>
      </c>
    </row>
    <row r="3500">
      <c r="A3500" s="255" t="s">
        <v>4664</v>
      </c>
      <c r="B3500" s="9">
        <v>1</v>
      </c>
      <c r="C3500" s="255" t="s">
        <v>9102</v>
      </c>
      <c r="D3500" s="9">
        <v>0.014335115145471226</v>
      </c>
      <c r="E3500" s="9">
        <v>1747011.7004889275</v>
      </c>
      <c r="F3500" s="255" t="s">
        <v>9128</v>
      </c>
      <c r="G3500" s="9"/>
      <c r="H3500" s="255" t="s">
        <v>9168</v>
      </c>
      <c r="I3500" s="9">
        <v>2</v>
      </c>
    </row>
    <row r="3501">
      <c r="A3501" s="255" t="s">
        <v>4681</v>
      </c>
      <c r="B3501" s="9">
        <v>1</v>
      </c>
      <c r="C3501" s="255" t="s">
        <v>9102</v>
      </c>
      <c r="D3501" s="9"/>
      <c r="E3501" s="9">
        <v>1747011.7004889275</v>
      </c>
      <c r="F3501" s="255" t="s">
        <v>9120</v>
      </c>
      <c r="G3501" s="9"/>
      <c r="H3501" s="255" t="s">
        <v>9168</v>
      </c>
      <c r="I3501" s="9">
        <v>2</v>
      </c>
    </row>
    <row r="3502">
      <c r="A3502" s="255" t="s">
        <v>4682</v>
      </c>
      <c r="B3502" s="9">
        <v>1</v>
      </c>
      <c r="C3502" s="255" t="s">
        <v>9102</v>
      </c>
      <c r="D3502" s="9">
        <v>0.015635885361990474</v>
      </c>
      <c r="E3502" s="9">
        <v>1747011.7004889275</v>
      </c>
      <c r="F3502" s="255" t="s">
        <v>9124</v>
      </c>
      <c r="G3502" s="9"/>
      <c r="H3502" s="255" t="s">
        <v>9168</v>
      </c>
      <c r="I3502" s="9">
        <v>2</v>
      </c>
    </row>
    <row r="3503">
      <c r="A3503" s="255" t="s">
        <v>4676</v>
      </c>
      <c r="B3503" s="9">
        <v>1</v>
      </c>
      <c r="C3503" s="255" t="s">
        <v>9102</v>
      </c>
      <c r="D3503" s="9"/>
      <c r="E3503" s="9">
        <v>1747011.7004889275</v>
      </c>
      <c r="F3503" s="255" t="s">
        <v>9117</v>
      </c>
      <c r="G3503" s="9"/>
      <c r="H3503" s="255" t="s">
        <v>9168</v>
      </c>
      <c r="I3503" s="9">
        <v>2</v>
      </c>
    </row>
    <row r="3504">
      <c r="A3504" s="255" t="s">
        <v>4672</v>
      </c>
      <c r="B3504" s="9">
        <v>1</v>
      </c>
      <c r="C3504" s="255" t="s">
        <v>9102</v>
      </c>
      <c r="D3504" s="9"/>
      <c r="E3504" s="9">
        <v>1747011.7004889275</v>
      </c>
      <c r="F3504" s="255" t="s">
        <v>9115</v>
      </c>
      <c r="G3504" s="9"/>
      <c r="H3504" s="255" t="s">
        <v>9168</v>
      </c>
      <c r="I3504" s="9">
        <v>2</v>
      </c>
    </row>
    <row r="3505">
      <c r="A3505" s="255" t="s">
        <v>4663</v>
      </c>
      <c r="B3505" s="9">
        <v>1</v>
      </c>
      <c r="C3505" s="255" t="s">
        <v>9102</v>
      </c>
      <c r="D3505" s="9">
        <v>0.0072387832210393703</v>
      </c>
      <c r="E3505" s="9">
        <v>1747011.7004889275</v>
      </c>
      <c r="F3505" s="255" t="s">
        <v>9133</v>
      </c>
      <c r="G3505" s="9"/>
      <c r="H3505" s="255" t="s">
        <v>9168</v>
      </c>
      <c r="I3505" s="9">
        <v>2</v>
      </c>
    </row>
    <row r="3506">
      <c r="A3506" s="255" t="s">
        <v>4677</v>
      </c>
      <c r="B3506" s="9">
        <v>1</v>
      </c>
      <c r="C3506" s="255" t="s">
        <v>9102</v>
      </c>
      <c r="D3506" s="9">
        <v>0.012555814272371815</v>
      </c>
      <c r="E3506" s="9">
        <v>1747011.7004889275</v>
      </c>
      <c r="F3506" s="255" t="s">
        <v>9129</v>
      </c>
      <c r="G3506" s="9"/>
      <c r="H3506" s="255" t="s">
        <v>9168</v>
      </c>
      <c r="I3506" s="9">
        <v>2</v>
      </c>
    </row>
    <row r="3507">
      <c r="A3507" s="255" t="s">
        <v>4690</v>
      </c>
      <c r="B3507" s="9">
        <v>2</v>
      </c>
      <c r="C3507" s="255" t="s">
        <v>9102</v>
      </c>
      <c r="D3507" s="9">
        <v>0.025466981407571962</v>
      </c>
      <c r="E3507" s="9">
        <v>1746626.5573948817</v>
      </c>
      <c r="F3507" s="255" t="s">
        <v>9128</v>
      </c>
      <c r="G3507" s="9"/>
      <c r="H3507" s="255" t="s">
        <v>9168</v>
      </c>
      <c r="I3507" s="9">
        <v>2</v>
      </c>
    </row>
    <row r="3508">
      <c r="A3508" s="255" t="s">
        <v>4702</v>
      </c>
      <c r="B3508" s="9">
        <v>2</v>
      </c>
      <c r="C3508" s="255" t="s">
        <v>9102</v>
      </c>
      <c r="D3508" s="9">
        <v>0.026534860882489634</v>
      </c>
      <c r="E3508" s="9">
        <v>1746626.5573948817</v>
      </c>
      <c r="F3508" s="255" t="s">
        <v>9132</v>
      </c>
      <c r="G3508" s="9"/>
      <c r="H3508" s="255" t="s">
        <v>9168</v>
      </c>
      <c r="I3508" s="9">
        <v>2</v>
      </c>
    </row>
    <row r="3509">
      <c r="A3509" s="255" t="s">
        <v>4705</v>
      </c>
      <c r="B3509" s="9">
        <v>2</v>
      </c>
      <c r="C3509" s="255" t="s">
        <v>9102</v>
      </c>
      <c r="D3509" s="9"/>
      <c r="E3509" s="9">
        <v>1746626.5573948817</v>
      </c>
      <c r="F3509" s="255" t="s">
        <v>9120</v>
      </c>
      <c r="G3509" s="9"/>
      <c r="H3509" s="255" t="s">
        <v>9168</v>
      </c>
      <c r="I3509" s="9">
        <v>2</v>
      </c>
    </row>
    <row r="3510">
      <c r="A3510" s="255" t="s">
        <v>4689</v>
      </c>
      <c r="B3510" s="9">
        <v>2</v>
      </c>
      <c r="C3510" s="255" t="s">
        <v>9102</v>
      </c>
      <c r="D3510" s="9">
        <v>0.019438583390299483</v>
      </c>
      <c r="E3510" s="9">
        <v>1746626.5573948817</v>
      </c>
      <c r="F3510" s="255" t="s">
        <v>9114</v>
      </c>
      <c r="G3510" s="9"/>
      <c r="H3510" s="255" t="s">
        <v>9168</v>
      </c>
      <c r="I3510" s="9">
        <v>2</v>
      </c>
    </row>
    <row r="3511">
      <c r="A3511" s="255" t="s">
        <v>4708</v>
      </c>
      <c r="B3511" s="9">
        <v>2</v>
      </c>
      <c r="C3511" s="255" t="s">
        <v>9102</v>
      </c>
      <c r="D3511" s="9">
        <v>0.024650850240029915</v>
      </c>
      <c r="E3511" s="9">
        <v>1746626.5573948817</v>
      </c>
      <c r="F3511" s="255" t="s">
        <v>9135</v>
      </c>
      <c r="G3511" s="9"/>
      <c r="H3511" s="255" t="s">
        <v>9168</v>
      </c>
      <c r="I3511" s="9">
        <v>2</v>
      </c>
    </row>
    <row r="3512">
      <c r="A3512" s="255" t="s">
        <v>4703</v>
      </c>
      <c r="B3512" s="9">
        <v>2</v>
      </c>
      <c r="C3512" s="255" t="s">
        <v>9102</v>
      </c>
      <c r="D3512" s="9"/>
      <c r="E3512" s="9">
        <v>1746626.5573948817</v>
      </c>
      <c r="F3512" s="255" t="s">
        <v>9119</v>
      </c>
      <c r="G3512" s="9"/>
      <c r="H3512" s="255" t="s">
        <v>9168</v>
      </c>
      <c r="I3512" s="9">
        <v>2</v>
      </c>
    </row>
    <row r="3513">
      <c r="A3513" s="255" t="s">
        <v>4704</v>
      </c>
      <c r="B3513" s="9">
        <v>2</v>
      </c>
      <c r="C3513" s="255" t="s">
        <v>9102</v>
      </c>
      <c r="D3513" s="9"/>
      <c r="E3513" s="9">
        <v>1746626.5573948817</v>
      </c>
      <c r="F3513" s="255" t="s">
        <v>9117</v>
      </c>
      <c r="G3513" s="9"/>
      <c r="H3513" s="255" t="s">
        <v>9168</v>
      </c>
      <c r="I3513" s="9">
        <v>2</v>
      </c>
    </row>
    <row r="3514">
      <c r="A3514" s="255" t="s">
        <v>4700</v>
      </c>
      <c r="B3514" s="9">
        <v>2</v>
      </c>
      <c r="C3514" s="255" t="s">
        <v>9102</v>
      </c>
      <c r="D3514" s="9">
        <v>0.026913674126585151</v>
      </c>
      <c r="E3514" s="9">
        <v>1746626.5573948817</v>
      </c>
      <c r="F3514" s="255" t="s">
        <v>9130</v>
      </c>
      <c r="G3514" s="9"/>
      <c r="H3514" s="255" t="s">
        <v>9168</v>
      </c>
      <c r="I3514" s="9">
        <v>2</v>
      </c>
    </row>
    <row r="3515">
      <c r="A3515" s="255" t="s">
        <v>4694</v>
      </c>
      <c r="B3515" s="9">
        <v>2</v>
      </c>
      <c r="C3515" s="255" t="s">
        <v>9102</v>
      </c>
      <c r="D3515" s="9"/>
      <c r="E3515" s="9">
        <v>1746626.5573948817</v>
      </c>
      <c r="F3515" s="255" t="s">
        <v>9121</v>
      </c>
      <c r="G3515" s="9"/>
      <c r="H3515" s="255" t="s">
        <v>9168</v>
      </c>
      <c r="I3515" s="9">
        <v>2</v>
      </c>
    </row>
    <row r="3516">
      <c r="A3516" s="255" t="s">
        <v>4707</v>
      </c>
      <c r="B3516" s="9">
        <v>2</v>
      </c>
      <c r="C3516" s="255" t="s">
        <v>9102</v>
      </c>
      <c r="D3516" s="9"/>
      <c r="E3516" s="9">
        <v>1746626.5573948817</v>
      </c>
      <c r="F3516" s="255" t="s">
        <v>9115</v>
      </c>
      <c r="G3516" s="9"/>
      <c r="H3516" s="255" t="s">
        <v>9168</v>
      </c>
      <c r="I3516" s="9">
        <v>2</v>
      </c>
    </row>
    <row r="3517">
      <c r="A3517" s="255" t="s">
        <v>4695</v>
      </c>
      <c r="B3517" s="9">
        <v>2</v>
      </c>
      <c r="C3517" s="255" t="s">
        <v>9102</v>
      </c>
      <c r="D3517" s="9">
        <v>0.029434981138049859</v>
      </c>
      <c r="E3517" s="9">
        <v>1746626.5573948817</v>
      </c>
      <c r="F3517" s="255" t="s">
        <v>9131</v>
      </c>
      <c r="G3517" s="9"/>
      <c r="H3517" s="255" t="s">
        <v>9168</v>
      </c>
      <c r="I3517" s="9">
        <v>2</v>
      </c>
    </row>
    <row r="3518">
      <c r="A3518" s="255" t="s">
        <v>4693</v>
      </c>
      <c r="B3518" s="9">
        <v>2</v>
      </c>
      <c r="C3518" s="255" t="s">
        <v>9102</v>
      </c>
      <c r="D3518" s="9">
        <v>0.027875805209026647</v>
      </c>
      <c r="E3518" s="9">
        <v>1746626.5573948817</v>
      </c>
      <c r="F3518" s="255" t="s">
        <v>9122</v>
      </c>
      <c r="G3518" s="9"/>
      <c r="H3518" s="255" t="s">
        <v>9168</v>
      </c>
      <c r="I3518" s="9">
        <v>2</v>
      </c>
    </row>
    <row r="3519">
      <c r="A3519" s="255" t="s">
        <v>4699</v>
      </c>
      <c r="B3519" s="9">
        <v>2</v>
      </c>
      <c r="C3519" s="255" t="s">
        <v>9102</v>
      </c>
      <c r="D3519" s="9">
        <v>0.0070846258403931984</v>
      </c>
      <c r="E3519" s="9">
        <v>1746626.5573948817</v>
      </c>
      <c r="F3519" s="255" t="s">
        <v>9136</v>
      </c>
      <c r="G3519" s="9"/>
      <c r="H3519" s="255" t="s">
        <v>9168</v>
      </c>
      <c r="I3519" s="9">
        <v>2</v>
      </c>
    </row>
    <row r="3520">
      <c r="A3520" s="255" t="s">
        <v>4691</v>
      </c>
      <c r="B3520" s="9">
        <v>2</v>
      </c>
      <c r="C3520" s="255" t="s">
        <v>9102</v>
      </c>
      <c r="D3520" s="9"/>
      <c r="E3520" s="9">
        <v>1746626.5573948817</v>
      </c>
      <c r="F3520" s="255" t="s">
        <v>9118</v>
      </c>
      <c r="G3520" s="9"/>
      <c r="H3520" s="255" t="s">
        <v>9168</v>
      </c>
      <c r="I3520" s="9">
        <v>2</v>
      </c>
    </row>
    <row r="3521">
      <c r="A3521" s="255" t="s">
        <v>4688</v>
      </c>
      <c r="B3521" s="9">
        <v>2</v>
      </c>
      <c r="C3521" s="255" t="s">
        <v>9102</v>
      </c>
      <c r="D3521" s="9">
        <v>0.027875805209026647</v>
      </c>
      <c r="E3521" s="9">
        <v>1746626.5573948817</v>
      </c>
      <c r="F3521" s="255" t="s">
        <v>9123</v>
      </c>
      <c r="G3521" s="9"/>
      <c r="H3521" s="255" t="s">
        <v>9168</v>
      </c>
      <c r="I3521" s="9">
        <v>2</v>
      </c>
    </row>
    <row r="3522">
      <c r="A3522" s="255" t="s">
        <v>4701</v>
      </c>
      <c r="B3522" s="9">
        <v>2</v>
      </c>
      <c r="C3522" s="255" t="s">
        <v>9102</v>
      </c>
      <c r="D3522" s="9">
        <v>0.026913674126585151</v>
      </c>
      <c r="E3522" s="9">
        <v>1746626.5573948817</v>
      </c>
      <c r="F3522" s="255" t="s">
        <v>9129</v>
      </c>
      <c r="G3522" s="9"/>
      <c r="H3522" s="255" t="s">
        <v>9168</v>
      </c>
      <c r="I3522" s="9">
        <v>2</v>
      </c>
    </row>
    <row r="3523">
      <c r="A3523" s="255" t="s">
        <v>4697</v>
      </c>
      <c r="B3523" s="9">
        <v>2</v>
      </c>
      <c r="C3523" s="255" t="s">
        <v>9102</v>
      </c>
      <c r="D3523" s="9">
        <v>0.021071206756337741</v>
      </c>
      <c r="E3523" s="9">
        <v>1746626.5573948817</v>
      </c>
      <c r="F3523" s="255" t="s">
        <v>9133</v>
      </c>
      <c r="G3523" s="9"/>
      <c r="H3523" s="255" t="s">
        <v>9168</v>
      </c>
      <c r="I3523" s="9">
        <v>2</v>
      </c>
    </row>
    <row r="3524">
      <c r="A3524" s="255" t="s">
        <v>4686</v>
      </c>
      <c r="B3524" s="9">
        <v>2</v>
      </c>
      <c r="C3524" s="255" t="s">
        <v>9102</v>
      </c>
      <c r="D3524" s="9">
        <v>0.015064183659687425</v>
      </c>
      <c r="E3524" s="9">
        <v>1746626.5573948817</v>
      </c>
      <c r="F3524" s="255" t="s">
        <v>9126</v>
      </c>
      <c r="G3524" s="9"/>
      <c r="H3524" s="255" t="s">
        <v>9168</v>
      </c>
      <c r="I3524" s="9">
        <v>2</v>
      </c>
    </row>
    <row r="3525">
      <c r="A3525" s="255" t="s">
        <v>4692</v>
      </c>
      <c r="B3525" s="9">
        <v>2</v>
      </c>
      <c r="C3525" s="255" t="s">
        <v>9102</v>
      </c>
      <c r="D3525" s="9">
        <v>0.037880674748126168</v>
      </c>
      <c r="E3525" s="9">
        <v>1746626.5573948817</v>
      </c>
      <c r="F3525" s="255" t="s">
        <v>9134</v>
      </c>
      <c r="G3525" s="9"/>
      <c r="H3525" s="255" t="s">
        <v>9168</v>
      </c>
      <c r="I3525" s="9">
        <v>2</v>
      </c>
    </row>
    <row r="3526">
      <c r="A3526" s="255" t="s">
        <v>4698</v>
      </c>
      <c r="B3526" s="9">
        <v>2</v>
      </c>
      <c r="C3526" s="255" t="s">
        <v>9102</v>
      </c>
      <c r="D3526" s="9">
        <v>0.027875805209026647</v>
      </c>
      <c r="E3526" s="9">
        <v>1746626.5573948817</v>
      </c>
      <c r="F3526" s="255" t="s">
        <v>9124</v>
      </c>
      <c r="G3526" s="9"/>
      <c r="H3526" s="255" t="s">
        <v>9168</v>
      </c>
      <c r="I3526" s="9">
        <v>2</v>
      </c>
    </row>
    <row r="3527">
      <c r="A3527" s="255" t="s">
        <v>4706</v>
      </c>
      <c r="B3527" s="9">
        <v>2</v>
      </c>
      <c r="C3527" s="255" t="s">
        <v>9102</v>
      </c>
      <c r="D3527" s="9"/>
      <c r="E3527" s="9">
        <v>1746626.5573948817</v>
      </c>
      <c r="F3527" s="255" t="s">
        <v>9138</v>
      </c>
      <c r="G3527" s="9"/>
      <c r="H3527" s="255" t="s">
        <v>9168</v>
      </c>
      <c r="I3527" s="9">
        <v>2</v>
      </c>
    </row>
    <row r="3528">
      <c r="A3528" s="255" t="s">
        <v>4687</v>
      </c>
      <c r="B3528" s="9">
        <v>2</v>
      </c>
      <c r="C3528" s="255" t="s">
        <v>9102</v>
      </c>
      <c r="D3528" s="9">
        <v>0.025466981407571962</v>
      </c>
      <c r="E3528" s="9">
        <v>1746626.5573948817</v>
      </c>
      <c r="F3528" s="255" t="s">
        <v>9127</v>
      </c>
      <c r="G3528" s="9"/>
      <c r="H3528" s="255" t="s">
        <v>9168</v>
      </c>
      <c r="I3528" s="9">
        <v>2</v>
      </c>
    </row>
    <row r="3529">
      <c r="A3529" s="255" t="s">
        <v>4685</v>
      </c>
      <c r="B3529" s="9">
        <v>2</v>
      </c>
      <c r="C3529" s="255" t="s">
        <v>9102</v>
      </c>
      <c r="D3529" s="9">
        <v>0.036782976522117983</v>
      </c>
      <c r="E3529" s="9">
        <v>1746626.5573948817</v>
      </c>
      <c r="F3529" s="255" t="s">
        <v>9125</v>
      </c>
      <c r="G3529" s="9"/>
      <c r="H3529" s="255" t="s">
        <v>9168</v>
      </c>
      <c r="I3529" s="9">
        <v>2</v>
      </c>
    </row>
    <row r="3530">
      <c r="A3530" s="255" t="s">
        <v>4696</v>
      </c>
      <c r="B3530" s="9">
        <v>2</v>
      </c>
      <c r="C3530" s="255" t="s">
        <v>9102</v>
      </c>
      <c r="D3530" s="9">
        <v>0.01924900303278548</v>
      </c>
      <c r="E3530" s="9">
        <v>1746626.5573948817</v>
      </c>
      <c r="F3530" s="255" t="s">
        <v>9137</v>
      </c>
      <c r="G3530" s="9"/>
      <c r="H3530" s="255" t="s">
        <v>9168</v>
      </c>
      <c r="I3530" s="9">
        <v>2</v>
      </c>
    </row>
    <row r="3531">
      <c r="A3531" s="255" t="s">
        <v>4684</v>
      </c>
      <c r="B3531" s="9">
        <v>2</v>
      </c>
      <c r="C3531" s="255" t="s">
        <v>9102</v>
      </c>
      <c r="D3531" s="9"/>
      <c r="E3531" s="9">
        <v>1746626.5573948817</v>
      </c>
      <c r="F3531" s="255" t="s">
        <v>9116</v>
      </c>
      <c r="G3531" s="9"/>
      <c r="H3531" s="255" t="s">
        <v>9168</v>
      </c>
      <c r="I3531" s="9">
        <v>2</v>
      </c>
    </row>
    <row r="3532">
      <c r="A3532" s="255" t="s">
        <v>4733</v>
      </c>
      <c r="B3532" s="9">
        <v>3</v>
      </c>
      <c r="C3532" s="255" t="s">
        <v>9102</v>
      </c>
      <c r="D3532" s="9">
        <v>0.03962598072574277</v>
      </c>
      <c r="E3532" s="9">
        <v>1749453.4255017771</v>
      </c>
      <c r="F3532" s="255" t="s">
        <v>9127</v>
      </c>
      <c r="G3532" s="9"/>
      <c r="H3532" s="255" t="s">
        <v>9168</v>
      </c>
      <c r="I3532" s="9">
        <v>2</v>
      </c>
    </row>
    <row r="3533">
      <c r="A3533" s="255" t="s">
        <v>4717</v>
      </c>
      <c r="B3533" s="9">
        <v>3</v>
      </c>
      <c r="C3533" s="255" t="s">
        <v>9102</v>
      </c>
      <c r="D3533" s="9"/>
      <c r="E3533" s="9">
        <v>1749453.4255017771</v>
      </c>
      <c r="F3533" s="255" t="s">
        <v>9121</v>
      </c>
      <c r="G3533" s="9"/>
      <c r="H3533" s="255" t="s">
        <v>9168</v>
      </c>
      <c r="I3533" s="9">
        <v>2</v>
      </c>
    </row>
    <row r="3534">
      <c r="A3534" s="255" t="s">
        <v>4716</v>
      </c>
      <c r="B3534" s="9">
        <v>3</v>
      </c>
      <c r="C3534" s="255" t="s">
        <v>9102</v>
      </c>
      <c r="D3534" s="9"/>
      <c r="E3534" s="9">
        <v>1749453.4255017771</v>
      </c>
      <c r="F3534" s="255" t="s">
        <v>9138</v>
      </c>
      <c r="G3534" s="9"/>
      <c r="H3534" s="255" t="s">
        <v>9168</v>
      </c>
      <c r="I3534" s="9">
        <v>2</v>
      </c>
    </row>
    <row r="3535">
      <c r="A3535" s="255" t="s">
        <v>4715</v>
      </c>
      <c r="B3535" s="9">
        <v>3</v>
      </c>
      <c r="C3535" s="255" t="s">
        <v>9102</v>
      </c>
      <c r="D3535" s="9">
        <v>0.029233220485291492</v>
      </c>
      <c r="E3535" s="9">
        <v>1749453.4255017771</v>
      </c>
      <c r="F3535" s="255" t="s">
        <v>9114</v>
      </c>
      <c r="G3535" s="9"/>
      <c r="H3535" s="255" t="s">
        <v>9168</v>
      </c>
      <c r="I3535" s="9">
        <v>2</v>
      </c>
    </row>
    <row r="3536">
      <c r="A3536" s="255" t="s">
        <v>4710</v>
      </c>
      <c r="B3536" s="9">
        <v>3</v>
      </c>
      <c r="C3536" s="255" t="s">
        <v>9102</v>
      </c>
      <c r="D3536" s="9">
        <v>0.049245021388056795</v>
      </c>
      <c r="E3536" s="9">
        <v>1749453.4255017771</v>
      </c>
      <c r="F3536" s="255" t="s">
        <v>9125</v>
      </c>
      <c r="G3536" s="9"/>
      <c r="H3536" s="255" t="s">
        <v>9168</v>
      </c>
      <c r="I3536" s="9">
        <v>2</v>
      </c>
    </row>
    <row r="3537">
      <c r="A3537" s="255" t="s">
        <v>4723</v>
      </c>
      <c r="B3537" s="9">
        <v>3</v>
      </c>
      <c r="C3537" s="255" t="s">
        <v>9102</v>
      </c>
      <c r="D3537" s="9">
        <v>0.04373906592469292</v>
      </c>
      <c r="E3537" s="9">
        <v>1749453.4255017771</v>
      </c>
      <c r="F3537" s="255" t="s">
        <v>9130</v>
      </c>
      <c r="G3537" s="9"/>
      <c r="H3537" s="255" t="s">
        <v>9168</v>
      </c>
      <c r="I3537" s="9">
        <v>2</v>
      </c>
    </row>
    <row r="3538">
      <c r="A3538" s="255" t="s">
        <v>4719</v>
      </c>
      <c r="B3538" s="9">
        <v>3</v>
      </c>
      <c r="C3538" s="255" t="s">
        <v>9102</v>
      </c>
      <c r="D3538" s="9"/>
      <c r="E3538" s="9">
        <v>1749453.4255017771</v>
      </c>
      <c r="F3538" s="255" t="s">
        <v>9119</v>
      </c>
      <c r="G3538" s="9"/>
      <c r="H3538" s="255" t="s">
        <v>9168</v>
      </c>
      <c r="I3538" s="9">
        <v>2</v>
      </c>
    </row>
    <row r="3539">
      <c r="A3539" s="255" t="s">
        <v>4721</v>
      </c>
      <c r="B3539" s="9">
        <v>3</v>
      </c>
      <c r="C3539" s="255" t="s">
        <v>9102</v>
      </c>
      <c r="D3539" s="9"/>
      <c r="E3539" s="9">
        <v>1749453.4255017771</v>
      </c>
      <c r="F3539" s="255" t="s">
        <v>9118</v>
      </c>
      <c r="G3539" s="9"/>
      <c r="H3539" s="255" t="s">
        <v>9168</v>
      </c>
      <c r="I3539" s="9">
        <v>2</v>
      </c>
    </row>
    <row r="3540">
      <c r="A3540" s="255" t="s">
        <v>4711</v>
      </c>
      <c r="B3540" s="9">
        <v>3</v>
      </c>
      <c r="C3540" s="255" t="s">
        <v>9102</v>
      </c>
      <c r="D3540" s="9">
        <v>0.042566858841234304</v>
      </c>
      <c r="E3540" s="9">
        <v>1749453.4255017771</v>
      </c>
      <c r="F3540" s="255" t="s">
        <v>9123</v>
      </c>
      <c r="G3540" s="9"/>
      <c r="H3540" s="255" t="s">
        <v>9168</v>
      </c>
      <c r="I3540" s="9">
        <v>2</v>
      </c>
    </row>
    <row r="3541">
      <c r="A3541" s="255" t="s">
        <v>4713</v>
      </c>
      <c r="B3541" s="9">
        <v>3</v>
      </c>
      <c r="C3541" s="255" t="s">
        <v>9102</v>
      </c>
      <c r="D3541" s="9">
        <v>0.029265023579374359</v>
      </c>
      <c r="E3541" s="9">
        <v>1749453.4255017771</v>
      </c>
      <c r="F3541" s="255" t="s">
        <v>9137</v>
      </c>
      <c r="G3541" s="9"/>
      <c r="H3541" s="255" t="s">
        <v>9168</v>
      </c>
      <c r="I3541" s="9">
        <v>2</v>
      </c>
    </row>
    <row r="3542">
      <c r="A3542" s="255" t="s">
        <v>4712</v>
      </c>
      <c r="B3542" s="9">
        <v>3</v>
      </c>
      <c r="C3542" s="255" t="s">
        <v>9102</v>
      </c>
      <c r="D3542" s="9">
        <v>0.041311268332529849</v>
      </c>
      <c r="E3542" s="9">
        <v>1749453.4255017771</v>
      </c>
      <c r="F3542" s="255" t="s">
        <v>9135</v>
      </c>
      <c r="G3542" s="9"/>
      <c r="H3542" s="255" t="s">
        <v>9168</v>
      </c>
      <c r="I3542" s="9">
        <v>2</v>
      </c>
    </row>
    <row r="3543">
      <c r="A3543" s="255" t="s">
        <v>4720</v>
      </c>
      <c r="B3543" s="9">
        <v>3</v>
      </c>
      <c r="C3543" s="255" t="s">
        <v>9102</v>
      </c>
      <c r="D3543" s="9">
        <v>0.04373906592469292</v>
      </c>
      <c r="E3543" s="9">
        <v>1749453.4255017771</v>
      </c>
      <c r="F3543" s="255" t="s">
        <v>9129</v>
      </c>
      <c r="G3543" s="9"/>
      <c r="H3543" s="255" t="s">
        <v>9168</v>
      </c>
      <c r="I3543" s="9">
        <v>2</v>
      </c>
    </row>
    <row r="3544">
      <c r="A3544" s="255" t="s">
        <v>4732</v>
      </c>
      <c r="B3544" s="9">
        <v>3</v>
      </c>
      <c r="C3544" s="255" t="s">
        <v>9102</v>
      </c>
      <c r="D3544" s="9"/>
      <c r="E3544" s="9">
        <v>1749453.4255017771</v>
      </c>
      <c r="F3544" s="255" t="s">
        <v>9115</v>
      </c>
      <c r="G3544" s="9"/>
      <c r="H3544" s="255" t="s">
        <v>9168</v>
      </c>
      <c r="I3544" s="9">
        <v>2</v>
      </c>
    </row>
    <row r="3545">
      <c r="A3545" s="255" t="s">
        <v>4728</v>
      </c>
      <c r="B3545" s="9">
        <v>3</v>
      </c>
      <c r="C3545" s="255" t="s">
        <v>9102</v>
      </c>
      <c r="D3545" s="9"/>
      <c r="E3545" s="9">
        <v>1749453.4255017771</v>
      </c>
      <c r="F3545" s="255" t="s">
        <v>9120</v>
      </c>
      <c r="G3545" s="9"/>
      <c r="H3545" s="255" t="s">
        <v>9168</v>
      </c>
      <c r="I3545" s="9">
        <v>2</v>
      </c>
    </row>
    <row r="3546">
      <c r="A3546" s="255" t="s">
        <v>4730</v>
      </c>
      <c r="B3546" s="9">
        <v>3</v>
      </c>
      <c r="C3546" s="255" t="s">
        <v>9102</v>
      </c>
      <c r="D3546" s="9">
        <v>0.042566858841234304</v>
      </c>
      <c r="E3546" s="9">
        <v>1749453.4255017771</v>
      </c>
      <c r="F3546" s="255" t="s">
        <v>9124</v>
      </c>
      <c r="G3546" s="9"/>
      <c r="H3546" s="255" t="s">
        <v>9168</v>
      </c>
      <c r="I3546" s="9">
        <v>2</v>
      </c>
    </row>
    <row r="3547">
      <c r="A3547" s="255" t="s">
        <v>4726</v>
      </c>
      <c r="B3547" s="9">
        <v>3</v>
      </c>
      <c r="C3547" s="255" t="s">
        <v>9102</v>
      </c>
      <c r="D3547" s="9">
        <v>0.026925441890912723</v>
      </c>
      <c r="E3547" s="9">
        <v>1749453.4255017771</v>
      </c>
      <c r="F3547" s="255" t="s">
        <v>9126</v>
      </c>
      <c r="G3547" s="9"/>
      <c r="H3547" s="255" t="s">
        <v>9168</v>
      </c>
      <c r="I3547" s="9">
        <v>2</v>
      </c>
    </row>
    <row r="3548">
      <c r="A3548" s="255" t="s">
        <v>4724</v>
      </c>
      <c r="B3548" s="9">
        <v>3</v>
      </c>
      <c r="C3548" s="255" t="s">
        <v>9102</v>
      </c>
      <c r="D3548" s="9">
        <v>0.022464358701503529</v>
      </c>
      <c r="E3548" s="9">
        <v>1749453.4255017771</v>
      </c>
      <c r="F3548" s="255" t="s">
        <v>9136</v>
      </c>
      <c r="G3548" s="9"/>
      <c r="H3548" s="255" t="s">
        <v>9168</v>
      </c>
      <c r="I3548" s="9">
        <v>2</v>
      </c>
    </row>
    <row r="3549">
      <c r="A3549" s="255" t="s">
        <v>4725</v>
      </c>
      <c r="B3549" s="9">
        <v>3</v>
      </c>
      <c r="C3549" s="255" t="s">
        <v>9102</v>
      </c>
      <c r="D3549" s="9">
        <v>0.038731685431557583</v>
      </c>
      <c r="E3549" s="9">
        <v>1749453.4255017771</v>
      </c>
      <c r="F3549" s="255" t="s">
        <v>9133</v>
      </c>
      <c r="G3549" s="9"/>
      <c r="H3549" s="255" t="s">
        <v>9168</v>
      </c>
      <c r="I3549" s="9">
        <v>2</v>
      </c>
    </row>
    <row r="3550">
      <c r="A3550" s="255" t="s">
        <v>4718</v>
      </c>
      <c r="B3550" s="9">
        <v>3</v>
      </c>
      <c r="C3550" s="255" t="s">
        <v>9102</v>
      </c>
      <c r="D3550" s="9"/>
      <c r="E3550" s="9">
        <v>1749453.4255017771</v>
      </c>
      <c r="F3550" s="255" t="s">
        <v>9117</v>
      </c>
      <c r="G3550" s="9"/>
      <c r="H3550" s="255" t="s">
        <v>9168</v>
      </c>
      <c r="I3550" s="9">
        <v>2</v>
      </c>
    </row>
    <row r="3551">
      <c r="A3551" s="255" t="s">
        <v>4731</v>
      </c>
      <c r="B3551" s="9">
        <v>3</v>
      </c>
      <c r="C3551" s="255" t="s">
        <v>9102</v>
      </c>
      <c r="D3551" s="9">
        <v>0.040667245470755467</v>
      </c>
      <c r="E3551" s="9">
        <v>1749453.4255017771</v>
      </c>
      <c r="F3551" s="255" t="s">
        <v>9131</v>
      </c>
      <c r="G3551" s="9"/>
      <c r="H3551" s="255" t="s">
        <v>9168</v>
      </c>
      <c r="I3551" s="9">
        <v>2</v>
      </c>
    </row>
    <row r="3552">
      <c r="A3552" s="255" t="s">
        <v>4709</v>
      </c>
      <c r="B3552" s="9">
        <v>3</v>
      </c>
      <c r="C3552" s="255" t="s">
        <v>9102</v>
      </c>
      <c r="D3552" s="9">
        <v>0.042566858841234304</v>
      </c>
      <c r="E3552" s="9">
        <v>1749453.4255017771</v>
      </c>
      <c r="F3552" s="255" t="s">
        <v>9122</v>
      </c>
      <c r="G3552" s="9"/>
      <c r="H3552" s="255" t="s">
        <v>9168</v>
      </c>
      <c r="I3552" s="9">
        <v>2</v>
      </c>
    </row>
    <row r="3553">
      <c r="A3553" s="255" t="s">
        <v>4729</v>
      </c>
      <c r="B3553" s="9">
        <v>3</v>
      </c>
      <c r="C3553" s="255" t="s">
        <v>9102</v>
      </c>
      <c r="D3553" s="9">
        <v>0.03962598072574277</v>
      </c>
      <c r="E3553" s="9">
        <v>1749453.4255017771</v>
      </c>
      <c r="F3553" s="255" t="s">
        <v>9128</v>
      </c>
      <c r="G3553" s="9"/>
      <c r="H3553" s="255" t="s">
        <v>9168</v>
      </c>
      <c r="I3553" s="9">
        <v>2</v>
      </c>
    </row>
    <row r="3554">
      <c r="A3554" s="255" t="s">
        <v>4727</v>
      </c>
      <c r="B3554" s="9">
        <v>3</v>
      </c>
      <c r="C3554" s="255" t="s">
        <v>9102</v>
      </c>
      <c r="D3554" s="9"/>
      <c r="E3554" s="9">
        <v>1749453.4255017771</v>
      </c>
      <c r="F3554" s="255" t="s">
        <v>9116</v>
      </c>
      <c r="G3554" s="9"/>
      <c r="H3554" s="255" t="s">
        <v>9168</v>
      </c>
      <c r="I3554" s="9">
        <v>2</v>
      </c>
    </row>
    <row r="3555">
      <c r="A3555" s="255" t="s">
        <v>4722</v>
      </c>
      <c r="B3555" s="9">
        <v>3</v>
      </c>
      <c r="C3555" s="255" t="s">
        <v>9102</v>
      </c>
      <c r="D3555" s="9">
        <v>0.050845019176552084</v>
      </c>
      <c r="E3555" s="9">
        <v>1749453.4255017771</v>
      </c>
      <c r="F3555" s="255" t="s">
        <v>9134</v>
      </c>
      <c r="G3555" s="9"/>
      <c r="H3555" s="255" t="s">
        <v>9168</v>
      </c>
      <c r="I3555" s="9">
        <v>2</v>
      </c>
    </row>
    <row r="3556">
      <c r="A3556" s="255" t="s">
        <v>4714</v>
      </c>
      <c r="B3556" s="9">
        <v>3</v>
      </c>
      <c r="C3556" s="255" t="s">
        <v>9102</v>
      </c>
      <c r="D3556" s="9">
        <v>0.037420840037339476</v>
      </c>
      <c r="E3556" s="9">
        <v>1749453.4255017771</v>
      </c>
      <c r="F3556" s="255" t="s">
        <v>9132</v>
      </c>
      <c r="G3556" s="9"/>
      <c r="H3556" s="255" t="s">
        <v>9168</v>
      </c>
      <c r="I3556" s="9">
        <v>2</v>
      </c>
    </row>
    <row r="3557">
      <c r="A3557" s="255" t="s">
        <v>4736</v>
      </c>
      <c r="B3557" s="9">
        <v>4</v>
      </c>
      <c r="C3557" s="255" t="s">
        <v>9102</v>
      </c>
      <c r="D3557" s="9">
        <v>0.055511324598555699</v>
      </c>
      <c r="E3557" s="9">
        <v>1744323.2308518251</v>
      </c>
      <c r="F3557" s="255" t="s">
        <v>9122</v>
      </c>
      <c r="G3557" s="9"/>
      <c r="H3557" s="255" t="s">
        <v>9168</v>
      </c>
      <c r="I3557" s="9">
        <v>2</v>
      </c>
    </row>
    <row r="3558">
      <c r="A3558" s="255" t="s">
        <v>4738</v>
      </c>
      <c r="B3558" s="9">
        <v>4</v>
      </c>
      <c r="C3558" s="255" t="s">
        <v>9102</v>
      </c>
      <c r="D3558" s="9"/>
      <c r="E3558" s="9">
        <v>1744323.2308518251</v>
      </c>
      <c r="F3558" s="255" t="s">
        <v>9116</v>
      </c>
      <c r="G3558" s="9"/>
      <c r="H3558" s="255" t="s">
        <v>9168</v>
      </c>
      <c r="I3558" s="9">
        <v>2</v>
      </c>
    </row>
    <row r="3559">
      <c r="A3559" s="255" t="s">
        <v>4754</v>
      </c>
      <c r="B3559" s="9">
        <v>4</v>
      </c>
      <c r="C3559" s="255" t="s">
        <v>9102</v>
      </c>
      <c r="D3559" s="9">
        <v>0.056496342133191858</v>
      </c>
      <c r="E3559" s="9">
        <v>1744323.2308518251</v>
      </c>
      <c r="F3559" s="255" t="s">
        <v>9135</v>
      </c>
      <c r="G3559" s="9"/>
      <c r="H3559" s="255" t="s">
        <v>9168</v>
      </c>
      <c r="I3559" s="9">
        <v>2</v>
      </c>
    </row>
    <row r="3560">
      <c r="A3560" s="255" t="s">
        <v>4746</v>
      </c>
      <c r="B3560" s="9">
        <v>4</v>
      </c>
      <c r="C3560" s="255" t="s">
        <v>9102</v>
      </c>
      <c r="D3560" s="9"/>
      <c r="E3560" s="9">
        <v>1744323.2308518251</v>
      </c>
      <c r="F3560" s="255" t="s">
        <v>9117</v>
      </c>
      <c r="G3560" s="9"/>
      <c r="H3560" s="255" t="s">
        <v>9168</v>
      </c>
      <c r="I3560" s="9">
        <v>2</v>
      </c>
    </row>
    <row r="3561">
      <c r="A3561" s="255" t="s">
        <v>4742</v>
      </c>
      <c r="B3561" s="9">
        <v>4</v>
      </c>
      <c r="C3561" s="255" t="s">
        <v>9102</v>
      </c>
      <c r="D3561" s="9"/>
      <c r="E3561" s="9">
        <v>1744323.2308518251</v>
      </c>
      <c r="F3561" s="255" t="s">
        <v>9120</v>
      </c>
      <c r="G3561" s="9"/>
      <c r="H3561" s="255" t="s">
        <v>9168</v>
      </c>
      <c r="I3561" s="9">
        <v>2</v>
      </c>
    </row>
    <row r="3562">
      <c r="A3562" s="255" t="s">
        <v>4753</v>
      </c>
      <c r="B3562" s="9">
        <v>4</v>
      </c>
      <c r="C3562" s="255" t="s">
        <v>9102</v>
      </c>
      <c r="D3562" s="9">
        <v>0.055353363402189062</v>
      </c>
      <c r="E3562" s="9">
        <v>1744323.2308518251</v>
      </c>
      <c r="F3562" s="255" t="s">
        <v>9133</v>
      </c>
      <c r="G3562" s="9"/>
      <c r="H3562" s="255" t="s">
        <v>9168</v>
      </c>
      <c r="I3562" s="9">
        <v>2</v>
      </c>
    </row>
    <row r="3563">
      <c r="A3563" s="255" t="s">
        <v>4747</v>
      </c>
      <c r="B3563" s="9">
        <v>4</v>
      </c>
      <c r="C3563" s="255" t="s">
        <v>9102</v>
      </c>
      <c r="D3563" s="9">
        <v>0.055511324598555699</v>
      </c>
      <c r="E3563" s="9">
        <v>1744323.2308518251</v>
      </c>
      <c r="F3563" s="255" t="s">
        <v>9124</v>
      </c>
      <c r="G3563" s="9"/>
      <c r="H3563" s="255" t="s">
        <v>9168</v>
      </c>
      <c r="I3563" s="9">
        <v>2</v>
      </c>
    </row>
    <row r="3564">
      <c r="A3564" s="255" t="s">
        <v>4748</v>
      </c>
      <c r="B3564" s="9">
        <v>4</v>
      </c>
      <c r="C3564" s="255" t="s">
        <v>9102</v>
      </c>
      <c r="D3564" s="9"/>
      <c r="E3564" s="9">
        <v>1744323.2308518251</v>
      </c>
      <c r="F3564" s="255" t="s">
        <v>9118</v>
      </c>
      <c r="G3564" s="9"/>
      <c r="H3564" s="255" t="s">
        <v>9168</v>
      </c>
      <c r="I3564" s="9">
        <v>2</v>
      </c>
    </row>
    <row r="3565">
      <c r="A3565" s="255" t="s">
        <v>4743</v>
      </c>
      <c r="B3565" s="9">
        <v>4</v>
      </c>
      <c r="C3565" s="255" t="s">
        <v>9102</v>
      </c>
      <c r="D3565" s="9">
        <v>0.039555755846360972</v>
      </c>
      <c r="E3565" s="9">
        <v>1744323.2308518251</v>
      </c>
      <c r="F3565" s="255" t="s">
        <v>9126</v>
      </c>
      <c r="G3565" s="9"/>
      <c r="H3565" s="255" t="s">
        <v>9168</v>
      </c>
      <c r="I3565" s="9">
        <v>2</v>
      </c>
    </row>
    <row r="3566">
      <c r="A3566" s="255" t="s">
        <v>4740</v>
      </c>
      <c r="B3566" s="9">
        <v>4</v>
      </c>
      <c r="C3566" s="255" t="s">
        <v>9102</v>
      </c>
      <c r="D3566" s="9">
        <v>0.052511380085051421</v>
      </c>
      <c r="E3566" s="9">
        <v>1744323.2308518251</v>
      </c>
      <c r="F3566" s="255" t="s">
        <v>9128</v>
      </c>
      <c r="G3566" s="9"/>
      <c r="H3566" s="255" t="s">
        <v>9168</v>
      </c>
      <c r="I3566" s="9">
        <v>2</v>
      </c>
    </row>
    <row r="3567">
      <c r="A3567" s="255" t="s">
        <v>4745</v>
      </c>
      <c r="B3567" s="9">
        <v>4</v>
      </c>
      <c r="C3567" s="255" t="s">
        <v>9102</v>
      </c>
      <c r="D3567" s="9"/>
      <c r="E3567" s="9">
        <v>1744323.2308518251</v>
      </c>
      <c r="F3567" s="255" t="s">
        <v>9138</v>
      </c>
      <c r="G3567" s="9"/>
      <c r="H3567" s="255" t="s">
        <v>9168</v>
      </c>
      <c r="I3567" s="9">
        <v>2</v>
      </c>
    </row>
    <row r="3568">
      <c r="A3568" s="255" t="s">
        <v>4756</v>
      </c>
      <c r="B3568" s="9">
        <v>4</v>
      </c>
      <c r="C3568" s="255" t="s">
        <v>9102</v>
      </c>
      <c r="D3568" s="9">
        <v>0.039981576009008257</v>
      </c>
      <c r="E3568" s="9">
        <v>1744323.2308518251</v>
      </c>
      <c r="F3568" s="255" t="s">
        <v>9136</v>
      </c>
      <c r="G3568" s="9"/>
      <c r="H3568" s="255" t="s">
        <v>9168</v>
      </c>
      <c r="I3568" s="9">
        <v>2</v>
      </c>
    </row>
    <row r="3569">
      <c r="A3569" s="255" t="s">
        <v>4755</v>
      </c>
      <c r="B3569" s="9">
        <v>4</v>
      </c>
      <c r="C3569" s="255" t="s">
        <v>9102</v>
      </c>
      <c r="D3569" s="9">
        <v>0.058623720584957996</v>
      </c>
      <c r="E3569" s="9">
        <v>1744323.2308518251</v>
      </c>
      <c r="F3569" s="255" t="s">
        <v>9129</v>
      </c>
      <c r="G3569" s="9"/>
      <c r="H3569" s="255" t="s">
        <v>9168</v>
      </c>
      <c r="I3569" s="9">
        <v>2</v>
      </c>
    </row>
    <row r="3570">
      <c r="A3570" s="255" t="s">
        <v>4758</v>
      </c>
      <c r="B3570" s="9">
        <v>4</v>
      </c>
      <c r="C3570" s="255" t="s">
        <v>9102</v>
      </c>
      <c r="D3570" s="9">
        <v>0.059243738436687871</v>
      </c>
      <c r="E3570" s="9">
        <v>1744323.2308518251</v>
      </c>
      <c r="F3570" s="255" t="s">
        <v>9125</v>
      </c>
      <c r="G3570" s="9"/>
      <c r="H3570" s="255" t="s">
        <v>9168</v>
      </c>
      <c r="I3570" s="9">
        <v>2</v>
      </c>
    </row>
    <row r="3571">
      <c r="A3571" s="255" t="s">
        <v>4739</v>
      </c>
      <c r="B3571" s="9">
        <v>4</v>
      </c>
      <c r="C3571" s="255" t="s">
        <v>9102</v>
      </c>
      <c r="D3571" s="9">
        <v>0.060720619801217304</v>
      </c>
      <c r="E3571" s="9">
        <v>1744323.2308518251</v>
      </c>
      <c r="F3571" s="255" t="s">
        <v>9134</v>
      </c>
      <c r="G3571" s="9"/>
      <c r="H3571" s="255" t="s">
        <v>9168</v>
      </c>
      <c r="I3571" s="9">
        <v>2</v>
      </c>
    </row>
    <row r="3572">
      <c r="A3572" s="255" t="s">
        <v>4741</v>
      </c>
      <c r="B3572" s="9">
        <v>4</v>
      </c>
      <c r="C3572" s="255" t="s">
        <v>9102</v>
      </c>
      <c r="D3572" s="9">
        <v>0.052511380085051421</v>
      </c>
      <c r="E3572" s="9">
        <v>1744323.2308518251</v>
      </c>
      <c r="F3572" s="255" t="s">
        <v>9127</v>
      </c>
      <c r="G3572" s="9"/>
      <c r="H3572" s="255" t="s">
        <v>9168</v>
      </c>
      <c r="I3572" s="9">
        <v>2</v>
      </c>
    </row>
    <row r="3573">
      <c r="A3573" s="255" t="s">
        <v>4735</v>
      </c>
      <c r="B3573" s="9">
        <v>4</v>
      </c>
      <c r="C3573" s="255" t="s">
        <v>9102</v>
      </c>
      <c r="D3573" s="9">
        <v>0.050467549387310587</v>
      </c>
      <c r="E3573" s="9">
        <v>1744323.2308518251</v>
      </c>
      <c r="F3573" s="255" t="s">
        <v>9131</v>
      </c>
      <c r="G3573" s="9"/>
      <c r="H3573" s="255" t="s">
        <v>9168</v>
      </c>
      <c r="I3573" s="9">
        <v>2</v>
      </c>
    </row>
    <row r="3574">
      <c r="A3574" s="255" t="s">
        <v>4750</v>
      </c>
      <c r="B3574" s="9">
        <v>4</v>
      </c>
      <c r="C3574" s="255" t="s">
        <v>9102</v>
      </c>
      <c r="D3574" s="9">
        <v>0.055511324598555699</v>
      </c>
      <c r="E3574" s="9">
        <v>1744323.2308518251</v>
      </c>
      <c r="F3574" s="255" t="s">
        <v>9123</v>
      </c>
      <c r="G3574" s="9"/>
      <c r="H3574" s="255" t="s">
        <v>9168</v>
      </c>
      <c r="I3574" s="9">
        <v>2</v>
      </c>
    </row>
    <row r="3575">
      <c r="A3575" s="255" t="s">
        <v>4749</v>
      </c>
      <c r="B3575" s="9">
        <v>4</v>
      </c>
      <c r="C3575" s="255" t="s">
        <v>9102</v>
      </c>
      <c r="D3575" s="9"/>
      <c r="E3575" s="9">
        <v>1744323.2308518251</v>
      </c>
      <c r="F3575" s="255" t="s">
        <v>9115</v>
      </c>
      <c r="G3575" s="9"/>
      <c r="H3575" s="255" t="s">
        <v>9168</v>
      </c>
      <c r="I3575" s="9">
        <v>2</v>
      </c>
    </row>
    <row r="3576">
      <c r="A3576" s="255" t="s">
        <v>4737</v>
      </c>
      <c r="B3576" s="9">
        <v>4</v>
      </c>
      <c r="C3576" s="255" t="s">
        <v>9102</v>
      </c>
      <c r="D3576" s="9">
        <v>0.047297194732528615</v>
      </c>
      <c r="E3576" s="9">
        <v>1744323.2308518251</v>
      </c>
      <c r="F3576" s="255" t="s">
        <v>9132</v>
      </c>
      <c r="G3576" s="9"/>
      <c r="H3576" s="255" t="s">
        <v>9168</v>
      </c>
      <c r="I3576" s="9">
        <v>2</v>
      </c>
    </row>
    <row r="3577">
      <c r="A3577" s="255" t="s">
        <v>4751</v>
      </c>
      <c r="B3577" s="9">
        <v>4</v>
      </c>
      <c r="C3577" s="255" t="s">
        <v>9102</v>
      </c>
      <c r="D3577" s="9">
        <v>0.039332437649230625</v>
      </c>
      <c r="E3577" s="9">
        <v>1744323.2308518251</v>
      </c>
      <c r="F3577" s="255" t="s">
        <v>9137</v>
      </c>
      <c r="G3577" s="9"/>
      <c r="H3577" s="255" t="s">
        <v>9168</v>
      </c>
      <c r="I3577" s="9">
        <v>2</v>
      </c>
    </row>
    <row r="3578">
      <c r="A3578" s="255" t="s">
        <v>4744</v>
      </c>
      <c r="B3578" s="9">
        <v>4</v>
      </c>
      <c r="C3578" s="255" t="s">
        <v>9102</v>
      </c>
      <c r="D3578" s="9">
        <v>0.058623720584957996</v>
      </c>
      <c r="E3578" s="9">
        <v>1744323.2308518251</v>
      </c>
      <c r="F3578" s="255" t="s">
        <v>9130</v>
      </c>
      <c r="G3578" s="9"/>
      <c r="H3578" s="255" t="s">
        <v>9168</v>
      </c>
      <c r="I3578" s="9">
        <v>2</v>
      </c>
    </row>
    <row r="3579">
      <c r="A3579" s="255" t="s">
        <v>4734</v>
      </c>
      <c r="B3579" s="9">
        <v>4</v>
      </c>
      <c r="C3579" s="255" t="s">
        <v>9102</v>
      </c>
      <c r="D3579" s="9"/>
      <c r="E3579" s="9">
        <v>1744323.2308518251</v>
      </c>
      <c r="F3579" s="255" t="s">
        <v>9121</v>
      </c>
      <c r="G3579" s="9"/>
      <c r="H3579" s="255" t="s">
        <v>9168</v>
      </c>
      <c r="I3579" s="9">
        <v>2</v>
      </c>
    </row>
    <row r="3580">
      <c r="A3580" s="255" t="s">
        <v>4757</v>
      </c>
      <c r="B3580" s="9">
        <v>4</v>
      </c>
      <c r="C3580" s="255" t="s">
        <v>9102</v>
      </c>
      <c r="D3580" s="9">
        <v>0.039024845729218036</v>
      </c>
      <c r="E3580" s="9">
        <v>1744323.2308518251</v>
      </c>
      <c r="F3580" s="255" t="s">
        <v>9114</v>
      </c>
      <c r="G3580" s="9"/>
      <c r="H3580" s="255" t="s">
        <v>9168</v>
      </c>
      <c r="I3580" s="9">
        <v>2</v>
      </c>
    </row>
    <row r="3581">
      <c r="A3581" s="255" t="s">
        <v>4752</v>
      </c>
      <c r="B3581" s="9">
        <v>4</v>
      </c>
      <c r="C3581" s="255" t="s">
        <v>9102</v>
      </c>
      <c r="D3581" s="9"/>
      <c r="E3581" s="9">
        <v>1744323.2308518251</v>
      </c>
      <c r="F3581" s="255" t="s">
        <v>9119</v>
      </c>
      <c r="G3581" s="9"/>
      <c r="H3581" s="255" t="s">
        <v>9168</v>
      </c>
      <c r="I3581" s="9">
        <v>2</v>
      </c>
    </row>
    <row r="3582">
      <c r="A3582" s="255" t="s">
        <v>4779</v>
      </c>
      <c r="B3582" s="9">
        <v>5</v>
      </c>
      <c r="C3582" s="255" t="s">
        <v>9102</v>
      </c>
      <c r="D3582" s="9">
        <v>0.054472693474467072</v>
      </c>
      <c r="E3582" s="9">
        <v>1748220.4945000052</v>
      </c>
      <c r="F3582" s="255" t="s">
        <v>9137</v>
      </c>
      <c r="G3582" s="9"/>
      <c r="H3582" s="255" t="s">
        <v>9168</v>
      </c>
      <c r="I3582" s="9">
        <v>2</v>
      </c>
    </row>
    <row r="3583">
      <c r="A3583" s="255" t="s">
        <v>4771</v>
      </c>
      <c r="B3583" s="9">
        <v>5</v>
      </c>
      <c r="C3583" s="255" t="s">
        <v>9102</v>
      </c>
      <c r="D3583" s="9"/>
      <c r="E3583" s="9">
        <v>1748220.4945000052</v>
      </c>
      <c r="F3583" s="255" t="s">
        <v>9121</v>
      </c>
      <c r="G3583" s="9"/>
      <c r="H3583" s="255" t="s">
        <v>9168</v>
      </c>
      <c r="I3583" s="9">
        <v>2</v>
      </c>
    </row>
    <row r="3584">
      <c r="A3584" s="255" t="s">
        <v>4762</v>
      </c>
      <c r="B3584" s="9">
        <v>5</v>
      </c>
      <c r="C3584" s="255" t="s">
        <v>9102</v>
      </c>
      <c r="D3584" s="9"/>
      <c r="E3584" s="9">
        <v>1748220.4945000052</v>
      </c>
      <c r="F3584" s="255" t="s">
        <v>9115</v>
      </c>
      <c r="G3584" s="9"/>
      <c r="H3584" s="255" t="s">
        <v>9168</v>
      </c>
      <c r="I3584" s="9">
        <v>2</v>
      </c>
    </row>
    <row r="3585">
      <c r="A3585" s="255" t="s">
        <v>4782</v>
      </c>
      <c r="B3585" s="9">
        <v>5</v>
      </c>
      <c r="C3585" s="255" t="s">
        <v>9102</v>
      </c>
      <c r="D3585" s="9">
        <v>0.072129196022273134</v>
      </c>
      <c r="E3585" s="9">
        <v>1748220.4945000052</v>
      </c>
      <c r="F3585" s="255" t="s">
        <v>9134</v>
      </c>
      <c r="G3585" s="9"/>
      <c r="H3585" s="255" t="s">
        <v>9168</v>
      </c>
      <c r="I3585" s="9">
        <v>2</v>
      </c>
    </row>
    <row r="3586">
      <c r="A3586" s="255" t="s">
        <v>4763</v>
      </c>
      <c r="B3586" s="9">
        <v>5</v>
      </c>
      <c r="C3586" s="255" t="s">
        <v>9102</v>
      </c>
      <c r="D3586" s="9">
        <v>0.061419412342959882</v>
      </c>
      <c r="E3586" s="9">
        <v>1748220.4945000052</v>
      </c>
      <c r="F3586" s="255" t="s">
        <v>9132</v>
      </c>
      <c r="G3586" s="9"/>
      <c r="H3586" s="255" t="s">
        <v>9168</v>
      </c>
      <c r="I3586" s="9">
        <v>2</v>
      </c>
    </row>
    <row r="3587">
      <c r="A3587" s="255" t="s">
        <v>4769</v>
      </c>
      <c r="B3587" s="9">
        <v>5</v>
      </c>
      <c r="C3587" s="255" t="s">
        <v>9102</v>
      </c>
      <c r="D3587" s="9">
        <v>0.065273536428162693</v>
      </c>
      <c r="E3587" s="9">
        <v>1748220.4945000052</v>
      </c>
      <c r="F3587" s="255" t="s">
        <v>9122</v>
      </c>
      <c r="G3587" s="9"/>
      <c r="H3587" s="255" t="s">
        <v>9168</v>
      </c>
      <c r="I3587" s="9">
        <v>2</v>
      </c>
    </row>
    <row r="3588">
      <c r="A3588" s="255" t="s">
        <v>4780</v>
      </c>
      <c r="B3588" s="9">
        <v>5</v>
      </c>
      <c r="C3588" s="255" t="s">
        <v>9102</v>
      </c>
      <c r="D3588" s="9">
        <v>0.071967138718886284</v>
      </c>
      <c r="E3588" s="9">
        <v>1748220.4945000052</v>
      </c>
      <c r="F3588" s="255" t="s">
        <v>9125</v>
      </c>
      <c r="G3588" s="9"/>
      <c r="H3588" s="255" t="s">
        <v>9168</v>
      </c>
      <c r="I3588" s="9">
        <v>2</v>
      </c>
    </row>
    <row r="3589">
      <c r="A3589" s="255" t="s">
        <v>4774</v>
      </c>
      <c r="B3589" s="9">
        <v>5</v>
      </c>
      <c r="C3589" s="255" t="s">
        <v>9102</v>
      </c>
      <c r="D3589" s="9">
        <v>0.034819341737519396</v>
      </c>
      <c r="E3589" s="9">
        <v>1748220.4945000052</v>
      </c>
      <c r="F3589" s="255" t="s">
        <v>9136</v>
      </c>
      <c r="G3589" s="9"/>
      <c r="H3589" s="255" t="s">
        <v>9168</v>
      </c>
      <c r="I3589" s="9">
        <v>2</v>
      </c>
    </row>
    <row r="3590">
      <c r="A3590" s="255" t="s">
        <v>4765</v>
      </c>
      <c r="B3590" s="9">
        <v>5</v>
      </c>
      <c r="C3590" s="255" t="s">
        <v>9102</v>
      </c>
      <c r="D3590" s="9">
        <v>0.059759296210603129</v>
      </c>
      <c r="E3590" s="9">
        <v>1748220.4945000052</v>
      </c>
      <c r="F3590" s="255" t="s">
        <v>9133</v>
      </c>
      <c r="G3590" s="9"/>
      <c r="H3590" s="255" t="s">
        <v>9168</v>
      </c>
      <c r="I3590" s="9">
        <v>2</v>
      </c>
    </row>
    <row r="3591">
      <c r="A3591" s="255" t="s">
        <v>4761</v>
      </c>
      <c r="B3591" s="9">
        <v>5</v>
      </c>
      <c r="C3591" s="255" t="s">
        <v>9102</v>
      </c>
      <c r="D3591" s="9"/>
      <c r="E3591" s="9">
        <v>1748220.4945000052</v>
      </c>
      <c r="F3591" s="255" t="s">
        <v>9120</v>
      </c>
      <c r="G3591" s="9"/>
      <c r="H3591" s="255" t="s">
        <v>9168</v>
      </c>
      <c r="I3591" s="9">
        <v>2</v>
      </c>
    </row>
    <row r="3592">
      <c r="A3592" s="255" t="s">
        <v>4767</v>
      </c>
      <c r="B3592" s="9">
        <v>5</v>
      </c>
      <c r="C3592" s="255" t="s">
        <v>9102</v>
      </c>
      <c r="D3592" s="9">
        <v>0.061971545729398995</v>
      </c>
      <c r="E3592" s="9">
        <v>1748220.4945000052</v>
      </c>
      <c r="F3592" s="255" t="s">
        <v>9128</v>
      </c>
      <c r="G3592" s="9"/>
      <c r="H3592" s="255" t="s">
        <v>9168</v>
      </c>
      <c r="I3592" s="9">
        <v>2</v>
      </c>
    </row>
    <row r="3593">
      <c r="A3593" s="255" t="s">
        <v>4775</v>
      </c>
      <c r="B3593" s="9">
        <v>5</v>
      </c>
      <c r="C3593" s="255" t="s">
        <v>9102</v>
      </c>
      <c r="D3593" s="9">
        <v>0.04771149840510288</v>
      </c>
      <c r="E3593" s="9">
        <v>1748220.4945000052</v>
      </c>
      <c r="F3593" s="255" t="s">
        <v>9126</v>
      </c>
      <c r="G3593" s="9"/>
      <c r="H3593" s="255" t="s">
        <v>9168</v>
      </c>
      <c r="I3593" s="9">
        <v>2</v>
      </c>
    </row>
    <row r="3594">
      <c r="A3594" s="255" t="s">
        <v>4783</v>
      </c>
      <c r="B3594" s="9">
        <v>5</v>
      </c>
      <c r="C3594" s="255" t="s">
        <v>9102</v>
      </c>
      <c r="D3594" s="9">
        <v>0.061971545729398995</v>
      </c>
      <c r="E3594" s="9">
        <v>1748220.4945000052</v>
      </c>
      <c r="F3594" s="255" t="s">
        <v>9127</v>
      </c>
      <c r="G3594" s="9"/>
      <c r="H3594" s="255" t="s">
        <v>9168</v>
      </c>
      <c r="I3594" s="9">
        <v>2</v>
      </c>
    </row>
    <row r="3595">
      <c r="A3595" s="255" t="s">
        <v>4759</v>
      </c>
      <c r="B3595" s="9">
        <v>5</v>
      </c>
      <c r="C3595" s="255" t="s">
        <v>9102</v>
      </c>
      <c r="D3595" s="9"/>
      <c r="E3595" s="9">
        <v>1748220.4945000052</v>
      </c>
      <c r="F3595" s="255" t="s">
        <v>9119</v>
      </c>
      <c r="G3595" s="9"/>
      <c r="H3595" s="255" t="s">
        <v>9168</v>
      </c>
      <c r="I3595" s="9">
        <v>2</v>
      </c>
    </row>
    <row r="3596">
      <c r="A3596" s="255" t="s">
        <v>4773</v>
      </c>
      <c r="B3596" s="9">
        <v>5</v>
      </c>
      <c r="C3596" s="255" t="s">
        <v>9102</v>
      </c>
      <c r="D3596" s="9">
        <v>0.065945531300489829</v>
      </c>
      <c r="E3596" s="9">
        <v>1748220.4945000052</v>
      </c>
      <c r="F3596" s="255" t="s">
        <v>9130</v>
      </c>
      <c r="G3596" s="9"/>
      <c r="H3596" s="255" t="s">
        <v>9168</v>
      </c>
      <c r="I3596" s="9">
        <v>2</v>
      </c>
    </row>
    <row r="3597">
      <c r="A3597" s="255" t="s">
        <v>4764</v>
      </c>
      <c r="B3597" s="9">
        <v>5</v>
      </c>
      <c r="C3597" s="255" t="s">
        <v>9102</v>
      </c>
      <c r="D3597" s="9"/>
      <c r="E3597" s="9">
        <v>1748220.4945000052</v>
      </c>
      <c r="F3597" s="255" t="s">
        <v>9118</v>
      </c>
      <c r="G3597" s="9"/>
      <c r="H3597" s="255" t="s">
        <v>9168</v>
      </c>
      <c r="I3597" s="9">
        <v>2</v>
      </c>
    </row>
    <row r="3598">
      <c r="A3598" s="255" t="s">
        <v>4768</v>
      </c>
      <c r="B3598" s="9">
        <v>5</v>
      </c>
      <c r="C3598" s="255" t="s">
        <v>9102</v>
      </c>
      <c r="D3598" s="9">
        <v>0.065273536428162693</v>
      </c>
      <c r="E3598" s="9">
        <v>1748220.4945000052</v>
      </c>
      <c r="F3598" s="255" t="s">
        <v>9124</v>
      </c>
      <c r="G3598" s="9"/>
      <c r="H3598" s="255" t="s">
        <v>9168</v>
      </c>
      <c r="I3598" s="9">
        <v>2</v>
      </c>
    </row>
    <row r="3599">
      <c r="A3599" s="255" t="s">
        <v>4777</v>
      </c>
      <c r="B3599" s="9">
        <v>5</v>
      </c>
      <c r="C3599" s="255" t="s">
        <v>9102</v>
      </c>
      <c r="D3599" s="9">
        <v>0.065945531300489829</v>
      </c>
      <c r="E3599" s="9">
        <v>1748220.4945000052</v>
      </c>
      <c r="F3599" s="255" t="s">
        <v>9129</v>
      </c>
      <c r="G3599" s="9"/>
      <c r="H3599" s="255" t="s">
        <v>9168</v>
      </c>
      <c r="I3599" s="9">
        <v>2</v>
      </c>
    </row>
    <row r="3600">
      <c r="A3600" s="255" t="s">
        <v>4760</v>
      </c>
      <c r="B3600" s="9">
        <v>5</v>
      </c>
      <c r="C3600" s="255" t="s">
        <v>9102</v>
      </c>
      <c r="D3600" s="9">
        <v>0.062393515882302464</v>
      </c>
      <c r="E3600" s="9">
        <v>1748220.4945000052</v>
      </c>
      <c r="F3600" s="255" t="s">
        <v>9135</v>
      </c>
      <c r="G3600" s="9"/>
      <c r="H3600" s="255" t="s">
        <v>9168</v>
      </c>
      <c r="I3600" s="9">
        <v>2</v>
      </c>
    </row>
    <row r="3601">
      <c r="A3601" s="255" t="s">
        <v>4781</v>
      </c>
      <c r="B3601" s="9">
        <v>5</v>
      </c>
      <c r="C3601" s="255" t="s">
        <v>9102</v>
      </c>
      <c r="D3601" s="9"/>
      <c r="E3601" s="9">
        <v>1748220.4945000052</v>
      </c>
      <c r="F3601" s="255" t="s">
        <v>9117</v>
      </c>
      <c r="G3601" s="9"/>
      <c r="H3601" s="255" t="s">
        <v>9168</v>
      </c>
      <c r="I3601" s="9">
        <v>2</v>
      </c>
    </row>
    <row r="3602">
      <c r="A3602" s="255" t="s">
        <v>4770</v>
      </c>
      <c r="B3602" s="9">
        <v>5</v>
      </c>
      <c r="C3602" s="255" t="s">
        <v>9102</v>
      </c>
      <c r="D3602" s="9"/>
      <c r="E3602" s="9">
        <v>1748220.4945000052</v>
      </c>
      <c r="F3602" s="255" t="s">
        <v>9138</v>
      </c>
      <c r="G3602" s="9"/>
      <c r="H3602" s="255" t="s">
        <v>9168</v>
      </c>
      <c r="I3602" s="9">
        <v>2</v>
      </c>
    </row>
    <row r="3603">
      <c r="A3603" s="255" t="s">
        <v>4766</v>
      </c>
      <c r="B3603" s="9">
        <v>5</v>
      </c>
      <c r="C3603" s="255" t="s">
        <v>9102</v>
      </c>
      <c r="D3603" s="9"/>
      <c r="E3603" s="9">
        <v>1748220.4945000052</v>
      </c>
      <c r="F3603" s="255" t="s">
        <v>9116</v>
      </c>
      <c r="G3603" s="9"/>
      <c r="H3603" s="255" t="s">
        <v>9168</v>
      </c>
      <c r="I3603" s="9">
        <v>2</v>
      </c>
    </row>
    <row r="3604">
      <c r="A3604" s="255" t="s">
        <v>4772</v>
      </c>
      <c r="B3604" s="9">
        <v>5</v>
      </c>
      <c r="C3604" s="255" t="s">
        <v>9102</v>
      </c>
      <c r="D3604" s="9">
        <v>0.064184539046744885</v>
      </c>
      <c r="E3604" s="9">
        <v>1748220.4945000052</v>
      </c>
      <c r="F3604" s="255" t="s">
        <v>9131</v>
      </c>
      <c r="G3604" s="9"/>
      <c r="H3604" s="255" t="s">
        <v>9168</v>
      </c>
      <c r="I3604" s="9">
        <v>2</v>
      </c>
    </row>
    <row r="3605">
      <c r="A3605" s="255" t="s">
        <v>4778</v>
      </c>
      <c r="B3605" s="9">
        <v>5</v>
      </c>
      <c r="C3605" s="255" t="s">
        <v>9102</v>
      </c>
      <c r="D3605" s="9">
        <v>0.054115670278825523</v>
      </c>
      <c r="E3605" s="9">
        <v>1748220.4945000052</v>
      </c>
      <c r="F3605" s="255" t="s">
        <v>9114</v>
      </c>
      <c r="G3605" s="9"/>
      <c r="H3605" s="255" t="s">
        <v>9168</v>
      </c>
      <c r="I3605" s="9">
        <v>2</v>
      </c>
    </row>
    <row r="3606">
      <c r="A3606" s="255" t="s">
        <v>4776</v>
      </c>
      <c r="B3606" s="9">
        <v>5</v>
      </c>
      <c r="C3606" s="255" t="s">
        <v>9102</v>
      </c>
      <c r="D3606" s="9">
        <v>0.065273536428162693</v>
      </c>
      <c r="E3606" s="9">
        <v>1748220.4945000052</v>
      </c>
      <c r="F3606" s="255" t="s">
        <v>9123</v>
      </c>
      <c r="G3606" s="9"/>
      <c r="H3606" s="255" t="s">
        <v>9168</v>
      </c>
      <c r="I3606" s="9">
        <v>2</v>
      </c>
    </row>
    <row r="3607">
      <c r="A3607" s="255" t="s">
        <v>4793</v>
      </c>
      <c r="B3607" s="9">
        <v>6</v>
      </c>
      <c r="C3607" s="255" t="s">
        <v>9102</v>
      </c>
      <c r="D3607" s="9">
        <v>0.082541565995410265</v>
      </c>
      <c r="E3607" s="9">
        <v>1745629.3782013811</v>
      </c>
      <c r="F3607" s="255" t="s">
        <v>9130</v>
      </c>
      <c r="G3607" s="9"/>
      <c r="H3607" s="255" t="s">
        <v>9168</v>
      </c>
      <c r="I3607" s="9">
        <v>2</v>
      </c>
    </row>
    <row r="3608">
      <c r="A3608" s="255" t="s">
        <v>4808</v>
      </c>
      <c r="B3608" s="9">
        <v>6</v>
      </c>
      <c r="C3608" s="255" t="s">
        <v>9102</v>
      </c>
      <c r="D3608" s="9"/>
      <c r="E3608" s="9">
        <v>1745629.3782013811</v>
      </c>
      <c r="F3608" s="255" t="s">
        <v>9120</v>
      </c>
      <c r="G3608" s="9"/>
      <c r="H3608" s="255" t="s">
        <v>9168</v>
      </c>
      <c r="I3608" s="9">
        <v>2</v>
      </c>
    </row>
    <row r="3609">
      <c r="A3609" s="255" t="s">
        <v>4802</v>
      </c>
      <c r="B3609" s="9">
        <v>6</v>
      </c>
      <c r="C3609" s="255" t="s">
        <v>9102</v>
      </c>
      <c r="D3609" s="9">
        <v>0.046912031186094674</v>
      </c>
      <c r="E3609" s="9">
        <v>1745629.3782013811</v>
      </c>
      <c r="F3609" s="255" t="s">
        <v>9114</v>
      </c>
      <c r="G3609" s="9"/>
      <c r="H3609" s="255" t="s">
        <v>9168</v>
      </c>
      <c r="I3609" s="9">
        <v>2</v>
      </c>
    </row>
    <row r="3610">
      <c r="A3610" s="255" t="s">
        <v>4784</v>
      </c>
      <c r="B3610" s="9">
        <v>6</v>
      </c>
      <c r="C3610" s="255" t="s">
        <v>9102</v>
      </c>
      <c r="D3610" s="9">
        <v>0.079275779104107921</v>
      </c>
      <c r="E3610" s="9">
        <v>1745629.3782013811</v>
      </c>
      <c r="F3610" s="255" t="s">
        <v>9133</v>
      </c>
      <c r="G3610" s="9"/>
      <c r="H3610" s="255" t="s">
        <v>9168</v>
      </c>
      <c r="I3610" s="9">
        <v>2</v>
      </c>
    </row>
    <row r="3611">
      <c r="A3611" s="255" t="s">
        <v>4789</v>
      </c>
      <c r="B3611" s="9">
        <v>6</v>
      </c>
      <c r="C3611" s="255" t="s">
        <v>9102</v>
      </c>
      <c r="D3611" s="9"/>
      <c r="E3611" s="9">
        <v>1745629.3782013811</v>
      </c>
      <c r="F3611" s="255" t="s">
        <v>9138</v>
      </c>
      <c r="G3611" s="9"/>
      <c r="H3611" s="255" t="s">
        <v>9168</v>
      </c>
      <c r="I3611" s="9">
        <v>2</v>
      </c>
    </row>
    <row r="3612">
      <c r="A3612" s="255" t="s">
        <v>4787</v>
      </c>
      <c r="B3612" s="9">
        <v>6</v>
      </c>
      <c r="C3612" s="255" t="s">
        <v>9102</v>
      </c>
      <c r="D3612" s="9"/>
      <c r="E3612" s="9">
        <v>1745629.3782013811</v>
      </c>
      <c r="F3612" s="255" t="s">
        <v>9119</v>
      </c>
      <c r="G3612" s="9"/>
      <c r="H3612" s="255" t="s">
        <v>9168</v>
      </c>
      <c r="I3612" s="9">
        <v>2</v>
      </c>
    </row>
    <row r="3613">
      <c r="A3613" s="255" t="s">
        <v>4790</v>
      </c>
      <c r="B3613" s="9">
        <v>6</v>
      </c>
      <c r="C3613" s="255" t="s">
        <v>9102</v>
      </c>
      <c r="D3613" s="9">
        <v>0.082475137820998634</v>
      </c>
      <c r="E3613" s="9">
        <v>1745629.3782013811</v>
      </c>
      <c r="F3613" s="255" t="s">
        <v>9134</v>
      </c>
      <c r="G3613" s="9"/>
      <c r="H3613" s="255" t="s">
        <v>9168</v>
      </c>
      <c r="I3613" s="9">
        <v>2</v>
      </c>
    </row>
    <row r="3614">
      <c r="A3614" s="255" t="s">
        <v>4794</v>
      </c>
      <c r="B3614" s="9">
        <v>6</v>
      </c>
      <c r="C3614" s="255" t="s">
        <v>9102</v>
      </c>
      <c r="D3614" s="9">
        <v>0.082541565995410265</v>
      </c>
      <c r="E3614" s="9">
        <v>1745629.3782013811</v>
      </c>
      <c r="F3614" s="255" t="s">
        <v>9129</v>
      </c>
      <c r="G3614" s="9"/>
      <c r="H3614" s="255" t="s">
        <v>9168</v>
      </c>
      <c r="I3614" s="9">
        <v>2</v>
      </c>
    </row>
    <row r="3615">
      <c r="A3615" s="255" t="s">
        <v>4786</v>
      </c>
      <c r="B3615" s="9">
        <v>6</v>
      </c>
      <c r="C3615" s="255" t="s">
        <v>9102</v>
      </c>
      <c r="D3615" s="9">
        <v>0.061792786398604936</v>
      </c>
      <c r="E3615" s="9">
        <v>1745629.3782013811</v>
      </c>
      <c r="F3615" s="255" t="s">
        <v>9132</v>
      </c>
      <c r="G3615" s="9"/>
      <c r="H3615" s="255" t="s">
        <v>9168</v>
      </c>
      <c r="I3615" s="9">
        <v>2</v>
      </c>
    </row>
    <row r="3616">
      <c r="A3616" s="255" t="s">
        <v>4801</v>
      </c>
      <c r="B3616" s="9">
        <v>6</v>
      </c>
      <c r="C3616" s="255" t="s">
        <v>9102</v>
      </c>
      <c r="D3616" s="9">
        <v>0.04792033066683727</v>
      </c>
      <c r="E3616" s="9">
        <v>1745629.3782013811</v>
      </c>
      <c r="F3616" s="255" t="s">
        <v>9137</v>
      </c>
      <c r="G3616" s="9"/>
      <c r="H3616" s="255" t="s">
        <v>9168</v>
      </c>
      <c r="I3616" s="9">
        <v>2</v>
      </c>
    </row>
    <row r="3617">
      <c r="A3617" s="255" t="s">
        <v>4800</v>
      </c>
      <c r="B3617" s="9">
        <v>6</v>
      </c>
      <c r="C3617" s="255" t="s">
        <v>9102</v>
      </c>
      <c r="D3617" s="9"/>
      <c r="E3617" s="9">
        <v>1745629.3782013811</v>
      </c>
      <c r="F3617" s="255" t="s">
        <v>9116</v>
      </c>
      <c r="G3617" s="9"/>
      <c r="H3617" s="255" t="s">
        <v>9168</v>
      </c>
      <c r="I3617" s="9">
        <v>2</v>
      </c>
    </row>
    <row r="3618">
      <c r="A3618" s="255" t="s">
        <v>4785</v>
      </c>
      <c r="B3618" s="9">
        <v>6</v>
      </c>
      <c r="C3618" s="255" t="s">
        <v>9102</v>
      </c>
      <c r="D3618" s="9">
        <v>0.076730987364403994</v>
      </c>
      <c r="E3618" s="9">
        <v>1745629.3782013811</v>
      </c>
      <c r="F3618" s="255" t="s">
        <v>9122</v>
      </c>
      <c r="G3618" s="9"/>
      <c r="H3618" s="255" t="s">
        <v>9168</v>
      </c>
      <c r="I3618" s="9">
        <v>2</v>
      </c>
    </row>
    <row r="3619">
      <c r="A3619" s="255" t="s">
        <v>4788</v>
      </c>
      <c r="B3619" s="9">
        <v>6</v>
      </c>
      <c r="C3619" s="255" t="s">
        <v>9102</v>
      </c>
      <c r="D3619" s="9">
        <v>0.072088531159947691</v>
      </c>
      <c r="E3619" s="9">
        <v>1745629.3782013811</v>
      </c>
      <c r="F3619" s="255" t="s">
        <v>9127</v>
      </c>
      <c r="G3619" s="9"/>
      <c r="H3619" s="255" t="s">
        <v>9168</v>
      </c>
      <c r="I3619" s="9">
        <v>2</v>
      </c>
    </row>
    <row r="3620">
      <c r="A3620" s="255" t="s">
        <v>4797</v>
      </c>
      <c r="B3620" s="9">
        <v>6</v>
      </c>
      <c r="C3620" s="255" t="s">
        <v>9102</v>
      </c>
      <c r="D3620" s="9"/>
      <c r="E3620" s="9">
        <v>1745629.3782013811</v>
      </c>
      <c r="F3620" s="255" t="s">
        <v>9118</v>
      </c>
      <c r="G3620" s="9"/>
      <c r="H3620" s="255" t="s">
        <v>9168</v>
      </c>
      <c r="I3620" s="9">
        <v>2</v>
      </c>
    </row>
    <row r="3621">
      <c r="A3621" s="255" t="s">
        <v>4807</v>
      </c>
      <c r="B3621" s="9">
        <v>6</v>
      </c>
      <c r="C3621" s="255" t="s">
        <v>9102</v>
      </c>
      <c r="D3621" s="9">
        <v>0.059893938144518141</v>
      </c>
      <c r="E3621" s="9">
        <v>1745629.3782013811</v>
      </c>
      <c r="F3621" s="255" t="s">
        <v>9136</v>
      </c>
      <c r="G3621" s="9"/>
      <c r="H3621" s="255" t="s">
        <v>9168</v>
      </c>
      <c r="I3621" s="9">
        <v>2</v>
      </c>
    </row>
    <row r="3622">
      <c r="A3622" s="255" t="s">
        <v>4806</v>
      </c>
      <c r="B3622" s="9">
        <v>6</v>
      </c>
      <c r="C3622" s="255" t="s">
        <v>9102</v>
      </c>
      <c r="D3622" s="9">
        <v>0.083282884607227992</v>
      </c>
      <c r="E3622" s="9">
        <v>1745629.3782013811</v>
      </c>
      <c r="F3622" s="255" t="s">
        <v>9125</v>
      </c>
      <c r="G3622" s="9"/>
      <c r="H3622" s="255" t="s">
        <v>9168</v>
      </c>
      <c r="I3622" s="9">
        <v>2</v>
      </c>
    </row>
    <row r="3623">
      <c r="A3623" s="255" t="s">
        <v>4792</v>
      </c>
      <c r="B3623" s="9">
        <v>6</v>
      </c>
      <c r="C3623" s="255" t="s">
        <v>9102</v>
      </c>
      <c r="D3623" s="9"/>
      <c r="E3623" s="9">
        <v>1745629.3782013811</v>
      </c>
      <c r="F3623" s="255" t="s">
        <v>9117</v>
      </c>
      <c r="G3623" s="9"/>
      <c r="H3623" s="255" t="s">
        <v>9168</v>
      </c>
      <c r="I3623" s="9">
        <v>2</v>
      </c>
    </row>
    <row r="3624">
      <c r="A3624" s="255" t="s">
        <v>4803</v>
      </c>
      <c r="B3624" s="9">
        <v>6</v>
      </c>
      <c r="C3624" s="255" t="s">
        <v>9102</v>
      </c>
      <c r="D3624" s="9">
        <v>0.079957095347340967</v>
      </c>
      <c r="E3624" s="9">
        <v>1745629.3782013811</v>
      </c>
      <c r="F3624" s="255" t="s">
        <v>9135</v>
      </c>
      <c r="G3624" s="9"/>
      <c r="H3624" s="255" t="s">
        <v>9168</v>
      </c>
      <c r="I3624" s="9">
        <v>2</v>
      </c>
    </row>
    <row r="3625">
      <c r="A3625" s="255" t="s">
        <v>4795</v>
      </c>
      <c r="B3625" s="9">
        <v>6</v>
      </c>
      <c r="C3625" s="255" t="s">
        <v>9102</v>
      </c>
      <c r="D3625" s="9">
        <v>0.067314687963524383</v>
      </c>
      <c r="E3625" s="9">
        <v>1745629.3782013811</v>
      </c>
      <c r="F3625" s="255" t="s">
        <v>9131</v>
      </c>
      <c r="G3625" s="9"/>
      <c r="H3625" s="255" t="s">
        <v>9168</v>
      </c>
      <c r="I3625" s="9">
        <v>2</v>
      </c>
    </row>
    <row r="3626">
      <c r="A3626" s="255" t="s">
        <v>4798</v>
      </c>
      <c r="B3626" s="9">
        <v>6</v>
      </c>
      <c r="C3626" s="255" t="s">
        <v>9102</v>
      </c>
      <c r="D3626" s="9"/>
      <c r="E3626" s="9">
        <v>1745629.3782013811</v>
      </c>
      <c r="F3626" s="255" t="s">
        <v>9115</v>
      </c>
      <c r="G3626" s="9"/>
      <c r="H3626" s="255" t="s">
        <v>9168</v>
      </c>
      <c r="I3626" s="9">
        <v>2</v>
      </c>
    </row>
    <row r="3627">
      <c r="A3627" s="255" t="s">
        <v>4796</v>
      </c>
      <c r="B3627" s="9">
        <v>6</v>
      </c>
      <c r="C3627" s="255" t="s">
        <v>9102</v>
      </c>
      <c r="D3627" s="9">
        <v>0.072088531159947691</v>
      </c>
      <c r="E3627" s="9">
        <v>1745629.3782013811</v>
      </c>
      <c r="F3627" s="255" t="s">
        <v>9128</v>
      </c>
      <c r="G3627" s="9"/>
      <c r="H3627" s="255" t="s">
        <v>9168</v>
      </c>
      <c r="I3627" s="9">
        <v>2</v>
      </c>
    </row>
    <row r="3628">
      <c r="A3628" s="255" t="s">
        <v>4791</v>
      </c>
      <c r="B3628" s="9">
        <v>6</v>
      </c>
      <c r="C3628" s="255" t="s">
        <v>9102</v>
      </c>
      <c r="D3628" s="9">
        <v>0.076730987364403994</v>
      </c>
      <c r="E3628" s="9">
        <v>1745629.3782013811</v>
      </c>
      <c r="F3628" s="255" t="s">
        <v>9124</v>
      </c>
      <c r="G3628" s="9"/>
      <c r="H3628" s="255" t="s">
        <v>9168</v>
      </c>
      <c r="I3628" s="9">
        <v>2</v>
      </c>
    </row>
    <row r="3629">
      <c r="A3629" s="255" t="s">
        <v>4804</v>
      </c>
      <c r="B3629" s="9">
        <v>6</v>
      </c>
      <c r="C3629" s="255" t="s">
        <v>9102</v>
      </c>
      <c r="D3629" s="9">
        <v>0.05203952096700392</v>
      </c>
      <c r="E3629" s="9">
        <v>1745629.3782013811</v>
      </c>
      <c r="F3629" s="255" t="s">
        <v>9126</v>
      </c>
      <c r="G3629" s="9"/>
      <c r="H3629" s="255" t="s">
        <v>9168</v>
      </c>
      <c r="I3629" s="9">
        <v>2</v>
      </c>
    </row>
    <row r="3630">
      <c r="A3630" s="255" t="s">
        <v>4805</v>
      </c>
      <c r="B3630" s="9">
        <v>6</v>
      </c>
      <c r="C3630" s="255" t="s">
        <v>9102</v>
      </c>
      <c r="D3630" s="9"/>
      <c r="E3630" s="9">
        <v>1745629.3782013811</v>
      </c>
      <c r="F3630" s="255" t="s">
        <v>9121</v>
      </c>
      <c r="G3630" s="9"/>
      <c r="H3630" s="255" t="s">
        <v>9168</v>
      </c>
      <c r="I3630" s="9">
        <v>2</v>
      </c>
    </row>
    <row r="3631">
      <c r="A3631" s="255" t="s">
        <v>4799</v>
      </c>
      <c r="B3631" s="9">
        <v>6</v>
      </c>
      <c r="C3631" s="255" t="s">
        <v>9102</v>
      </c>
      <c r="D3631" s="9">
        <v>0.076730987364403994</v>
      </c>
      <c r="E3631" s="9">
        <v>1745629.3782013811</v>
      </c>
      <c r="F3631" s="255" t="s">
        <v>9123</v>
      </c>
      <c r="G3631" s="9"/>
      <c r="H3631" s="255" t="s">
        <v>9168</v>
      </c>
      <c r="I3631" s="9">
        <v>2</v>
      </c>
    </row>
    <row r="3632">
      <c r="A3632" s="255" t="s">
        <v>4819</v>
      </c>
      <c r="B3632" s="9">
        <v>7</v>
      </c>
      <c r="C3632" s="255" t="s">
        <v>9102</v>
      </c>
      <c r="D3632" s="9">
        <v>0.082365476284506703</v>
      </c>
      <c r="E3632" s="9">
        <v>1752644.3191166262</v>
      </c>
      <c r="F3632" s="255" t="s">
        <v>9126</v>
      </c>
      <c r="G3632" s="9"/>
      <c r="H3632" s="255" t="s">
        <v>9168</v>
      </c>
      <c r="I3632" s="9">
        <v>2</v>
      </c>
    </row>
    <row r="3633">
      <c r="A3633" s="255" t="s">
        <v>4827</v>
      </c>
      <c r="B3633" s="9">
        <v>7</v>
      </c>
      <c r="C3633" s="255" t="s">
        <v>9102</v>
      </c>
      <c r="D3633" s="9">
        <v>0.099344488585391216</v>
      </c>
      <c r="E3633" s="9">
        <v>1752644.3191166262</v>
      </c>
      <c r="F3633" s="255" t="s">
        <v>9135</v>
      </c>
      <c r="G3633" s="9"/>
      <c r="H3633" s="255" t="s">
        <v>9168</v>
      </c>
      <c r="I3633" s="9">
        <v>2</v>
      </c>
    </row>
    <row r="3634">
      <c r="A3634" s="255" t="s">
        <v>4826</v>
      </c>
      <c r="B3634" s="9">
        <v>7</v>
      </c>
      <c r="C3634" s="255" t="s">
        <v>9102</v>
      </c>
      <c r="D3634" s="9">
        <v>0.091695999751335841</v>
      </c>
      <c r="E3634" s="9">
        <v>1752644.3191166262</v>
      </c>
      <c r="F3634" s="255" t="s">
        <v>9131</v>
      </c>
      <c r="G3634" s="9"/>
      <c r="H3634" s="255" t="s">
        <v>9168</v>
      </c>
      <c r="I3634" s="9">
        <v>2</v>
      </c>
    </row>
    <row r="3635">
      <c r="A3635" s="255" t="s">
        <v>4817</v>
      </c>
      <c r="B3635" s="9">
        <v>7</v>
      </c>
      <c r="C3635" s="255" t="s">
        <v>9102</v>
      </c>
      <c r="D3635" s="9">
        <v>0.094795168310703476</v>
      </c>
      <c r="E3635" s="9">
        <v>1752644.3191166262</v>
      </c>
      <c r="F3635" s="255" t="s">
        <v>9127</v>
      </c>
      <c r="G3635" s="9"/>
      <c r="H3635" s="255" t="s">
        <v>9168</v>
      </c>
      <c r="I3635" s="9">
        <v>2</v>
      </c>
    </row>
    <row r="3636">
      <c r="A3636" s="255" t="s">
        <v>4814</v>
      </c>
      <c r="B3636" s="9">
        <v>7</v>
      </c>
      <c r="C3636" s="255" t="s">
        <v>9102</v>
      </c>
      <c r="D3636" s="9"/>
      <c r="E3636" s="9">
        <v>1752644.3191166262</v>
      </c>
      <c r="F3636" s="255" t="s">
        <v>9121</v>
      </c>
      <c r="G3636" s="9"/>
      <c r="H3636" s="255" t="s">
        <v>9168</v>
      </c>
      <c r="I3636" s="9">
        <v>2</v>
      </c>
    </row>
    <row r="3637">
      <c r="A3637" s="255" t="s">
        <v>4811</v>
      </c>
      <c r="B3637" s="9">
        <v>7</v>
      </c>
      <c r="C3637" s="255" t="s">
        <v>9102</v>
      </c>
      <c r="D3637" s="9">
        <v>0.099174853001769842</v>
      </c>
      <c r="E3637" s="9">
        <v>1752644.3191166262</v>
      </c>
      <c r="F3637" s="255" t="s">
        <v>9134</v>
      </c>
      <c r="G3637" s="9"/>
      <c r="H3637" s="255" t="s">
        <v>9168</v>
      </c>
      <c r="I3637" s="9">
        <v>2</v>
      </c>
    </row>
    <row r="3638">
      <c r="A3638" s="255" t="s">
        <v>4812</v>
      </c>
      <c r="B3638" s="9">
        <v>7</v>
      </c>
      <c r="C3638" s="255" t="s">
        <v>9102</v>
      </c>
      <c r="D3638" s="9">
        <v>0.099390387524650889</v>
      </c>
      <c r="E3638" s="9">
        <v>1752644.3191166262</v>
      </c>
      <c r="F3638" s="255" t="s">
        <v>9133</v>
      </c>
      <c r="G3638" s="9"/>
      <c r="H3638" s="255" t="s">
        <v>9168</v>
      </c>
      <c r="I3638" s="9">
        <v>2</v>
      </c>
    </row>
    <row r="3639">
      <c r="A3639" s="255" t="s">
        <v>4820</v>
      </c>
      <c r="B3639" s="9">
        <v>7</v>
      </c>
      <c r="C3639" s="255" t="s">
        <v>9102</v>
      </c>
      <c r="D3639" s="9">
        <v>0.083684156324147746</v>
      </c>
      <c r="E3639" s="9">
        <v>1752644.3191166262</v>
      </c>
      <c r="F3639" s="255" t="s">
        <v>9136</v>
      </c>
      <c r="G3639" s="9"/>
      <c r="H3639" s="255" t="s">
        <v>9168</v>
      </c>
      <c r="I3639" s="9">
        <v>2</v>
      </c>
    </row>
    <row r="3640">
      <c r="A3640" s="255" t="s">
        <v>4831</v>
      </c>
      <c r="B3640" s="9">
        <v>7</v>
      </c>
      <c r="C3640" s="255" t="s">
        <v>9102</v>
      </c>
      <c r="D3640" s="9">
        <v>0.081673904407746301</v>
      </c>
      <c r="E3640" s="9">
        <v>1752644.3191166262</v>
      </c>
      <c r="F3640" s="255" t="s">
        <v>9137</v>
      </c>
      <c r="G3640" s="9"/>
      <c r="H3640" s="255" t="s">
        <v>9168</v>
      </c>
      <c r="I3640" s="9">
        <v>2</v>
      </c>
    </row>
    <row r="3641">
      <c r="A3641" s="255" t="s">
        <v>4810</v>
      </c>
      <c r="B3641" s="9">
        <v>7</v>
      </c>
      <c r="C3641" s="255" t="s">
        <v>9102</v>
      </c>
      <c r="D3641" s="9"/>
      <c r="E3641" s="9">
        <v>1752644.3191166262</v>
      </c>
      <c r="F3641" s="255" t="s">
        <v>9119</v>
      </c>
      <c r="G3641" s="9"/>
      <c r="H3641" s="255" t="s">
        <v>9168</v>
      </c>
      <c r="I3641" s="9">
        <v>2</v>
      </c>
    </row>
    <row r="3642">
      <c r="A3642" s="255" t="s">
        <v>4815</v>
      </c>
      <c r="B3642" s="9">
        <v>7</v>
      </c>
      <c r="C3642" s="255" t="s">
        <v>9102</v>
      </c>
      <c r="D3642" s="9">
        <v>0.10136180164629383</v>
      </c>
      <c r="E3642" s="9">
        <v>1752644.3191166262</v>
      </c>
      <c r="F3642" s="255" t="s">
        <v>9130</v>
      </c>
      <c r="G3642" s="9"/>
      <c r="H3642" s="255" t="s">
        <v>9168</v>
      </c>
      <c r="I3642" s="9">
        <v>2</v>
      </c>
    </row>
    <row r="3643">
      <c r="A3643" s="255" t="s">
        <v>4824</v>
      </c>
      <c r="B3643" s="9">
        <v>7</v>
      </c>
      <c r="C3643" s="255" t="s">
        <v>9102</v>
      </c>
      <c r="D3643" s="9">
        <v>0.10131705000664355</v>
      </c>
      <c r="E3643" s="9">
        <v>1752644.3191166262</v>
      </c>
      <c r="F3643" s="255" t="s">
        <v>9125</v>
      </c>
      <c r="G3643" s="9"/>
      <c r="H3643" s="255" t="s">
        <v>9168</v>
      </c>
      <c r="I3643" s="9">
        <v>2</v>
      </c>
    </row>
    <row r="3644">
      <c r="A3644" s="255" t="s">
        <v>4830</v>
      </c>
      <c r="B3644" s="9">
        <v>7</v>
      </c>
      <c r="C3644" s="255" t="s">
        <v>9102</v>
      </c>
      <c r="D3644" s="9">
        <v>0.097673330390086688</v>
      </c>
      <c r="E3644" s="9">
        <v>1752644.3191166262</v>
      </c>
      <c r="F3644" s="255" t="s">
        <v>9123</v>
      </c>
      <c r="G3644" s="9"/>
      <c r="H3644" s="255" t="s">
        <v>9168</v>
      </c>
      <c r="I3644" s="9">
        <v>2</v>
      </c>
    </row>
    <row r="3645">
      <c r="A3645" s="255" t="s">
        <v>4821</v>
      </c>
      <c r="B3645" s="9">
        <v>7</v>
      </c>
      <c r="C3645" s="255" t="s">
        <v>9102</v>
      </c>
      <c r="D3645" s="9"/>
      <c r="E3645" s="9">
        <v>1752644.3191166262</v>
      </c>
      <c r="F3645" s="255" t="s">
        <v>9115</v>
      </c>
      <c r="G3645" s="9"/>
      <c r="H3645" s="255" t="s">
        <v>9168</v>
      </c>
      <c r="I3645" s="9">
        <v>2</v>
      </c>
    </row>
    <row r="3646">
      <c r="A3646" s="255" t="s">
        <v>4832</v>
      </c>
      <c r="B3646" s="9">
        <v>7</v>
      </c>
      <c r="C3646" s="255" t="s">
        <v>9102</v>
      </c>
      <c r="D3646" s="9"/>
      <c r="E3646" s="9">
        <v>1752644.3191166262</v>
      </c>
      <c r="F3646" s="255" t="s">
        <v>9138</v>
      </c>
      <c r="G3646" s="9"/>
      <c r="H3646" s="255" t="s">
        <v>9168</v>
      </c>
      <c r="I3646" s="9">
        <v>2</v>
      </c>
    </row>
    <row r="3647">
      <c r="A3647" s="255" t="s">
        <v>4828</v>
      </c>
      <c r="B3647" s="9">
        <v>7</v>
      </c>
      <c r="C3647" s="255" t="s">
        <v>9102</v>
      </c>
      <c r="D3647" s="9"/>
      <c r="E3647" s="9">
        <v>1752644.3191166262</v>
      </c>
      <c r="F3647" s="255" t="s">
        <v>9116</v>
      </c>
      <c r="G3647" s="9"/>
      <c r="H3647" s="255" t="s">
        <v>9168</v>
      </c>
      <c r="I3647" s="9">
        <v>2</v>
      </c>
    </row>
    <row r="3648">
      <c r="A3648" s="255" t="s">
        <v>4829</v>
      </c>
      <c r="B3648" s="9">
        <v>7</v>
      </c>
      <c r="C3648" s="255" t="s">
        <v>9102</v>
      </c>
      <c r="D3648" s="9">
        <v>0.097673330390086688</v>
      </c>
      <c r="E3648" s="9">
        <v>1752644.3191166262</v>
      </c>
      <c r="F3648" s="255" t="s">
        <v>9122</v>
      </c>
      <c r="G3648" s="9"/>
      <c r="H3648" s="255" t="s">
        <v>9168</v>
      </c>
      <c r="I3648" s="9">
        <v>2</v>
      </c>
    </row>
    <row r="3649">
      <c r="A3649" s="255" t="s">
        <v>4813</v>
      </c>
      <c r="B3649" s="9">
        <v>7</v>
      </c>
      <c r="C3649" s="255" t="s">
        <v>9102</v>
      </c>
      <c r="D3649" s="9">
        <v>0.097673330390086688</v>
      </c>
      <c r="E3649" s="9">
        <v>1752644.3191166262</v>
      </c>
      <c r="F3649" s="255" t="s">
        <v>9124</v>
      </c>
      <c r="G3649" s="9"/>
      <c r="H3649" s="255" t="s">
        <v>9168</v>
      </c>
      <c r="I3649" s="9">
        <v>2</v>
      </c>
    </row>
    <row r="3650">
      <c r="A3650" s="255" t="s">
        <v>4816</v>
      </c>
      <c r="B3650" s="9">
        <v>7</v>
      </c>
      <c r="C3650" s="255" t="s">
        <v>9102</v>
      </c>
      <c r="D3650" s="9">
        <v>0.10136180164629383</v>
      </c>
      <c r="E3650" s="9">
        <v>1752644.3191166262</v>
      </c>
      <c r="F3650" s="255" t="s">
        <v>9129</v>
      </c>
      <c r="G3650" s="9"/>
      <c r="H3650" s="255" t="s">
        <v>9168</v>
      </c>
      <c r="I3650" s="9">
        <v>2</v>
      </c>
    </row>
    <row r="3651">
      <c r="A3651" s="255" t="s">
        <v>4822</v>
      </c>
      <c r="B3651" s="9">
        <v>7</v>
      </c>
      <c r="C3651" s="255" t="s">
        <v>9102</v>
      </c>
      <c r="D3651" s="9"/>
      <c r="E3651" s="9">
        <v>1752644.3191166262</v>
      </c>
      <c r="F3651" s="255" t="s">
        <v>9120</v>
      </c>
      <c r="G3651" s="9"/>
      <c r="H3651" s="255" t="s">
        <v>9168</v>
      </c>
      <c r="I3651" s="9">
        <v>2</v>
      </c>
    </row>
    <row r="3652">
      <c r="A3652" s="255" t="s">
        <v>4809</v>
      </c>
      <c r="B3652" s="9">
        <v>7</v>
      </c>
      <c r="C3652" s="255" t="s">
        <v>9102</v>
      </c>
      <c r="D3652" s="9"/>
      <c r="E3652" s="9">
        <v>1752644.3191166262</v>
      </c>
      <c r="F3652" s="255" t="s">
        <v>9117</v>
      </c>
      <c r="G3652" s="9"/>
      <c r="H3652" s="255" t="s">
        <v>9168</v>
      </c>
      <c r="I3652" s="9">
        <v>2</v>
      </c>
    </row>
    <row r="3653">
      <c r="A3653" s="255" t="s">
        <v>4825</v>
      </c>
      <c r="B3653" s="9">
        <v>7</v>
      </c>
      <c r="C3653" s="255" t="s">
        <v>9102</v>
      </c>
      <c r="D3653" s="9">
        <v>0.094795168310703476</v>
      </c>
      <c r="E3653" s="9">
        <v>1752644.3191166262</v>
      </c>
      <c r="F3653" s="255" t="s">
        <v>9128</v>
      </c>
      <c r="G3653" s="9"/>
      <c r="H3653" s="255" t="s">
        <v>9168</v>
      </c>
      <c r="I3653" s="9">
        <v>2</v>
      </c>
    </row>
    <row r="3654">
      <c r="A3654" s="255" t="s">
        <v>4818</v>
      </c>
      <c r="B3654" s="9">
        <v>7</v>
      </c>
      <c r="C3654" s="255" t="s">
        <v>9102</v>
      </c>
      <c r="D3654" s="9">
        <v>0.080204601760813107</v>
      </c>
      <c r="E3654" s="9">
        <v>1752644.3191166262</v>
      </c>
      <c r="F3654" s="255" t="s">
        <v>9114</v>
      </c>
      <c r="G3654" s="9"/>
      <c r="H3654" s="255" t="s">
        <v>9168</v>
      </c>
      <c r="I3654" s="9">
        <v>2</v>
      </c>
    </row>
    <row r="3655">
      <c r="A3655" s="255" t="s">
        <v>4833</v>
      </c>
      <c r="B3655" s="9">
        <v>7</v>
      </c>
      <c r="C3655" s="255" t="s">
        <v>9102</v>
      </c>
      <c r="D3655" s="9">
        <v>0.088842539689991479</v>
      </c>
      <c r="E3655" s="9">
        <v>1752644.3191166262</v>
      </c>
      <c r="F3655" s="255" t="s">
        <v>9132</v>
      </c>
      <c r="G3655" s="9"/>
      <c r="H3655" s="255" t="s">
        <v>9168</v>
      </c>
      <c r="I3655" s="9">
        <v>2</v>
      </c>
    </row>
    <row r="3656">
      <c r="A3656" s="255" t="s">
        <v>4823</v>
      </c>
      <c r="B3656" s="9">
        <v>7</v>
      </c>
      <c r="C3656" s="255" t="s">
        <v>9102</v>
      </c>
      <c r="D3656" s="9"/>
      <c r="E3656" s="9">
        <v>1752644.3191166262</v>
      </c>
      <c r="F3656" s="255" t="s">
        <v>9118</v>
      </c>
      <c r="G3656" s="9"/>
      <c r="H3656" s="255" t="s">
        <v>9168</v>
      </c>
      <c r="I3656" s="9">
        <v>2</v>
      </c>
    </row>
    <row r="3657">
      <c r="A3657" s="255" t="s">
        <v>4849</v>
      </c>
      <c r="B3657" s="9">
        <v>8</v>
      </c>
      <c r="C3657" s="255" t="s">
        <v>9102</v>
      </c>
      <c r="D3657" s="9">
        <v>0.1270445789662954</v>
      </c>
      <c r="E3657" s="9">
        <v>1746329.1424868982</v>
      </c>
      <c r="F3657" s="255" t="s">
        <v>9128</v>
      </c>
      <c r="G3657" s="9"/>
      <c r="H3657" s="255" t="s">
        <v>9168</v>
      </c>
      <c r="I3657" s="9">
        <v>2</v>
      </c>
    </row>
    <row r="3658">
      <c r="A3658" s="255" t="s">
        <v>4844</v>
      </c>
      <c r="B3658" s="9">
        <v>8</v>
      </c>
      <c r="C3658" s="255" t="s">
        <v>9102</v>
      </c>
      <c r="D3658" s="9"/>
      <c r="E3658" s="9">
        <v>1746329.1424868982</v>
      </c>
      <c r="F3658" s="255" t="s">
        <v>9121</v>
      </c>
      <c r="G3658" s="9"/>
      <c r="H3658" s="255" t="s">
        <v>9168</v>
      </c>
      <c r="I3658" s="9">
        <v>2</v>
      </c>
    </row>
    <row r="3659">
      <c r="A3659" s="255" t="s">
        <v>4848</v>
      </c>
      <c r="B3659" s="9">
        <v>8</v>
      </c>
      <c r="C3659" s="255" t="s">
        <v>9102</v>
      </c>
      <c r="D3659" s="9"/>
      <c r="E3659" s="9">
        <v>1746329.1424868982</v>
      </c>
      <c r="F3659" s="255" t="s">
        <v>9115</v>
      </c>
      <c r="G3659" s="9"/>
      <c r="H3659" s="255" t="s">
        <v>9168</v>
      </c>
      <c r="I3659" s="9">
        <v>2</v>
      </c>
    </row>
    <row r="3660">
      <c r="A3660" s="255" t="s">
        <v>4845</v>
      </c>
      <c r="B3660" s="9">
        <v>8</v>
      </c>
      <c r="C3660" s="255" t="s">
        <v>9102</v>
      </c>
      <c r="D3660" s="9">
        <v>0.13086474656999092</v>
      </c>
      <c r="E3660" s="9">
        <v>1746329.1424868982</v>
      </c>
      <c r="F3660" s="255" t="s">
        <v>9130</v>
      </c>
      <c r="G3660" s="9"/>
      <c r="H3660" s="255" t="s">
        <v>9168</v>
      </c>
      <c r="I3660" s="9">
        <v>2</v>
      </c>
    </row>
    <row r="3661">
      <c r="A3661" s="255" t="s">
        <v>4846</v>
      </c>
      <c r="B3661" s="9">
        <v>8</v>
      </c>
      <c r="C3661" s="255" t="s">
        <v>9102</v>
      </c>
      <c r="D3661" s="9">
        <v>0.12724365388518721</v>
      </c>
      <c r="E3661" s="9">
        <v>1746329.1424868982</v>
      </c>
      <c r="F3661" s="255" t="s">
        <v>9124</v>
      </c>
      <c r="G3661" s="9"/>
      <c r="H3661" s="255" t="s">
        <v>9168</v>
      </c>
      <c r="I3661" s="9">
        <v>2</v>
      </c>
    </row>
    <row r="3662">
      <c r="A3662" s="255" t="s">
        <v>4852</v>
      </c>
      <c r="B3662" s="9">
        <v>8</v>
      </c>
      <c r="C3662" s="255" t="s">
        <v>9102</v>
      </c>
      <c r="D3662" s="9">
        <v>0.11980368855551606</v>
      </c>
      <c r="E3662" s="9">
        <v>1746329.1424868982</v>
      </c>
      <c r="F3662" s="255" t="s">
        <v>9114</v>
      </c>
      <c r="G3662" s="9"/>
      <c r="H3662" s="255" t="s">
        <v>9168</v>
      </c>
      <c r="I3662" s="9">
        <v>2</v>
      </c>
    </row>
    <row r="3663">
      <c r="A3663" s="255" t="s">
        <v>4837</v>
      </c>
      <c r="B3663" s="9">
        <v>8</v>
      </c>
      <c r="C3663" s="255" t="s">
        <v>9102</v>
      </c>
      <c r="D3663" s="9">
        <v>0.12120069494953535</v>
      </c>
      <c r="E3663" s="9">
        <v>1746329.1424868982</v>
      </c>
      <c r="F3663" s="255" t="s">
        <v>9132</v>
      </c>
      <c r="G3663" s="9"/>
      <c r="H3663" s="255" t="s">
        <v>9168</v>
      </c>
      <c r="I3663" s="9">
        <v>2</v>
      </c>
    </row>
    <row r="3664">
      <c r="A3664" s="255" t="s">
        <v>4847</v>
      </c>
      <c r="B3664" s="9">
        <v>8</v>
      </c>
      <c r="C3664" s="255" t="s">
        <v>9102</v>
      </c>
      <c r="D3664" s="9"/>
      <c r="E3664" s="9">
        <v>1746329.1424868982</v>
      </c>
      <c r="F3664" s="255" t="s">
        <v>9119</v>
      </c>
      <c r="G3664" s="9"/>
      <c r="H3664" s="255" t="s">
        <v>9168</v>
      </c>
      <c r="I3664" s="9">
        <v>2</v>
      </c>
    </row>
    <row r="3665">
      <c r="A3665" s="255" t="s">
        <v>4855</v>
      </c>
      <c r="B3665" s="9">
        <v>8</v>
      </c>
      <c r="C3665" s="255" t="s">
        <v>9102</v>
      </c>
      <c r="D3665" s="9">
        <v>0.13086474656999092</v>
      </c>
      <c r="E3665" s="9">
        <v>1746329.1424868982</v>
      </c>
      <c r="F3665" s="255" t="s">
        <v>9129</v>
      </c>
      <c r="G3665" s="9"/>
      <c r="H3665" s="255" t="s">
        <v>9168</v>
      </c>
      <c r="I3665" s="9">
        <v>2</v>
      </c>
    </row>
    <row r="3666">
      <c r="A3666" s="255" t="s">
        <v>4838</v>
      </c>
      <c r="B3666" s="9">
        <v>8</v>
      </c>
      <c r="C3666" s="255" t="s">
        <v>9102</v>
      </c>
      <c r="D3666" s="9">
        <v>0.12137551319838925</v>
      </c>
      <c r="E3666" s="9">
        <v>1746329.1424868982</v>
      </c>
      <c r="F3666" s="255" t="s">
        <v>9131</v>
      </c>
      <c r="G3666" s="9"/>
      <c r="H3666" s="255" t="s">
        <v>9168</v>
      </c>
      <c r="I3666" s="9">
        <v>2</v>
      </c>
    </row>
    <row r="3667">
      <c r="A3667" s="255" t="s">
        <v>4856</v>
      </c>
      <c r="B3667" s="9">
        <v>8</v>
      </c>
      <c r="C3667" s="255" t="s">
        <v>9102</v>
      </c>
      <c r="D3667" s="9"/>
      <c r="E3667" s="9">
        <v>1746329.1424868982</v>
      </c>
      <c r="F3667" s="255" t="s">
        <v>9116</v>
      </c>
      <c r="G3667" s="9"/>
      <c r="H3667" s="255" t="s">
        <v>9168</v>
      </c>
      <c r="I3667" s="9">
        <v>2</v>
      </c>
    </row>
    <row r="3668">
      <c r="A3668" s="255" t="s">
        <v>4842</v>
      </c>
      <c r="B3668" s="9">
        <v>8</v>
      </c>
      <c r="C3668" s="255" t="s">
        <v>9102</v>
      </c>
      <c r="D3668" s="9">
        <v>0.12618484978367217</v>
      </c>
      <c r="E3668" s="9">
        <v>1746329.1424868982</v>
      </c>
      <c r="F3668" s="255" t="s">
        <v>9126</v>
      </c>
      <c r="G3668" s="9"/>
      <c r="H3668" s="255" t="s">
        <v>9168</v>
      </c>
      <c r="I3668" s="9">
        <v>2</v>
      </c>
    </row>
    <row r="3669">
      <c r="A3669" s="255" t="s">
        <v>4850</v>
      </c>
      <c r="B3669" s="9">
        <v>8</v>
      </c>
      <c r="C3669" s="255" t="s">
        <v>9102</v>
      </c>
      <c r="D3669" s="9"/>
      <c r="E3669" s="9">
        <v>1746329.1424868982</v>
      </c>
      <c r="F3669" s="255" t="s">
        <v>9138</v>
      </c>
      <c r="G3669" s="9"/>
      <c r="H3669" s="255" t="s">
        <v>9168</v>
      </c>
      <c r="I3669" s="9">
        <v>2</v>
      </c>
    </row>
    <row r="3670">
      <c r="A3670" s="255" t="s">
        <v>4851</v>
      </c>
      <c r="B3670" s="9">
        <v>8</v>
      </c>
      <c r="C3670" s="255" t="s">
        <v>9102</v>
      </c>
      <c r="D3670" s="9">
        <v>0.12087662527964528</v>
      </c>
      <c r="E3670" s="9">
        <v>1746329.1424868982</v>
      </c>
      <c r="F3670" s="255" t="s">
        <v>9134</v>
      </c>
      <c r="G3670" s="9"/>
      <c r="H3670" s="255" t="s">
        <v>9168</v>
      </c>
      <c r="I3670" s="9">
        <v>2</v>
      </c>
    </row>
    <row r="3671">
      <c r="A3671" s="255" t="s">
        <v>4854</v>
      </c>
      <c r="B3671" s="9">
        <v>8</v>
      </c>
      <c r="C3671" s="255" t="s">
        <v>9102</v>
      </c>
      <c r="D3671" s="9"/>
      <c r="E3671" s="9">
        <v>1746329.1424868982</v>
      </c>
      <c r="F3671" s="255" t="s">
        <v>9117</v>
      </c>
      <c r="G3671" s="9"/>
      <c r="H3671" s="255" t="s">
        <v>9168</v>
      </c>
      <c r="I3671" s="9">
        <v>2</v>
      </c>
    </row>
    <row r="3672">
      <c r="A3672" s="255" t="s">
        <v>4841</v>
      </c>
      <c r="B3672" s="9">
        <v>8</v>
      </c>
      <c r="C3672" s="255" t="s">
        <v>9102</v>
      </c>
      <c r="D3672" s="9">
        <v>0.12724365388518721</v>
      </c>
      <c r="E3672" s="9">
        <v>1746329.1424868982</v>
      </c>
      <c r="F3672" s="255" t="s">
        <v>9122</v>
      </c>
      <c r="G3672" s="9"/>
      <c r="H3672" s="255" t="s">
        <v>9168</v>
      </c>
      <c r="I3672" s="9">
        <v>2</v>
      </c>
    </row>
    <row r="3673">
      <c r="A3673" s="255" t="s">
        <v>4843</v>
      </c>
      <c r="B3673" s="9">
        <v>8</v>
      </c>
      <c r="C3673" s="255" t="s">
        <v>9102</v>
      </c>
      <c r="D3673" s="9">
        <v>0.12724365388518721</v>
      </c>
      <c r="E3673" s="9">
        <v>1746329.1424868982</v>
      </c>
      <c r="F3673" s="255" t="s">
        <v>9123</v>
      </c>
      <c r="G3673" s="9"/>
      <c r="H3673" s="255" t="s">
        <v>9168</v>
      </c>
      <c r="I3673" s="9">
        <v>2</v>
      </c>
    </row>
    <row r="3674">
      <c r="A3674" s="255" t="s">
        <v>4853</v>
      </c>
      <c r="B3674" s="9">
        <v>8</v>
      </c>
      <c r="C3674" s="255" t="s">
        <v>9102</v>
      </c>
      <c r="D3674" s="9">
        <v>0.12076150595099588</v>
      </c>
      <c r="E3674" s="9">
        <v>1746329.1424868982</v>
      </c>
      <c r="F3674" s="255" t="s">
        <v>9137</v>
      </c>
      <c r="G3674" s="9"/>
      <c r="H3674" s="255" t="s">
        <v>9168</v>
      </c>
      <c r="I3674" s="9">
        <v>2</v>
      </c>
    </row>
    <row r="3675">
      <c r="A3675" s="255" t="s">
        <v>4839</v>
      </c>
      <c r="B3675" s="9">
        <v>8</v>
      </c>
      <c r="C3675" s="255" t="s">
        <v>9102</v>
      </c>
      <c r="D3675" s="9">
        <v>0.12321818695023098</v>
      </c>
      <c r="E3675" s="9">
        <v>1746329.1424868982</v>
      </c>
      <c r="F3675" s="255" t="s">
        <v>9125</v>
      </c>
      <c r="G3675" s="9"/>
      <c r="H3675" s="255" t="s">
        <v>9168</v>
      </c>
      <c r="I3675" s="9">
        <v>2</v>
      </c>
    </row>
    <row r="3676">
      <c r="A3676" s="255" t="s">
        <v>4840</v>
      </c>
      <c r="B3676" s="9">
        <v>8</v>
      </c>
      <c r="C3676" s="255" t="s">
        <v>9102</v>
      </c>
      <c r="D3676" s="9">
        <v>0.13652600953956284</v>
      </c>
      <c r="E3676" s="9">
        <v>1746329.1424868982</v>
      </c>
      <c r="F3676" s="255" t="s">
        <v>9136</v>
      </c>
      <c r="G3676" s="9"/>
      <c r="H3676" s="255" t="s">
        <v>9168</v>
      </c>
      <c r="I3676" s="9">
        <v>2</v>
      </c>
    </row>
    <row r="3677">
      <c r="A3677" s="255" t="s">
        <v>4858</v>
      </c>
      <c r="B3677" s="9">
        <v>8</v>
      </c>
      <c r="C3677" s="255" t="s">
        <v>9102</v>
      </c>
      <c r="D3677" s="9"/>
      <c r="E3677" s="9">
        <v>1746329.1424868982</v>
      </c>
      <c r="F3677" s="255" t="s">
        <v>9120</v>
      </c>
      <c r="G3677" s="9"/>
      <c r="H3677" s="255" t="s">
        <v>9168</v>
      </c>
      <c r="I3677" s="9">
        <v>2</v>
      </c>
    </row>
    <row r="3678">
      <c r="A3678" s="255" t="s">
        <v>4835</v>
      </c>
      <c r="B3678" s="9">
        <v>8</v>
      </c>
      <c r="C3678" s="255" t="s">
        <v>9102</v>
      </c>
      <c r="D3678" s="9"/>
      <c r="E3678" s="9">
        <v>1746329.1424868982</v>
      </c>
      <c r="F3678" s="255" t="s">
        <v>9118</v>
      </c>
      <c r="G3678" s="9"/>
      <c r="H3678" s="255" t="s">
        <v>9168</v>
      </c>
      <c r="I3678" s="9">
        <v>2</v>
      </c>
    </row>
    <row r="3679">
      <c r="A3679" s="255" t="s">
        <v>4857</v>
      </c>
      <c r="B3679" s="9">
        <v>8</v>
      </c>
      <c r="C3679" s="255" t="s">
        <v>9102</v>
      </c>
      <c r="D3679" s="9">
        <v>0.1270445789662954</v>
      </c>
      <c r="E3679" s="9">
        <v>1746329.1424868982</v>
      </c>
      <c r="F3679" s="255" t="s">
        <v>9127</v>
      </c>
      <c r="G3679" s="9"/>
      <c r="H3679" s="255" t="s">
        <v>9168</v>
      </c>
      <c r="I3679" s="9">
        <v>2</v>
      </c>
    </row>
    <row r="3680">
      <c r="A3680" s="255" t="s">
        <v>4836</v>
      </c>
      <c r="B3680" s="9">
        <v>8</v>
      </c>
      <c r="C3680" s="255" t="s">
        <v>9102</v>
      </c>
      <c r="D3680" s="9">
        <v>0.1315107907416892</v>
      </c>
      <c r="E3680" s="9">
        <v>1746329.1424868982</v>
      </c>
      <c r="F3680" s="255" t="s">
        <v>9135</v>
      </c>
      <c r="G3680" s="9"/>
      <c r="H3680" s="255" t="s">
        <v>9168</v>
      </c>
      <c r="I3680" s="9">
        <v>2</v>
      </c>
    </row>
    <row r="3681">
      <c r="A3681" s="255" t="s">
        <v>4834</v>
      </c>
      <c r="B3681" s="9">
        <v>8</v>
      </c>
      <c r="C3681" s="255" t="s">
        <v>9102</v>
      </c>
      <c r="D3681" s="9">
        <v>0.13438811697359918</v>
      </c>
      <c r="E3681" s="9">
        <v>1746329.1424868982</v>
      </c>
      <c r="F3681" s="255" t="s">
        <v>9133</v>
      </c>
      <c r="G3681" s="9"/>
      <c r="H3681" s="255" t="s">
        <v>9168</v>
      </c>
      <c r="I3681" s="9">
        <v>2</v>
      </c>
    </row>
    <row r="3682">
      <c r="A3682" s="255" t="s">
        <v>4865</v>
      </c>
      <c r="B3682" s="9">
        <v>9</v>
      </c>
      <c r="C3682" s="255" t="s">
        <v>9102</v>
      </c>
      <c r="D3682" s="9">
        <v>0.15752888909933685</v>
      </c>
      <c r="E3682" s="9">
        <v>1747858.0461865487</v>
      </c>
      <c r="F3682" s="255" t="s">
        <v>9124</v>
      </c>
      <c r="G3682" s="9"/>
      <c r="H3682" s="255" t="s">
        <v>9168</v>
      </c>
      <c r="I3682" s="9">
        <v>2</v>
      </c>
    </row>
    <row r="3683">
      <c r="A3683" s="255" t="s">
        <v>4873</v>
      </c>
      <c r="B3683" s="9">
        <v>9</v>
      </c>
      <c r="C3683" s="255" t="s">
        <v>9102</v>
      </c>
      <c r="D3683" s="9"/>
      <c r="E3683" s="9">
        <v>1747858.0461865487</v>
      </c>
      <c r="F3683" s="255" t="s">
        <v>9118</v>
      </c>
      <c r="G3683" s="9"/>
      <c r="H3683" s="255" t="s">
        <v>9168</v>
      </c>
      <c r="I3683" s="9">
        <v>2</v>
      </c>
    </row>
    <row r="3684">
      <c r="A3684" s="255" t="s">
        <v>4879</v>
      </c>
      <c r="B3684" s="9">
        <v>9</v>
      </c>
      <c r="C3684" s="255" t="s">
        <v>9102</v>
      </c>
      <c r="D3684" s="9">
        <v>0.14436958072621384</v>
      </c>
      <c r="E3684" s="9">
        <v>1747858.0461865487</v>
      </c>
      <c r="F3684" s="255" t="s">
        <v>9126</v>
      </c>
      <c r="G3684" s="9"/>
      <c r="H3684" s="255" t="s">
        <v>9168</v>
      </c>
      <c r="I3684" s="9">
        <v>2</v>
      </c>
    </row>
    <row r="3685">
      <c r="A3685" s="255" t="s">
        <v>4876</v>
      </c>
      <c r="B3685" s="9">
        <v>9</v>
      </c>
      <c r="C3685" s="255" t="s">
        <v>9102</v>
      </c>
      <c r="D3685" s="9">
        <v>0.13337693181055835</v>
      </c>
      <c r="E3685" s="9">
        <v>1747858.0461865487</v>
      </c>
      <c r="F3685" s="255" t="s">
        <v>9137</v>
      </c>
      <c r="G3685" s="9"/>
      <c r="H3685" s="255" t="s">
        <v>9168</v>
      </c>
      <c r="I3685" s="9">
        <v>2</v>
      </c>
    </row>
    <row r="3686">
      <c r="A3686" s="255" t="s">
        <v>4863</v>
      </c>
      <c r="B3686" s="9">
        <v>9</v>
      </c>
      <c r="C3686" s="255" t="s">
        <v>9102</v>
      </c>
      <c r="D3686" s="9">
        <v>0.13158825475751917</v>
      </c>
      <c r="E3686" s="9">
        <v>1747858.0461865487</v>
      </c>
      <c r="F3686" s="255" t="s">
        <v>9114</v>
      </c>
      <c r="G3686" s="9"/>
      <c r="H3686" s="255" t="s">
        <v>9168</v>
      </c>
      <c r="I3686" s="9">
        <v>2</v>
      </c>
    </row>
    <row r="3687">
      <c r="A3687" s="255" t="s">
        <v>4868</v>
      </c>
      <c r="B3687" s="9">
        <v>9</v>
      </c>
      <c r="C3687" s="255" t="s">
        <v>9102</v>
      </c>
      <c r="D3687" s="9">
        <v>0.1671909775767319</v>
      </c>
      <c r="E3687" s="9">
        <v>1747858.0461865487</v>
      </c>
      <c r="F3687" s="255" t="s">
        <v>9133</v>
      </c>
      <c r="G3687" s="9"/>
      <c r="H3687" s="255" t="s">
        <v>9168</v>
      </c>
      <c r="I3687" s="9">
        <v>2</v>
      </c>
    </row>
    <row r="3688">
      <c r="A3688" s="255" t="s">
        <v>4881</v>
      </c>
      <c r="B3688" s="9">
        <v>9</v>
      </c>
      <c r="C3688" s="255" t="s">
        <v>9102</v>
      </c>
      <c r="D3688" s="9">
        <v>0.15505469369028688</v>
      </c>
      <c r="E3688" s="9">
        <v>1747858.0461865487</v>
      </c>
      <c r="F3688" s="255" t="s">
        <v>9128</v>
      </c>
      <c r="G3688" s="9"/>
      <c r="H3688" s="255" t="s">
        <v>9168</v>
      </c>
      <c r="I3688" s="9">
        <v>2</v>
      </c>
    </row>
    <row r="3689">
      <c r="A3689" s="255" t="s">
        <v>4864</v>
      </c>
      <c r="B3689" s="9">
        <v>9</v>
      </c>
      <c r="C3689" s="255" t="s">
        <v>9102</v>
      </c>
      <c r="D3689" s="9">
        <v>0.16444081142510436</v>
      </c>
      <c r="E3689" s="9">
        <v>1747858.0461865487</v>
      </c>
      <c r="F3689" s="255" t="s">
        <v>9130</v>
      </c>
      <c r="G3689" s="9"/>
      <c r="H3689" s="255" t="s">
        <v>9168</v>
      </c>
      <c r="I3689" s="9">
        <v>2</v>
      </c>
    </row>
    <row r="3690">
      <c r="A3690" s="255" t="s">
        <v>4883</v>
      </c>
      <c r="B3690" s="9">
        <v>9</v>
      </c>
      <c r="C3690" s="255" t="s">
        <v>9102</v>
      </c>
      <c r="D3690" s="9"/>
      <c r="E3690" s="9">
        <v>1747858.0461865487</v>
      </c>
      <c r="F3690" s="255" t="s">
        <v>9117</v>
      </c>
      <c r="G3690" s="9"/>
      <c r="H3690" s="255" t="s">
        <v>9168</v>
      </c>
      <c r="I3690" s="9">
        <v>2</v>
      </c>
    </row>
    <row r="3691">
      <c r="A3691" s="255" t="s">
        <v>4871</v>
      </c>
      <c r="B3691" s="9">
        <v>9</v>
      </c>
      <c r="C3691" s="255" t="s">
        <v>9102</v>
      </c>
      <c r="D3691" s="9"/>
      <c r="E3691" s="9">
        <v>1747858.0461865487</v>
      </c>
      <c r="F3691" s="255" t="s">
        <v>9116</v>
      </c>
      <c r="G3691" s="9"/>
      <c r="H3691" s="255" t="s">
        <v>9168</v>
      </c>
      <c r="I3691" s="9">
        <v>2</v>
      </c>
    </row>
    <row r="3692">
      <c r="A3692" s="255" t="s">
        <v>4870</v>
      </c>
      <c r="B3692" s="9">
        <v>9</v>
      </c>
      <c r="C3692" s="255" t="s">
        <v>9102</v>
      </c>
      <c r="D3692" s="9">
        <v>0.16454230740287221</v>
      </c>
      <c r="E3692" s="9">
        <v>1747858.0461865487</v>
      </c>
      <c r="F3692" s="255" t="s">
        <v>9135</v>
      </c>
      <c r="G3692" s="9"/>
      <c r="H3692" s="255" t="s">
        <v>9168</v>
      </c>
      <c r="I3692" s="9">
        <v>2</v>
      </c>
    </row>
    <row r="3693">
      <c r="A3693" s="255" t="s">
        <v>4877</v>
      </c>
      <c r="B3693" s="9">
        <v>9</v>
      </c>
      <c r="C3693" s="255" t="s">
        <v>9102</v>
      </c>
      <c r="D3693" s="9">
        <v>0.15752888909933685</v>
      </c>
      <c r="E3693" s="9">
        <v>1747858.0461865487</v>
      </c>
      <c r="F3693" s="255" t="s">
        <v>9122</v>
      </c>
      <c r="G3693" s="9"/>
      <c r="H3693" s="255" t="s">
        <v>9168</v>
      </c>
      <c r="I3693" s="9">
        <v>2</v>
      </c>
    </row>
    <row r="3694">
      <c r="A3694" s="255" t="s">
        <v>4860</v>
      </c>
      <c r="B3694" s="9">
        <v>9</v>
      </c>
      <c r="C3694" s="255" t="s">
        <v>9102</v>
      </c>
      <c r="D3694" s="9">
        <v>0.14264047848498976</v>
      </c>
      <c r="E3694" s="9">
        <v>1747858.0461865487</v>
      </c>
      <c r="F3694" s="255" t="s">
        <v>9132</v>
      </c>
      <c r="G3694" s="9"/>
      <c r="H3694" s="255" t="s">
        <v>9168</v>
      </c>
      <c r="I3694" s="9">
        <v>2</v>
      </c>
    </row>
    <row r="3695">
      <c r="A3695" s="255" t="s">
        <v>4867</v>
      </c>
      <c r="B3695" s="9">
        <v>9</v>
      </c>
      <c r="C3695" s="255" t="s">
        <v>9102</v>
      </c>
      <c r="D3695" s="9">
        <v>0.15752888909933685</v>
      </c>
      <c r="E3695" s="9">
        <v>1747858.0461865487</v>
      </c>
      <c r="F3695" s="255" t="s">
        <v>9123</v>
      </c>
      <c r="G3695" s="9"/>
      <c r="H3695" s="255" t="s">
        <v>9168</v>
      </c>
      <c r="I3695" s="9">
        <v>2</v>
      </c>
    </row>
    <row r="3696">
      <c r="A3696" s="255" t="s">
        <v>4861</v>
      </c>
      <c r="B3696" s="9">
        <v>9</v>
      </c>
      <c r="C3696" s="255" t="s">
        <v>9102</v>
      </c>
      <c r="D3696" s="9">
        <v>0.16533021720518756</v>
      </c>
      <c r="E3696" s="9">
        <v>1747858.0461865487</v>
      </c>
      <c r="F3696" s="255" t="s">
        <v>9136</v>
      </c>
      <c r="G3696" s="9"/>
      <c r="H3696" s="255" t="s">
        <v>9168</v>
      </c>
      <c r="I3696" s="9">
        <v>2</v>
      </c>
    </row>
    <row r="3697">
      <c r="A3697" s="255" t="s">
        <v>4869</v>
      </c>
      <c r="B3697" s="9">
        <v>9</v>
      </c>
      <c r="C3697" s="255" t="s">
        <v>9102</v>
      </c>
      <c r="D3697" s="9">
        <v>0.15860158865279492</v>
      </c>
      <c r="E3697" s="9">
        <v>1747858.0461865487</v>
      </c>
      <c r="F3697" s="255" t="s">
        <v>9125</v>
      </c>
      <c r="G3697" s="9"/>
      <c r="H3697" s="255" t="s">
        <v>9168</v>
      </c>
      <c r="I3697" s="9">
        <v>2</v>
      </c>
    </row>
    <row r="3698">
      <c r="A3698" s="255" t="s">
        <v>4874</v>
      </c>
      <c r="B3698" s="9">
        <v>9</v>
      </c>
      <c r="C3698" s="255" t="s">
        <v>9102</v>
      </c>
      <c r="D3698" s="9"/>
      <c r="E3698" s="9">
        <v>1747858.0461865487</v>
      </c>
      <c r="F3698" s="255" t="s">
        <v>9138</v>
      </c>
      <c r="G3698" s="9"/>
      <c r="H3698" s="255" t="s">
        <v>9168</v>
      </c>
      <c r="I3698" s="9">
        <v>2</v>
      </c>
    </row>
    <row r="3699">
      <c r="A3699" s="255" t="s">
        <v>4862</v>
      </c>
      <c r="B3699" s="9">
        <v>9</v>
      </c>
      <c r="C3699" s="255" t="s">
        <v>9102</v>
      </c>
      <c r="D3699" s="9"/>
      <c r="E3699" s="9">
        <v>1747858.0461865487</v>
      </c>
      <c r="F3699" s="255" t="s">
        <v>9119</v>
      </c>
      <c r="G3699" s="9"/>
      <c r="H3699" s="255" t="s">
        <v>9168</v>
      </c>
      <c r="I3699" s="9">
        <v>2</v>
      </c>
    </row>
    <row r="3700">
      <c r="A3700" s="255" t="s">
        <v>4880</v>
      </c>
      <c r="B3700" s="9">
        <v>9</v>
      </c>
      <c r="C3700" s="255" t="s">
        <v>9102</v>
      </c>
      <c r="D3700" s="9">
        <v>0.16444081142510436</v>
      </c>
      <c r="E3700" s="9">
        <v>1747858.0461865487</v>
      </c>
      <c r="F3700" s="255" t="s">
        <v>9129</v>
      </c>
      <c r="G3700" s="9"/>
      <c r="H3700" s="255" t="s">
        <v>9168</v>
      </c>
      <c r="I3700" s="9">
        <v>2</v>
      </c>
    </row>
    <row r="3701">
      <c r="A3701" s="255" t="s">
        <v>4866</v>
      </c>
      <c r="B3701" s="9">
        <v>9</v>
      </c>
      <c r="C3701" s="255" t="s">
        <v>9102</v>
      </c>
      <c r="D3701" s="9"/>
      <c r="E3701" s="9">
        <v>1747858.0461865487</v>
      </c>
      <c r="F3701" s="255" t="s">
        <v>9120</v>
      </c>
      <c r="G3701" s="9"/>
      <c r="H3701" s="255" t="s">
        <v>9168</v>
      </c>
      <c r="I3701" s="9">
        <v>2</v>
      </c>
    </row>
    <row r="3702">
      <c r="A3702" s="255" t="s">
        <v>4872</v>
      </c>
      <c r="B3702" s="9">
        <v>9</v>
      </c>
      <c r="C3702" s="255" t="s">
        <v>9102</v>
      </c>
      <c r="D3702" s="9"/>
      <c r="E3702" s="9">
        <v>1747858.0461865487</v>
      </c>
      <c r="F3702" s="255" t="s">
        <v>9121</v>
      </c>
      <c r="G3702" s="9"/>
      <c r="H3702" s="255" t="s">
        <v>9168</v>
      </c>
      <c r="I3702" s="9">
        <v>2</v>
      </c>
    </row>
    <row r="3703">
      <c r="A3703" s="255" t="s">
        <v>4878</v>
      </c>
      <c r="B3703" s="9">
        <v>9</v>
      </c>
      <c r="C3703" s="255" t="s">
        <v>9102</v>
      </c>
      <c r="D3703" s="9">
        <v>0.14632781358032618</v>
      </c>
      <c r="E3703" s="9">
        <v>1747858.0461865487</v>
      </c>
      <c r="F3703" s="255" t="s">
        <v>9131</v>
      </c>
      <c r="G3703" s="9"/>
      <c r="H3703" s="255" t="s">
        <v>9168</v>
      </c>
      <c r="I3703" s="9">
        <v>2</v>
      </c>
    </row>
    <row r="3704">
      <c r="A3704" s="255" t="s">
        <v>4859</v>
      </c>
      <c r="B3704" s="9">
        <v>9</v>
      </c>
      <c r="C3704" s="255" t="s">
        <v>9102</v>
      </c>
      <c r="D3704" s="9">
        <v>0.15505469369028688</v>
      </c>
      <c r="E3704" s="9">
        <v>1747858.0461865487</v>
      </c>
      <c r="F3704" s="255" t="s">
        <v>9127</v>
      </c>
      <c r="G3704" s="9"/>
      <c r="H3704" s="255" t="s">
        <v>9168</v>
      </c>
      <c r="I3704" s="9">
        <v>2</v>
      </c>
    </row>
    <row r="3705">
      <c r="A3705" s="255" t="s">
        <v>4882</v>
      </c>
      <c r="B3705" s="9">
        <v>9</v>
      </c>
      <c r="C3705" s="255" t="s">
        <v>9102</v>
      </c>
      <c r="D3705" s="9">
        <v>0.15475322037796871</v>
      </c>
      <c r="E3705" s="9">
        <v>1747858.0461865487</v>
      </c>
      <c r="F3705" s="255" t="s">
        <v>9134</v>
      </c>
      <c r="G3705" s="9"/>
      <c r="H3705" s="255" t="s">
        <v>9168</v>
      </c>
      <c r="I3705" s="9">
        <v>2</v>
      </c>
    </row>
    <row r="3706">
      <c r="A3706" s="255" t="s">
        <v>4875</v>
      </c>
      <c r="B3706" s="9">
        <v>9</v>
      </c>
      <c r="C3706" s="255" t="s">
        <v>9102</v>
      </c>
      <c r="D3706" s="9"/>
      <c r="E3706" s="9">
        <v>1747858.0461865487</v>
      </c>
      <c r="F3706" s="255" t="s">
        <v>9115</v>
      </c>
      <c r="G3706" s="9"/>
      <c r="H3706" s="255" t="s">
        <v>9168</v>
      </c>
      <c r="I3706" s="9">
        <v>2</v>
      </c>
    </row>
    <row r="3707">
      <c r="A3707" s="255" t="s">
        <v>4906</v>
      </c>
      <c r="B3707" s="9">
        <v>10</v>
      </c>
      <c r="C3707" s="255" t="s">
        <v>9102</v>
      </c>
      <c r="D3707" s="9"/>
      <c r="E3707" s="9">
        <v>1749003.2052711262</v>
      </c>
      <c r="F3707" s="255" t="s">
        <v>9120</v>
      </c>
      <c r="G3707" s="9"/>
      <c r="H3707" s="255" t="s">
        <v>9168</v>
      </c>
      <c r="I3707" s="9">
        <v>2</v>
      </c>
    </row>
    <row r="3708">
      <c r="A3708" s="255" t="s">
        <v>4894</v>
      </c>
      <c r="B3708" s="9">
        <v>10</v>
      </c>
      <c r="C3708" s="255" t="s">
        <v>9102</v>
      </c>
      <c r="D3708" s="9"/>
      <c r="E3708" s="9">
        <v>1749003.2052711262</v>
      </c>
      <c r="F3708" s="255" t="s">
        <v>9116</v>
      </c>
      <c r="G3708" s="9"/>
      <c r="H3708" s="255" t="s">
        <v>9168</v>
      </c>
      <c r="I3708" s="9">
        <v>2</v>
      </c>
    </row>
    <row r="3709">
      <c r="A3709" s="255" t="s">
        <v>4898</v>
      </c>
      <c r="B3709" s="9">
        <v>10</v>
      </c>
      <c r="C3709" s="255" t="s">
        <v>9102</v>
      </c>
      <c r="D3709" s="9">
        <v>0.32852698712265965</v>
      </c>
      <c r="E3709" s="9">
        <v>1749003.2052711262</v>
      </c>
      <c r="F3709" s="255" t="s">
        <v>9135</v>
      </c>
      <c r="G3709" s="9"/>
      <c r="H3709" s="255" t="s">
        <v>9168</v>
      </c>
      <c r="I3709" s="9">
        <v>2</v>
      </c>
    </row>
    <row r="3710">
      <c r="A3710" s="255" t="s">
        <v>4890</v>
      </c>
      <c r="B3710" s="9">
        <v>10</v>
      </c>
      <c r="C3710" s="255" t="s">
        <v>9102</v>
      </c>
      <c r="D3710" s="9"/>
      <c r="E3710" s="9">
        <v>1749003.2052711262</v>
      </c>
      <c r="F3710" s="255" t="s">
        <v>9118</v>
      </c>
      <c r="G3710" s="9"/>
      <c r="H3710" s="255" t="s">
        <v>9168</v>
      </c>
      <c r="I3710" s="9">
        <v>2</v>
      </c>
    </row>
    <row r="3711">
      <c r="A3711" s="255" t="s">
        <v>4885</v>
      </c>
      <c r="B3711" s="9">
        <v>10</v>
      </c>
      <c r="C3711" s="255" t="s">
        <v>9102</v>
      </c>
      <c r="D3711" s="9"/>
      <c r="E3711" s="9">
        <v>1749003.2052711262</v>
      </c>
      <c r="F3711" s="255" t="s">
        <v>9115</v>
      </c>
      <c r="G3711" s="9"/>
      <c r="H3711" s="255" t="s">
        <v>9168</v>
      </c>
      <c r="I3711" s="9">
        <v>2</v>
      </c>
    </row>
    <row r="3712">
      <c r="A3712" s="255" t="s">
        <v>4884</v>
      </c>
      <c r="B3712" s="9">
        <v>10</v>
      </c>
      <c r="C3712" s="255" t="s">
        <v>9102</v>
      </c>
      <c r="D3712" s="9">
        <v>0.31301326815410285</v>
      </c>
      <c r="E3712" s="9">
        <v>1749003.2052711262</v>
      </c>
      <c r="F3712" s="255" t="s">
        <v>9130</v>
      </c>
      <c r="G3712" s="9"/>
      <c r="H3712" s="255" t="s">
        <v>9168</v>
      </c>
      <c r="I3712" s="9">
        <v>2</v>
      </c>
    </row>
    <row r="3713">
      <c r="A3713" s="255" t="s">
        <v>4888</v>
      </c>
      <c r="B3713" s="9">
        <v>10</v>
      </c>
      <c r="C3713" s="255" t="s">
        <v>9102</v>
      </c>
      <c r="D3713" s="9">
        <v>0.29499300228140091</v>
      </c>
      <c r="E3713" s="9">
        <v>1749003.2052711262</v>
      </c>
      <c r="F3713" s="255" t="s">
        <v>9134</v>
      </c>
      <c r="G3713" s="9"/>
      <c r="H3713" s="255" t="s">
        <v>9168</v>
      </c>
      <c r="I3713" s="9">
        <v>2</v>
      </c>
    </row>
    <row r="3714">
      <c r="A3714" s="255" t="s">
        <v>4895</v>
      </c>
      <c r="B3714" s="9">
        <v>10</v>
      </c>
      <c r="C3714" s="255" t="s">
        <v>9102</v>
      </c>
      <c r="D3714" s="9">
        <v>0.35710602477953007</v>
      </c>
      <c r="E3714" s="9">
        <v>1749003.2052711262</v>
      </c>
      <c r="F3714" s="255" t="s">
        <v>9127</v>
      </c>
      <c r="G3714" s="9"/>
      <c r="H3714" s="255" t="s">
        <v>9168</v>
      </c>
      <c r="I3714" s="9">
        <v>2</v>
      </c>
    </row>
    <row r="3715">
      <c r="A3715" s="255" t="s">
        <v>4903</v>
      </c>
      <c r="B3715" s="9">
        <v>10</v>
      </c>
      <c r="C3715" s="255" t="s">
        <v>9102</v>
      </c>
      <c r="D3715" s="9">
        <v>0.46602783620488852</v>
      </c>
      <c r="E3715" s="9">
        <v>1749003.2052711262</v>
      </c>
      <c r="F3715" s="255" t="s">
        <v>9114</v>
      </c>
      <c r="G3715" s="9"/>
      <c r="H3715" s="255" t="s">
        <v>9168</v>
      </c>
      <c r="I3715" s="9">
        <v>2</v>
      </c>
    </row>
    <row r="3716">
      <c r="A3716" s="255" t="s">
        <v>4908</v>
      </c>
      <c r="B3716" s="9">
        <v>10</v>
      </c>
      <c r="C3716" s="255" t="s">
        <v>9102</v>
      </c>
      <c r="D3716" s="9">
        <v>0.3376004037991836</v>
      </c>
      <c r="E3716" s="9">
        <v>1749003.2052711262</v>
      </c>
      <c r="F3716" s="255" t="s">
        <v>9133</v>
      </c>
      <c r="G3716" s="9"/>
      <c r="H3716" s="255" t="s">
        <v>9168</v>
      </c>
      <c r="I3716" s="9">
        <v>2</v>
      </c>
    </row>
    <row r="3717">
      <c r="A3717" s="255" t="s">
        <v>4900</v>
      </c>
      <c r="B3717" s="9">
        <v>10</v>
      </c>
      <c r="C3717" s="255" t="s">
        <v>9102</v>
      </c>
      <c r="D3717" s="9">
        <v>0.33395972882201524</v>
      </c>
      <c r="E3717" s="9">
        <v>1749003.2052711262</v>
      </c>
      <c r="F3717" s="255" t="s">
        <v>9123</v>
      </c>
      <c r="G3717" s="9"/>
      <c r="H3717" s="255" t="s">
        <v>9168</v>
      </c>
      <c r="I3717" s="9">
        <v>2</v>
      </c>
    </row>
    <row r="3718">
      <c r="A3718" s="255" t="s">
        <v>4899</v>
      </c>
      <c r="B3718" s="9">
        <v>10</v>
      </c>
      <c r="C3718" s="255" t="s">
        <v>9102</v>
      </c>
      <c r="D3718" s="9">
        <v>0.29120454244641264</v>
      </c>
      <c r="E3718" s="9">
        <v>1749003.2052711262</v>
      </c>
      <c r="F3718" s="255" t="s">
        <v>9125</v>
      </c>
      <c r="G3718" s="9"/>
      <c r="H3718" s="255" t="s">
        <v>9168</v>
      </c>
      <c r="I3718" s="9">
        <v>2</v>
      </c>
    </row>
    <row r="3719">
      <c r="A3719" s="255" t="s">
        <v>4897</v>
      </c>
      <c r="B3719" s="9">
        <v>10</v>
      </c>
      <c r="C3719" s="255" t="s">
        <v>9102</v>
      </c>
      <c r="D3719" s="9">
        <v>0.39450070953171973</v>
      </c>
      <c r="E3719" s="9">
        <v>1749003.2052711262</v>
      </c>
      <c r="F3719" s="255" t="s">
        <v>9132</v>
      </c>
      <c r="G3719" s="9"/>
      <c r="H3719" s="255" t="s">
        <v>9168</v>
      </c>
      <c r="I3719" s="9">
        <v>2</v>
      </c>
    </row>
    <row r="3720">
      <c r="A3720" s="255" t="s">
        <v>4905</v>
      </c>
      <c r="B3720" s="9">
        <v>10</v>
      </c>
      <c r="C3720" s="255" t="s">
        <v>9102</v>
      </c>
      <c r="D3720" s="9">
        <v>0.36790439381377976</v>
      </c>
      <c r="E3720" s="9">
        <v>1749003.2052711262</v>
      </c>
      <c r="F3720" s="255" t="s">
        <v>9131</v>
      </c>
      <c r="G3720" s="9"/>
      <c r="H3720" s="255" t="s">
        <v>9168</v>
      </c>
      <c r="I3720" s="9">
        <v>2</v>
      </c>
    </row>
    <row r="3721">
      <c r="A3721" s="255" t="s">
        <v>4892</v>
      </c>
      <c r="B3721" s="9">
        <v>10</v>
      </c>
      <c r="C3721" s="255" t="s">
        <v>9102</v>
      </c>
      <c r="D3721" s="9">
        <v>0.35710602477953007</v>
      </c>
      <c r="E3721" s="9">
        <v>1749003.2052711262</v>
      </c>
      <c r="F3721" s="255" t="s">
        <v>9128</v>
      </c>
      <c r="G3721" s="9"/>
      <c r="H3721" s="255" t="s">
        <v>9168</v>
      </c>
      <c r="I3721" s="9">
        <v>2</v>
      </c>
    </row>
    <row r="3722">
      <c r="A3722" s="255" t="s">
        <v>4902</v>
      </c>
      <c r="B3722" s="9">
        <v>10</v>
      </c>
      <c r="C3722" s="255" t="s">
        <v>9102</v>
      </c>
      <c r="D3722" s="9">
        <v>0.46131758558203112</v>
      </c>
      <c r="E3722" s="9">
        <v>1749003.2052711262</v>
      </c>
      <c r="F3722" s="255" t="s">
        <v>9137</v>
      </c>
      <c r="G3722" s="9"/>
      <c r="H3722" s="255" t="s">
        <v>9168</v>
      </c>
      <c r="I3722" s="9">
        <v>2</v>
      </c>
    </row>
    <row r="3723">
      <c r="A3723" s="255" t="s">
        <v>4887</v>
      </c>
      <c r="B3723" s="9">
        <v>10</v>
      </c>
      <c r="C3723" s="255" t="s">
        <v>9102</v>
      </c>
      <c r="D3723" s="9">
        <v>0.31301326815410285</v>
      </c>
      <c r="E3723" s="9">
        <v>1749003.2052711262</v>
      </c>
      <c r="F3723" s="255" t="s">
        <v>9129</v>
      </c>
      <c r="G3723" s="9"/>
      <c r="H3723" s="255" t="s">
        <v>9168</v>
      </c>
      <c r="I3723" s="9">
        <v>2</v>
      </c>
    </row>
    <row r="3724">
      <c r="A3724" s="255" t="s">
        <v>4896</v>
      </c>
      <c r="B3724" s="9">
        <v>10</v>
      </c>
      <c r="C3724" s="255" t="s">
        <v>9102</v>
      </c>
      <c r="D3724" s="9"/>
      <c r="E3724" s="9">
        <v>1749003.2052711262</v>
      </c>
      <c r="F3724" s="255" t="s">
        <v>9119</v>
      </c>
      <c r="G3724" s="9"/>
      <c r="H3724" s="255" t="s">
        <v>9168</v>
      </c>
      <c r="I3724" s="9">
        <v>2</v>
      </c>
    </row>
    <row r="3725">
      <c r="A3725" s="255" t="s">
        <v>4893</v>
      </c>
      <c r="B3725" s="9">
        <v>10</v>
      </c>
      <c r="C3725" s="255" t="s">
        <v>9102</v>
      </c>
      <c r="D3725" s="9">
        <v>0.44895945661078679</v>
      </c>
      <c r="E3725" s="9">
        <v>1749003.2052711262</v>
      </c>
      <c r="F3725" s="255" t="s">
        <v>9136</v>
      </c>
      <c r="G3725" s="9"/>
      <c r="H3725" s="255" t="s">
        <v>9168</v>
      </c>
      <c r="I3725" s="9">
        <v>2</v>
      </c>
    </row>
    <row r="3726">
      <c r="A3726" s="255" t="s">
        <v>4886</v>
      </c>
      <c r="B3726" s="9">
        <v>10</v>
      </c>
      <c r="C3726" s="255" t="s">
        <v>9102</v>
      </c>
      <c r="D3726" s="9"/>
      <c r="E3726" s="9">
        <v>1749003.2052711262</v>
      </c>
      <c r="F3726" s="255" t="s">
        <v>9138</v>
      </c>
      <c r="G3726" s="9"/>
      <c r="H3726" s="255" t="s">
        <v>9168</v>
      </c>
      <c r="I3726" s="9">
        <v>2</v>
      </c>
    </row>
    <row r="3727">
      <c r="A3727" s="255" t="s">
        <v>4907</v>
      </c>
      <c r="B3727" s="9">
        <v>10</v>
      </c>
      <c r="C3727" s="255" t="s">
        <v>9102</v>
      </c>
      <c r="D3727" s="9">
        <v>0.33395972882201524</v>
      </c>
      <c r="E3727" s="9">
        <v>1749003.2052711262</v>
      </c>
      <c r="F3727" s="255" t="s">
        <v>9122</v>
      </c>
      <c r="G3727" s="9"/>
      <c r="H3727" s="255" t="s">
        <v>9168</v>
      </c>
      <c r="I3727" s="9">
        <v>2</v>
      </c>
    </row>
    <row r="3728">
      <c r="A3728" s="255" t="s">
        <v>4901</v>
      </c>
      <c r="B3728" s="9">
        <v>10</v>
      </c>
      <c r="C3728" s="255" t="s">
        <v>9102</v>
      </c>
      <c r="D3728" s="9">
        <v>0.45706611123886037</v>
      </c>
      <c r="E3728" s="9">
        <v>1749003.2052711262</v>
      </c>
      <c r="F3728" s="255" t="s">
        <v>9126</v>
      </c>
      <c r="G3728" s="9"/>
      <c r="H3728" s="255" t="s">
        <v>9168</v>
      </c>
      <c r="I3728" s="9">
        <v>2</v>
      </c>
    </row>
    <row r="3729">
      <c r="A3729" s="255" t="s">
        <v>4891</v>
      </c>
      <c r="B3729" s="9">
        <v>10</v>
      </c>
      <c r="C3729" s="255" t="s">
        <v>9102</v>
      </c>
      <c r="D3729" s="9">
        <v>0.33395972882201524</v>
      </c>
      <c r="E3729" s="9">
        <v>1749003.2052711262</v>
      </c>
      <c r="F3729" s="255" t="s">
        <v>9124</v>
      </c>
      <c r="G3729" s="9"/>
      <c r="H3729" s="255" t="s">
        <v>9168</v>
      </c>
      <c r="I3729" s="9">
        <v>2</v>
      </c>
    </row>
    <row r="3730">
      <c r="A3730" s="255" t="s">
        <v>4889</v>
      </c>
      <c r="B3730" s="9">
        <v>10</v>
      </c>
      <c r="C3730" s="255" t="s">
        <v>9102</v>
      </c>
      <c r="D3730" s="9"/>
      <c r="E3730" s="9">
        <v>1749003.2052711262</v>
      </c>
      <c r="F3730" s="255" t="s">
        <v>9121</v>
      </c>
      <c r="G3730" s="9"/>
      <c r="H3730" s="255" t="s">
        <v>9168</v>
      </c>
      <c r="I3730" s="9">
        <v>2</v>
      </c>
    </row>
    <row r="3731">
      <c r="A3731" s="255" t="s">
        <v>4904</v>
      </c>
      <c r="B3731" s="9">
        <v>10</v>
      </c>
      <c r="C3731" s="255" t="s">
        <v>9102</v>
      </c>
      <c r="D3731" s="9"/>
      <c r="E3731" s="9">
        <v>1749003.2052711262</v>
      </c>
      <c r="F3731" s="255" t="s">
        <v>9117</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72861019740.762177</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4168.9423202495464</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17477099.499999996</v>
      </c>
      <c r="E3764" s="9">
        <v>17477099.499999996</v>
      </c>
      <c r="F3764" s="255" t="s">
        <v>9122</v>
      </c>
      <c r="G3764" s="9">
        <v>1</v>
      </c>
      <c r="H3764" s="255" t="s">
        <v>9168</v>
      </c>
      <c r="I3764" s="9">
        <v>2</v>
      </c>
    </row>
    <row r="3765">
      <c r="A3765" s="255" t="s">
        <v>4942</v>
      </c>
      <c r="B3765" s="9">
        <v>0</v>
      </c>
      <c r="C3765" s="255" t="s">
        <v>9104</v>
      </c>
      <c r="D3765" s="9">
        <v>231142485221.23175</v>
      </c>
      <c r="E3765" s="9">
        <v>17477099.499999996</v>
      </c>
      <c r="F3765" s="255" t="s">
        <v>9122</v>
      </c>
      <c r="G3765" s="9">
        <v>1</v>
      </c>
      <c r="H3765" s="255" t="s">
        <v>9168</v>
      </c>
      <c r="I3765" s="9">
        <v>2</v>
      </c>
    </row>
    <row r="3766">
      <c r="A3766" s="255" t="s">
        <v>4943</v>
      </c>
      <c r="B3766" s="9">
        <v>0</v>
      </c>
      <c r="C3766" s="255" t="s">
        <v>9105</v>
      </c>
      <c r="D3766" s="9">
        <v>1</v>
      </c>
      <c r="E3766" s="9">
        <v>17477099.499999996</v>
      </c>
      <c r="F3766" s="255" t="s">
        <v>9122</v>
      </c>
      <c r="G3766" s="9">
        <v>1</v>
      </c>
      <c r="H3766" s="255" t="s">
        <v>9168</v>
      </c>
      <c r="I3766" s="9">
        <v>2</v>
      </c>
    </row>
    <row r="3767">
      <c r="A3767" s="255" t="s">
        <v>4944</v>
      </c>
      <c r="B3767" s="9">
        <v>0</v>
      </c>
      <c r="C3767" s="255" t="s">
        <v>9205</v>
      </c>
      <c r="D3767" s="9">
        <v>13225.448834987281</v>
      </c>
      <c r="E3767" s="9">
        <v>17477099.499999996</v>
      </c>
      <c r="F3767" s="255" t="s">
        <v>9122</v>
      </c>
      <c r="G3767" s="9">
        <v>1</v>
      </c>
      <c r="H3767" s="255" t="s">
        <v>9168</v>
      </c>
      <c r="I3767" s="9">
        <v>2</v>
      </c>
    </row>
    <row r="3768">
      <c r="A3768" s="255" t="s">
        <v>4945</v>
      </c>
      <c r="B3768" s="9">
        <v>0</v>
      </c>
      <c r="C3768" s="255" t="s">
        <v>9103</v>
      </c>
      <c r="D3768" s="9">
        <v>17477099.499999996</v>
      </c>
      <c r="E3768" s="9">
        <v>17477099.499999996</v>
      </c>
      <c r="F3768" s="255" t="s">
        <v>9123</v>
      </c>
      <c r="G3768" s="9">
        <v>1</v>
      </c>
      <c r="H3768" s="255" t="s">
        <v>9168</v>
      </c>
      <c r="I3768" s="9">
        <v>2</v>
      </c>
    </row>
    <row r="3769">
      <c r="A3769" s="255" t="s">
        <v>4946</v>
      </c>
      <c r="B3769" s="9">
        <v>0</v>
      </c>
      <c r="C3769" s="255" t="s">
        <v>9104</v>
      </c>
      <c r="D3769" s="9">
        <v>231142485221.23175</v>
      </c>
      <c r="E3769" s="9">
        <v>17477099.499999996</v>
      </c>
      <c r="F3769" s="255" t="s">
        <v>9123</v>
      </c>
      <c r="G3769" s="9">
        <v>1</v>
      </c>
      <c r="H3769" s="255" t="s">
        <v>9168</v>
      </c>
      <c r="I3769" s="9">
        <v>2</v>
      </c>
    </row>
    <row r="3770">
      <c r="A3770" s="255" t="s">
        <v>4947</v>
      </c>
      <c r="B3770" s="9">
        <v>0</v>
      </c>
      <c r="C3770" s="255" t="s">
        <v>9105</v>
      </c>
      <c r="D3770" s="9">
        <v>1</v>
      </c>
      <c r="E3770" s="9">
        <v>17477099.499999996</v>
      </c>
      <c r="F3770" s="255" t="s">
        <v>9123</v>
      </c>
      <c r="G3770" s="9">
        <v>1</v>
      </c>
      <c r="H3770" s="255" t="s">
        <v>9168</v>
      </c>
      <c r="I3770" s="9">
        <v>2</v>
      </c>
    </row>
    <row r="3771">
      <c r="A3771" s="255" t="s">
        <v>4948</v>
      </c>
      <c r="B3771" s="9">
        <v>0</v>
      </c>
      <c r="C3771" s="255" t="s">
        <v>9205</v>
      </c>
      <c r="D3771" s="9">
        <v>13225.448834987281</v>
      </c>
      <c r="E3771" s="9">
        <v>17477099.499999996</v>
      </c>
      <c r="F3771" s="255" t="s">
        <v>9123</v>
      </c>
      <c r="G3771" s="9">
        <v>1</v>
      </c>
      <c r="H3771" s="255" t="s">
        <v>9168</v>
      </c>
      <c r="I3771" s="9">
        <v>2</v>
      </c>
    </row>
    <row r="3772">
      <c r="A3772" s="255" t="s">
        <v>4949</v>
      </c>
      <c r="B3772" s="9">
        <v>0</v>
      </c>
      <c r="C3772" s="255" t="s">
        <v>9103</v>
      </c>
      <c r="D3772" s="9">
        <v>17477099.499999996</v>
      </c>
      <c r="E3772" s="9">
        <v>17477099.499999996</v>
      </c>
      <c r="F3772" s="255" t="s">
        <v>9124</v>
      </c>
      <c r="G3772" s="9">
        <v>1</v>
      </c>
      <c r="H3772" s="255" t="s">
        <v>9168</v>
      </c>
      <c r="I3772" s="9">
        <v>2</v>
      </c>
    </row>
    <row r="3773">
      <c r="A3773" s="255" t="s">
        <v>4950</v>
      </c>
      <c r="B3773" s="9">
        <v>0</v>
      </c>
      <c r="C3773" s="255" t="s">
        <v>9104</v>
      </c>
      <c r="D3773" s="9">
        <v>231142485221.23175</v>
      </c>
      <c r="E3773" s="9">
        <v>17477099.499999996</v>
      </c>
      <c r="F3773" s="255" t="s">
        <v>9124</v>
      </c>
      <c r="G3773" s="9">
        <v>1</v>
      </c>
      <c r="H3773" s="255" t="s">
        <v>9168</v>
      </c>
      <c r="I3773" s="9">
        <v>2</v>
      </c>
    </row>
    <row r="3774">
      <c r="A3774" s="255" t="s">
        <v>4951</v>
      </c>
      <c r="B3774" s="9">
        <v>0</v>
      </c>
      <c r="C3774" s="255" t="s">
        <v>9105</v>
      </c>
      <c r="D3774" s="9">
        <v>1</v>
      </c>
      <c r="E3774" s="9">
        <v>17477099.499999996</v>
      </c>
      <c r="F3774" s="255" t="s">
        <v>9124</v>
      </c>
      <c r="G3774" s="9">
        <v>1</v>
      </c>
      <c r="H3774" s="255" t="s">
        <v>9168</v>
      </c>
      <c r="I3774" s="9">
        <v>2</v>
      </c>
    </row>
    <row r="3775">
      <c r="A3775" s="255" t="s">
        <v>4952</v>
      </c>
      <c r="B3775" s="9">
        <v>0</v>
      </c>
      <c r="C3775" s="255" t="s">
        <v>9205</v>
      </c>
      <c r="D3775" s="9">
        <v>13225.448834987281</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50452398531.203896</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2886.7718314016524</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53522286352.391808</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3062.4238508450339</v>
      </c>
      <c r="E3783" s="9">
        <v>17477099.499999996</v>
      </c>
      <c r="F3783" s="255" t="s">
        <v>9126</v>
      </c>
      <c r="G3783" s="9">
        <v>1</v>
      </c>
      <c r="H3783" s="255" t="s">
        <v>9168</v>
      </c>
      <c r="I3783" s="9">
        <v>2</v>
      </c>
    </row>
    <row r="3784">
      <c r="A3784" s="255" t="s">
        <v>4961</v>
      </c>
      <c r="B3784" s="9">
        <v>0</v>
      </c>
      <c r="C3784" s="255" t="s">
        <v>9103</v>
      </c>
      <c r="D3784" s="9">
        <v>17477099.499999996</v>
      </c>
      <c r="E3784" s="9">
        <v>17477099.499999996</v>
      </c>
      <c r="F3784" s="255" t="s">
        <v>9127</v>
      </c>
      <c r="G3784" s="9">
        <v>1</v>
      </c>
      <c r="H3784" s="255" t="s">
        <v>9168</v>
      </c>
      <c r="I3784" s="9">
        <v>2</v>
      </c>
    </row>
    <row r="3785">
      <c r="A3785" s="255" t="s">
        <v>4962</v>
      </c>
      <c r="B3785" s="9">
        <v>0</v>
      </c>
      <c r="C3785" s="255" t="s">
        <v>9104</v>
      </c>
      <c r="D3785" s="9">
        <v>284664771573.6236</v>
      </c>
      <c r="E3785" s="9">
        <v>17477099.499999996</v>
      </c>
      <c r="F3785" s="255" t="s">
        <v>9127</v>
      </c>
      <c r="G3785" s="9">
        <v>1</v>
      </c>
      <c r="H3785" s="255" t="s">
        <v>9168</v>
      </c>
      <c r="I3785" s="9">
        <v>2</v>
      </c>
    </row>
    <row r="3786">
      <c r="A3786" s="255" t="s">
        <v>4963</v>
      </c>
      <c r="B3786" s="9">
        <v>0</v>
      </c>
      <c r="C3786" s="255" t="s">
        <v>9105</v>
      </c>
      <c r="D3786" s="9">
        <v>1</v>
      </c>
      <c r="E3786" s="9">
        <v>17477099.499999996</v>
      </c>
      <c r="F3786" s="255" t="s">
        <v>9127</v>
      </c>
      <c r="G3786" s="9">
        <v>1</v>
      </c>
      <c r="H3786" s="255" t="s">
        <v>9168</v>
      </c>
      <c r="I3786" s="9">
        <v>2</v>
      </c>
    </row>
    <row r="3787">
      <c r="A3787" s="255" t="s">
        <v>4964</v>
      </c>
      <c r="B3787" s="9">
        <v>0</v>
      </c>
      <c r="C3787" s="255" t="s">
        <v>9205</v>
      </c>
      <c r="D3787" s="9">
        <v>16287.872685832317</v>
      </c>
      <c r="E3787" s="9">
        <v>17477099.499999996</v>
      </c>
      <c r="F3787" s="255" t="s">
        <v>9127</v>
      </c>
      <c r="G3787" s="9">
        <v>1</v>
      </c>
      <c r="H3787" s="255" t="s">
        <v>9168</v>
      </c>
      <c r="I3787" s="9">
        <v>2</v>
      </c>
    </row>
    <row r="3788">
      <c r="A3788" s="255" t="s">
        <v>4965</v>
      </c>
      <c r="B3788" s="9">
        <v>0</v>
      </c>
      <c r="C3788" s="255" t="s">
        <v>9103</v>
      </c>
      <c r="D3788" s="9">
        <v>17477099.499999996</v>
      </c>
      <c r="E3788" s="9">
        <v>17477099.499999996</v>
      </c>
      <c r="F3788" s="255" t="s">
        <v>9128</v>
      </c>
      <c r="G3788" s="9">
        <v>1</v>
      </c>
      <c r="H3788" s="255" t="s">
        <v>9168</v>
      </c>
      <c r="I3788" s="9">
        <v>2</v>
      </c>
    </row>
    <row r="3789">
      <c r="A3789" s="255" t="s">
        <v>4966</v>
      </c>
      <c r="B3789" s="9">
        <v>0</v>
      </c>
      <c r="C3789" s="255" t="s">
        <v>9104</v>
      </c>
      <c r="D3789" s="9">
        <v>284664771573.6236</v>
      </c>
      <c r="E3789" s="9">
        <v>17477099.499999996</v>
      </c>
      <c r="F3789" s="255" t="s">
        <v>9128</v>
      </c>
      <c r="G3789" s="9">
        <v>1</v>
      </c>
      <c r="H3789" s="255" t="s">
        <v>9168</v>
      </c>
      <c r="I3789" s="9">
        <v>2</v>
      </c>
    </row>
    <row r="3790">
      <c r="A3790" s="255" t="s">
        <v>4967</v>
      </c>
      <c r="B3790" s="9">
        <v>0</v>
      </c>
      <c r="C3790" s="255" t="s">
        <v>9105</v>
      </c>
      <c r="D3790" s="9">
        <v>1</v>
      </c>
      <c r="E3790" s="9">
        <v>17477099.499999996</v>
      </c>
      <c r="F3790" s="255" t="s">
        <v>9128</v>
      </c>
      <c r="G3790" s="9">
        <v>1</v>
      </c>
      <c r="H3790" s="255" t="s">
        <v>9168</v>
      </c>
      <c r="I3790" s="9">
        <v>2</v>
      </c>
    </row>
    <row r="3791">
      <c r="A3791" s="255" t="s">
        <v>4968</v>
      </c>
      <c r="B3791" s="9">
        <v>0</v>
      </c>
      <c r="C3791" s="255" t="s">
        <v>9205</v>
      </c>
      <c r="D3791" s="9">
        <v>16287.872685832317</v>
      </c>
      <c r="E3791" s="9">
        <v>17477099.499999996</v>
      </c>
      <c r="F3791" s="255" t="s">
        <v>9128</v>
      </c>
      <c r="G3791" s="9">
        <v>1</v>
      </c>
      <c r="H3791" s="255" t="s">
        <v>9168</v>
      </c>
      <c r="I3791" s="9">
        <v>2</v>
      </c>
    </row>
    <row r="3792">
      <c r="A3792" s="255" t="s">
        <v>4969</v>
      </c>
      <c r="B3792" s="9">
        <v>0</v>
      </c>
      <c r="C3792" s="255" t="s">
        <v>9103</v>
      </c>
      <c r="D3792" s="9">
        <v>17477099.499999996</v>
      </c>
      <c r="E3792" s="9">
        <v>17477099.499999996</v>
      </c>
      <c r="F3792" s="255" t="s">
        <v>9129</v>
      </c>
      <c r="G3792" s="9">
        <v>1</v>
      </c>
      <c r="H3792" s="255" t="s">
        <v>9168</v>
      </c>
      <c r="I3792" s="9">
        <v>2</v>
      </c>
    </row>
    <row r="3793">
      <c r="A3793" s="255" t="s">
        <v>4970</v>
      </c>
      <c r="B3793" s="9">
        <v>0</v>
      </c>
      <c r="C3793" s="255" t="s">
        <v>9104</v>
      </c>
      <c r="D3793" s="9">
        <v>142938482895.10101</v>
      </c>
      <c r="E3793" s="9">
        <v>17477099.499999996</v>
      </c>
      <c r="F3793" s="255" t="s">
        <v>9129</v>
      </c>
      <c r="G3793" s="9">
        <v>1</v>
      </c>
      <c r="H3793" s="255" t="s">
        <v>9168</v>
      </c>
      <c r="I3793" s="9">
        <v>2</v>
      </c>
    </row>
    <row r="3794">
      <c r="A3794" s="255" t="s">
        <v>4971</v>
      </c>
      <c r="B3794" s="9">
        <v>0</v>
      </c>
      <c r="C3794" s="255" t="s">
        <v>9105</v>
      </c>
      <c r="D3794" s="9">
        <v>1</v>
      </c>
      <c r="E3794" s="9">
        <v>17477099.499999996</v>
      </c>
      <c r="F3794" s="255" t="s">
        <v>9129</v>
      </c>
      <c r="G3794" s="9">
        <v>1</v>
      </c>
      <c r="H3794" s="255" t="s">
        <v>9168</v>
      </c>
      <c r="I3794" s="9">
        <v>2</v>
      </c>
    </row>
    <row r="3795">
      <c r="A3795" s="255" t="s">
        <v>4972</v>
      </c>
      <c r="B3795" s="9">
        <v>0</v>
      </c>
      <c r="C3795" s="255" t="s">
        <v>9205</v>
      </c>
      <c r="D3795" s="9">
        <v>8178.6158449862369</v>
      </c>
      <c r="E3795" s="9">
        <v>17477099.499999996</v>
      </c>
      <c r="F3795" s="255" t="s">
        <v>9129</v>
      </c>
      <c r="G3795" s="9">
        <v>1</v>
      </c>
      <c r="H3795" s="255" t="s">
        <v>9168</v>
      </c>
      <c r="I3795" s="9">
        <v>2</v>
      </c>
    </row>
    <row r="3796">
      <c r="A3796" s="255" t="s">
        <v>4973</v>
      </c>
      <c r="B3796" s="9">
        <v>0</v>
      </c>
      <c r="C3796" s="255" t="s">
        <v>9103</v>
      </c>
      <c r="D3796" s="9">
        <v>17477099.499999996</v>
      </c>
      <c r="E3796" s="9">
        <v>17477099.499999996</v>
      </c>
      <c r="F3796" s="255" t="s">
        <v>9130</v>
      </c>
      <c r="G3796" s="9">
        <v>1</v>
      </c>
      <c r="H3796" s="255" t="s">
        <v>9168</v>
      </c>
      <c r="I3796" s="9">
        <v>2</v>
      </c>
    </row>
    <row r="3797">
      <c r="A3797" s="255" t="s">
        <v>4974</v>
      </c>
      <c r="B3797" s="9">
        <v>0</v>
      </c>
      <c r="C3797" s="255" t="s">
        <v>9104</v>
      </c>
      <c r="D3797" s="9">
        <v>142938482895.10101</v>
      </c>
      <c r="E3797" s="9">
        <v>17477099.499999996</v>
      </c>
      <c r="F3797" s="255" t="s">
        <v>9130</v>
      </c>
      <c r="G3797" s="9">
        <v>1</v>
      </c>
      <c r="H3797" s="255" t="s">
        <v>9168</v>
      </c>
      <c r="I3797" s="9">
        <v>2</v>
      </c>
    </row>
    <row r="3798">
      <c r="A3798" s="255" t="s">
        <v>4975</v>
      </c>
      <c r="B3798" s="9">
        <v>0</v>
      </c>
      <c r="C3798" s="255" t="s">
        <v>9105</v>
      </c>
      <c r="D3798" s="9">
        <v>1</v>
      </c>
      <c r="E3798" s="9">
        <v>17477099.499999996</v>
      </c>
      <c r="F3798" s="255" t="s">
        <v>9130</v>
      </c>
      <c r="G3798" s="9">
        <v>1</v>
      </c>
      <c r="H3798" s="255" t="s">
        <v>9168</v>
      </c>
      <c r="I3798" s="9">
        <v>2</v>
      </c>
    </row>
    <row r="3799">
      <c r="A3799" s="255" t="s">
        <v>4976</v>
      </c>
      <c r="B3799" s="9">
        <v>0</v>
      </c>
      <c r="C3799" s="255" t="s">
        <v>9205</v>
      </c>
      <c r="D3799" s="9">
        <v>8178.6158449862369</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88204002326.130768</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5046.8329900010458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123313418271.96606</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7055.7141516511992</v>
      </c>
      <c r="E3807" s="9">
        <v>17477099.499999996</v>
      </c>
      <c r="F3807" s="255" t="s">
        <v>9132</v>
      </c>
      <c r="G3807" s="9">
        <v>1</v>
      </c>
      <c r="H3807" s="255" t="s">
        <v>9168</v>
      </c>
      <c r="I3807" s="9">
        <v>2</v>
      </c>
    </row>
    <row r="3808">
      <c r="A3808" s="255" t="s">
        <v>4985</v>
      </c>
      <c r="B3808" s="9">
        <v>0</v>
      </c>
      <c r="C3808" s="255" t="s">
        <v>9103</v>
      </c>
      <c r="D3808" s="9">
        <v>11914218.429631075</v>
      </c>
      <c r="E3808" s="9">
        <v>17477099.499999996</v>
      </c>
      <c r="F3808" s="255" t="s">
        <v>9133</v>
      </c>
      <c r="G3808" s="9">
        <v>1</v>
      </c>
      <c r="H3808" s="255" t="s">
        <v>9168</v>
      </c>
      <c r="I3808" s="9">
        <v>2</v>
      </c>
    </row>
    <row r="3809">
      <c r="A3809" s="255" t="s">
        <v>4986</v>
      </c>
      <c r="B3809" s="9">
        <v>0</v>
      </c>
      <c r="C3809" s="255" t="s">
        <v>9104</v>
      </c>
      <c r="D3809" s="9">
        <v>126990936855.79814</v>
      </c>
      <c r="E3809" s="9">
        <v>17477099.499999996</v>
      </c>
      <c r="F3809" s="255" t="s">
        <v>9133</v>
      </c>
      <c r="G3809" s="9">
        <v>1</v>
      </c>
      <c r="H3809" s="255" t="s">
        <v>9168</v>
      </c>
      <c r="I3809" s="9">
        <v>2</v>
      </c>
    </row>
    <row r="3810">
      <c r="A3810" s="255" t="s">
        <v>4987</v>
      </c>
      <c r="B3810" s="9">
        <v>0</v>
      </c>
      <c r="C3810" s="255" t="s">
        <v>9105</v>
      </c>
      <c r="D3810" s="9">
        <v>0.68170456028078785</v>
      </c>
      <c r="E3810" s="9">
        <v>17477099.499999996</v>
      </c>
      <c r="F3810" s="255" t="s">
        <v>9133</v>
      </c>
      <c r="G3810" s="9">
        <v>1</v>
      </c>
      <c r="H3810" s="255" t="s">
        <v>9168</v>
      </c>
      <c r="I3810" s="9">
        <v>2</v>
      </c>
    </row>
    <row r="3811">
      <c r="A3811" s="255" t="s">
        <v>4988</v>
      </c>
      <c r="B3811" s="9">
        <v>0</v>
      </c>
      <c r="C3811" s="255" t="s">
        <v>9205</v>
      </c>
      <c r="D3811" s="9">
        <v>7266.1334253889308</v>
      </c>
      <c r="E3811" s="9">
        <v>17477099.499999996</v>
      </c>
      <c r="F3811" s="255" t="s">
        <v>9133</v>
      </c>
      <c r="G3811" s="9">
        <v>1</v>
      </c>
      <c r="H3811" s="255" t="s">
        <v>9168</v>
      </c>
      <c r="I3811" s="9">
        <v>2</v>
      </c>
    </row>
    <row r="3812">
      <c r="A3812" s="255" t="s">
        <v>4989</v>
      </c>
      <c r="B3812" s="9">
        <v>0</v>
      </c>
      <c r="C3812" s="255" t="s">
        <v>9103</v>
      </c>
      <c r="D3812" s="9">
        <v>17477099.499999996</v>
      </c>
      <c r="E3812" s="9">
        <v>17477099.499999996</v>
      </c>
      <c r="F3812" s="255" t="s">
        <v>9134</v>
      </c>
      <c r="G3812" s="9">
        <v>1</v>
      </c>
      <c r="H3812" s="255" t="s">
        <v>9168</v>
      </c>
      <c r="I3812" s="9">
        <v>2</v>
      </c>
    </row>
    <row r="3813">
      <c r="A3813" s="255" t="s">
        <v>4990</v>
      </c>
      <c r="B3813" s="9">
        <v>0</v>
      </c>
      <c r="C3813" s="255" t="s">
        <v>9104</v>
      </c>
      <c r="D3813" s="9">
        <v>34360416445.85936</v>
      </c>
      <c r="E3813" s="9">
        <v>17477099.499999996</v>
      </c>
      <c r="F3813" s="255" t="s">
        <v>9134</v>
      </c>
      <c r="G3813" s="9">
        <v>1</v>
      </c>
      <c r="H3813" s="255" t="s">
        <v>9168</v>
      </c>
      <c r="I3813" s="9">
        <v>2</v>
      </c>
    </row>
    <row r="3814">
      <c r="A3814" s="255" t="s">
        <v>4991</v>
      </c>
      <c r="B3814" s="9">
        <v>0</v>
      </c>
      <c r="C3814" s="255" t="s">
        <v>9105</v>
      </c>
      <c r="D3814" s="9">
        <v>1</v>
      </c>
      <c r="E3814" s="9">
        <v>17477099.499999996</v>
      </c>
      <c r="F3814" s="255" t="s">
        <v>9134</v>
      </c>
      <c r="G3814" s="9">
        <v>1</v>
      </c>
      <c r="H3814" s="255" t="s">
        <v>9168</v>
      </c>
      <c r="I3814" s="9">
        <v>2</v>
      </c>
    </row>
    <row r="3815">
      <c r="A3815" s="255" t="s">
        <v>4992</v>
      </c>
      <c r="B3815" s="9">
        <v>0</v>
      </c>
      <c r="C3815" s="255" t="s">
        <v>9205</v>
      </c>
      <c r="D3815" s="9">
        <v>1966.0251087921865</v>
      </c>
      <c r="E3815" s="9">
        <v>17477099.499999996</v>
      </c>
      <c r="F3815" s="255" t="s">
        <v>9134</v>
      </c>
      <c r="G3815" s="9">
        <v>1</v>
      </c>
      <c r="H3815" s="255" t="s">
        <v>9168</v>
      </c>
      <c r="I3815" s="9">
        <v>2</v>
      </c>
    </row>
    <row r="3816">
      <c r="A3816" s="255" t="s">
        <v>4993</v>
      </c>
      <c r="B3816" s="9">
        <v>0</v>
      </c>
      <c r="C3816" s="255" t="s">
        <v>9103</v>
      </c>
      <c r="D3816" s="9">
        <v>17477099.499999996</v>
      </c>
      <c r="E3816" s="9">
        <v>17477099.499999996</v>
      </c>
      <c r="F3816" s="255" t="s">
        <v>9135</v>
      </c>
      <c r="G3816" s="9">
        <v>1</v>
      </c>
      <c r="H3816" s="255" t="s">
        <v>9168</v>
      </c>
      <c r="I3816" s="9">
        <v>2</v>
      </c>
    </row>
    <row r="3817">
      <c r="A3817" s="255" t="s">
        <v>4994</v>
      </c>
      <c r="B3817" s="9">
        <v>0</v>
      </c>
      <c r="C3817" s="255" t="s">
        <v>9104</v>
      </c>
      <c r="D3817" s="9">
        <v>161351353301.6575</v>
      </c>
      <c r="E3817" s="9">
        <v>17477099.499999996</v>
      </c>
      <c r="F3817" s="255" t="s">
        <v>9135</v>
      </c>
      <c r="G3817" s="9">
        <v>1</v>
      </c>
      <c r="H3817" s="255" t="s">
        <v>9168</v>
      </c>
      <c r="I3817" s="9">
        <v>2</v>
      </c>
    </row>
    <row r="3818">
      <c r="A3818" s="255" t="s">
        <v>4995</v>
      </c>
      <c r="B3818" s="9">
        <v>0</v>
      </c>
      <c r="C3818" s="255" t="s">
        <v>9105</v>
      </c>
      <c r="D3818" s="9">
        <v>1</v>
      </c>
      <c r="E3818" s="9">
        <v>17477099.499999996</v>
      </c>
      <c r="F3818" s="255" t="s">
        <v>9135</v>
      </c>
      <c r="G3818" s="9">
        <v>1</v>
      </c>
      <c r="H3818" s="255" t="s">
        <v>9168</v>
      </c>
      <c r="I3818" s="9">
        <v>2</v>
      </c>
    </row>
    <row r="3819">
      <c r="A3819" s="255" t="s">
        <v>4996</v>
      </c>
      <c r="B3819" s="9">
        <v>0</v>
      </c>
      <c r="C3819" s="255" t="s">
        <v>9205</v>
      </c>
      <c r="D3819" s="9">
        <v>9232.1585341811169</v>
      </c>
      <c r="E3819" s="9">
        <v>17477099.499999996</v>
      </c>
      <c r="F3819" s="255" t="s">
        <v>9135</v>
      </c>
      <c r="G3819" s="9">
        <v>1</v>
      </c>
      <c r="H3819" s="255" t="s">
        <v>9168</v>
      </c>
      <c r="I3819" s="9">
        <v>2</v>
      </c>
    </row>
    <row r="3820">
      <c r="A3820" s="255" t="s">
        <v>4997</v>
      </c>
      <c r="B3820" s="9">
        <v>0</v>
      </c>
      <c r="C3820" s="255" t="s">
        <v>9103</v>
      </c>
      <c r="D3820" s="9">
        <v>3389640.847964576</v>
      </c>
      <c r="E3820" s="9">
        <v>17477099.499999996</v>
      </c>
      <c r="F3820" s="255" t="s">
        <v>9136</v>
      </c>
      <c r="G3820" s="9">
        <v>1</v>
      </c>
      <c r="H3820" s="255" t="s">
        <v>9168</v>
      </c>
      <c r="I3820" s="9">
        <v>2</v>
      </c>
    </row>
    <row r="3821">
      <c r="A3821" s="255" t="s">
        <v>4998</v>
      </c>
      <c r="B3821" s="9">
        <v>0</v>
      </c>
      <c r="C3821" s="255" t="s">
        <v>9104</v>
      </c>
      <c r="D3821" s="9">
        <v>18412870406.556507</v>
      </c>
      <c r="E3821" s="9">
        <v>17477099.499999996</v>
      </c>
      <c r="F3821" s="255" t="s">
        <v>9136</v>
      </c>
      <c r="G3821" s="9">
        <v>1</v>
      </c>
      <c r="H3821" s="255" t="s">
        <v>9168</v>
      </c>
      <c r="I3821" s="9">
        <v>2</v>
      </c>
    </row>
    <row r="3822">
      <c r="A3822" s="255" t="s">
        <v>4999</v>
      </c>
      <c r="B3822" s="9">
        <v>0</v>
      </c>
      <c r="C3822" s="255" t="s">
        <v>9105</v>
      </c>
      <c r="D3822" s="9">
        <v>0.19394756252114814</v>
      </c>
      <c r="E3822" s="9">
        <v>17477099.499999996</v>
      </c>
      <c r="F3822" s="255" t="s">
        <v>9136</v>
      </c>
      <c r="G3822" s="9">
        <v>1</v>
      </c>
      <c r="H3822" s="255" t="s">
        <v>9168</v>
      </c>
      <c r="I3822" s="9">
        <v>2</v>
      </c>
    </row>
    <row r="3823">
      <c r="A3823" s="255" t="s">
        <v>5000</v>
      </c>
      <c r="B3823" s="9">
        <v>0</v>
      </c>
      <c r="C3823" s="255" t="s">
        <v>9205</v>
      </c>
      <c r="D3823" s="9">
        <v>1053.5426891948809</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35109415945.835297</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2008.8811616501528</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0.33651330000000002</v>
      </c>
      <c r="E3874" s="9">
        <v>17477099.499999996</v>
      </c>
      <c r="F3874" s="255" t="s">
        <v>9147</v>
      </c>
      <c r="G3874" s="9">
        <v>1</v>
      </c>
      <c r="H3874" s="255" t="s">
        <v>9168</v>
      </c>
      <c r="I3874" s="9">
        <v>2</v>
      </c>
    </row>
    <row r="3875">
      <c r="A3875" s="255" t="s">
        <v>5052</v>
      </c>
      <c r="B3875" s="9">
        <v>0</v>
      </c>
      <c r="C3875" s="255" t="s">
        <v>9107</v>
      </c>
      <c r="D3875" s="9">
        <v>0.20684279999999999</v>
      </c>
      <c r="E3875" s="9">
        <v>17477099.499999996</v>
      </c>
      <c r="F3875" s="255" t="s">
        <v>9147</v>
      </c>
      <c r="G3875" s="9">
        <v>1</v>
      </c>
      <c r="H3875" s="255" t="s">
        <v>9168</v>
      </c>
      <c r="I3875" s="9">
        <v>2</v>
      </c>
    </row>
    <row r="3876">
      <c r="A3876" s="255" t="s">
        <v>5053</v>
      </c>
      <c r="B3876" s="9">
        <v>0</v>
      </c>
      <c r="C3876" s="255" t="s">
        <v>9108</v>
      </c>
      <c r="D3876" s="9">
        <v>0.35863691480910348</v>
      </c>
      <c r="E3876" s="9">
        <v>17477099.499999996</v>
      </c>
      <c r="F3876" s="255" t="s">
        <v>9147</v>
      </c>
      <c r="G3876" s="9">
        <v>1</v>
      </c>
      <c r="H3876" s="255" t="s">
        <v>9169</v>
      </c>
      <c r="I3876" s="9">
        <v>2</v>
      </c>
    </row>
    <row r="3877">
      <c r="A3877" s="255" t="s">
        <v>5054</v>
      </c>
      <c r="B3877" s="9">
        <v>0</v>
      </c>
      <c r="C3877" s="255" t="s">
        <v>9109</v>
      </c>
      <c r="D3877" s="9">
        <v>0.097702040813116078</v>
      </c>
      <c r="E3877" s="9">
        <v>17477099.499999996</v>
      </c>
      <c r="F3877" s="255" t="s">
        <v>9147</v>
      </c>
      <c r="G3877" s="9">
        <v>1</v>
      </c>
      <c r="H3877" s="255" t="s">
        <v>9169</v>
      </c>
      <c r="I3877" s="9">
        <v>2</v>
      </c>
    </row>
    <row r="3878">
      <c r="A3878" s="255" t="s">
        <v>5055</v>
      </c>
      <c r="B3878" s="9">
        <v>0</v>
      </c>
      <c r="C3878" s="255" t="s">
        <v>9110</v>
      </c>
      <c r="D3878" s="9">
        <v>0.03812586805410062</v>
      </c>
      <c r="E3878" s="9">
        <v>17477099.499999996</v>
      </c>
      <c r="F3878" s="255" t="s">
        <v>9147</v>
      </c>
      <c r="G3878" s="9">
        <v>1</v>
      </c>
      <c r="H3878" s="255" t="s">
        <v>9169</v>
      </c>
      <c r="I3878" s="9">
        <v>2</v>
      </c>
    </row>
    <row r="3879">
      <c r="A3879" s="255" t="s">
        <v>5056</v>
      </c>
      <c r="B3879" s="9">
        <v>0</v>
      </c>
      <c r="C3879" s="255" t="s">
        <v>9106</v>
      </c>
      <c r="D3879" s="9">
        <v>0.33651330000000002</v>
      </c>
      <c r="E3879" s="9">
        <v>17477099.499999996</v>
      </c>
      <c r="F3879" s="255" t="s">
        <v>9148</v>
      </c>
      <c r="G3879" s="9">
        <v>1</v>
      </c>
      <c r="H3879" s="255" t="s">
        <v>9168</v>
      </c>
      <c r="I3879" s="9">
        <v>2</v>
      </c>
    </row>
    <row r="3880">
      <c r="A3880" s="255" t="s">
        <v>5057</v>
      </c>
      <c r="B3880" s="9">
        <v>0</v>
      </c>
      <c r="C3880" s="255" t="s">
        <v>9107</v>
      </c>
      <c r="D3880" s="9">
        <v>0.20684279999999999</v>
      </c>
      <c r="E3880" s="9">
        <v>17477099.499999996</v>
      </c>
      <c r="F3880" s="255" t="s">
        <v>9148</v>
      </c>
      <c r="G3880" s="9">
        <v>1</v>
      </c>
      <c r="H3880" s="255" t="s">
        <v>9168</v>
      </c>
      <c r="I3880" s="9">
        <v>2</v>
      </c>
    </row>
    <row r="3881">
      <c r="A3881" s="255" t="s">
        <v>5058</v>
      </c>
      <c r="B3881" s="9">
        <v>0</v>
      </c>
      <c r="C3881" s="255" t="s">
        <v>9108</v>
      </c>
      <c r="D3881" s="9">
        <v>0.35863691480910348</v>
      </c>
      <c r="E3881" s="9">
        <v>17477099.499999996</v>
      </c>
      <c r="F3881" s="255" t="s">
        <v>9148</v>
      </c>
      <c r="G3881" s="9">
        <v>1</v>
      </c>
      <c r="H3881" s="255" t="s">
        <v>9169</v>
      </c>
      <c r="I3881" s="9">
        <v>2</v>
      </c>
    </row>
    <row r="3882">
      <c r="A3882" s="255" t="s">
        <v>5059</v>
      </c>
      <c r="B3882" s="9">
        <v>0</v>
      </c>
      <c r="C3882" s="255" t="s">
        <v>9109</v>
      </c>
      <c r="D3882" s="9">
        <v>0.097702040813116078</v>
      </c>
      <c r="E3882" s="9">
        <v>17477099.499999996</v>
      </c>
      <c r="F3882" s="255" t="s">
        <v>9148</v>
      </c>
      <c r="G3882" s="9">
        <v>1</v>
      </c>
      <c r="H3882" s="255" t="s">
        <v>9169</v>
      </c>
      <c r="I3882" s="9">
        <v>2</v>
      </c>
    </row>
    <row r="3883">
      <c r="A3883" s="255" t="s">
        <v>5060</v>
      </c>
      <c r="B3883" s="9">
        <v>0</v>
      </c>
      <c r="C3883" s="255" t="s">
        <v>9110</v>
      </c>
      <c r="D3883" s="9">
        <v>0.03812586805410062</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0.33329340000000002</v>
      </c>
      <c r="E3887" s="9">
        <v>17477099.499999996</v>
      </c>
      <c r="F3887" s="255" t="s">
        <v>9157</v>
      </c>
      <c r="G3887" s="9">
        <v>1</v>
      </c>
      <c r="H3887" s="255" t="s">
        <v>9168</v>
      </c>
      <c r="I3887" s="9">
        <v>2</v>
      </c>
    </row>
    <row r="3888">
      <c r="A3888" s="255" t="s">
        <v>5065</v>
      </c>
      <c r="B3888" s="9">
        <v>0</v>
      </c>
      <c r="C3888" s="255" t="s">
        <v>9107</v>
      </c>
      <c r="D3888" s="9">
        <v>0.20274809999999999</v>
      </c>
      <c r="E3888" s="9">
        <v>17477099.499999996</v>
      </c>
      <c r="F3888" s="255" t="s">
        <v>9157</v>
      </c>
      <c r="G3888" s="9">
        <v>1</v>
      </c>
      <c r="H3888" s="255" t="s">
        <v>9168</v>
      </c>
      <c r="I3888" s="9">
        <v>2</v>
      </c>
    </row>
    <row r="3889">
      <c r="A3889" s="255" t="s">
        <v>5066</v>
      </c>
      <c r="B3889" s="9">
        <v>0</v>
      </c>
      <c r="C3889" s="255" t="s">
        <v>9106</v>
      </c>
      <c r="D3889" s="9">
        <v>0.33651330000000002</v>
      </c>
      <c r="E3889" s="9">
        <v>17477099.499999996</v>
      </c>
      <c r="F3889" s="255" t="s">
        <v>9150</v>
      </c>
      <c r="G3889" s="9">
        <v>1</v>
      </c>
      <c r="H3889" s="255" t="s">
        <v>9168</v>
      </c>
      <c r="I3889" s="9">
        <v>2</v>
      </c>
    </row>
    <row r="3890">
      <c r="A3890" s="255" t="s">
        <v>5067</v>
      </c>
      <c r="B3890" s="9">
        <v>0</v>
      </c>
      <c r="C3890" s="255" t="s">
        <v>9107</v>
      </c>
      <c r="D3890" s="9">
        <v>0.20684279999999999</v>
      </c>
      <c r="E3890" s="9">
        <v>17477099.499999996</v>
      </c>
      <c r="F3890" s="255" t="s">
        <v>9150</v>
      </c>
      <c r="G3890" s="9">
        <v>1</v>
      </c>
      <c r="H3890" s="255" t="s">
        <v>9168</v>
      </c>
      <c r="I3890" s="9">
        <v>2</v>
      </c>
    </row>
    <row r="3891">
      <c r="A3891" s="255" t="s">
        <v>5068</v>
      </c>
      <c r="B3891" s="9">
        <v>0</v>
      </c>
      <c r="C3891" s="255" t="s">
        <v>9108</v>
      </c>
      <c r="D3891" s="9">
        <v>0.35863691480910348</v>
      </c>
      <c r="E3891" s="9">
        <v>17477099.499999996</v>
      </c>
      <c r="F3891" s="255" t="s">
        <v>9150</v>
      </c>
      <c r="G3891" s="9">
        <v>1</v>
      </c>
      <c r="H3891" s="255" t="s">
        <v>9169</v>
      </c>
      <c r="I3891" s="9">
        <v>2</v>
      </c>
    </row>
    <row r="3892">
      <c r="A3892" s="255" t="s">
        <v>5069</v>
      </c>
      <c r="B3892" s="9">
        <v>0</v>
      </c>
      <c r="C3892" s="255" t="s">
        <v>9109</v>
      </c>
      <c r="D3892" s="9">
        <v>0.097702040813116078</v>
      </c>
      <c r="E3892" s="9">
        <v>17477099.499999996</v>
      </c>
      <c r="F3892" s="255" t="s">
        <v>9150</v>
      </c>
      <c r="G3892" s="9">
        <v>1</v>
      </c>
      <c r="H3892" s="255" t="s">
        <v>9169</v>
      </c>
      <c r="I3892" s="9">
        <v>2</v>
      </c>
    </row>
    <row r="3893">
      <c r="A3893" s="255" t="s">
        <v>5070</v>
      </c>
      <c r="B3893" s="9">
        <v>0</v>
      </c>
      <c r="C3893" s="255" t="s">
        <v>9110</v>
      </c>
      <c r="D3893" s="9">
        <v>0.03812586805410062</v>
      </c>
      <c r="E3893" s="9">
        <v>17477099.499999996</v>
      </c>
      <c r="F3893" s="255" t="s">
        <v>9150</v>
      </c>
      <c r="G3893" s="9">
        <v>1</v>
      </c>
      <c r="H3893" s="255" t="s">
        <v>9169</v>
      </c>
      <c r="I3893" s="9">
        <v>2</v>
      </c>
    </row>
    <row r="3894">
      <c r="A3894" s="255" t="s">
        <v>5071</v>
      </c>
      <c r="B3894" s="9">
        <v>0</v>
      </c>
      <c r="C3894" s="255" t="s">
        <v>9106</v>
      </c>
      <c r="D3894" s="9">
        <v>0.33243980000000001</v>
      </c>
      <c r="E3894" s="9">
        <v>17477099.499999996</v>
      </c>
      <c r="F3894" s="255" t="s">
        <v>9151</v>
      </c>
      <c r="G3894" s="9">
        <v>1</v>
      </c>
      <c r="H3894" s="255" t="s">
        <v>9168</v>
      </c>
      <c r="I3894" s="9">
        <v>2</v>
      </c>
    </row>
    <row r="3895">
      <c r="A3895" s="255" t="s">
        <v>5072</v>
      </c>
      <c r="B3895" s="9">
        <v>0</v>
      </c>
      <c r="C3895" s="255" t="s">
        <v>9107</v>
      </c>
      <c r="D3895" s="9">
        <v>0.20135719999999999</v>
      </c>
      <c r="E3895" s="9">
        <v>17477099.499999996</v>
      </c>
      <c r="F3895" s="255" t="s">
        <v>9151</v>
      </c>
      <c r="G3895" s="9">
        <v>1</v>
      </c>
      <c r="H3895" s="255" t="s">
        <v>9168</v>
      </c>
      <c r="I3895" s="9">
        <v>2</v>
      </c>
    </row>
    <row r="3896">
      <c r="A3896" s="255" t="s">
        <v>5073</v>
      </c>
      <c r="B3896" s="9">
        <v>0</v>
      </c>
      <c r="C3896" s="255" t="s">
        <v>9108</v>
      </c>
      <c r="D3896" s="9">
        <v>0.37761655679655726</v>
      </c>
      <c r="E3896" s="9">
        <v>17477099.499999996</v>
      </c>
      <c r="F3896" s="255" t="s">
        <v>9151</v>
      </c>
      <c r="G3896" s="9">
        <v>1</v>
      </c>
      <c r="H3896" s="255" t="s">
        <v>9169</v>
      </c>
      <c r="I3896" s="9">
        <v>2</v>
      </c>
    </row>
    <row r="3897">
      <c r="A3897" s="255" t="s">
        <v>5074</v>
      </c>
      <c r="B3897" s="9">
        <v>0</v>
      </c>
      <c r="C3897" s="255" t="s">
        <v>9109</v>
      </c>
      <c r="D3897" s="9">
        <v>0.10270598781189021</v>
      </c>
      <c r="E3897" s="9">
        <v>17477099.499999996</v>
      </c>
      <c r="F3897" s="255" t="s">
        <v>9151</v>
      </c>
      <c r="G3897" s="9">
        <v>1</v>
      </c>
      <c r="H3897" s="255" t="s">
        <v>9169</v>
      </c>
      <c r="I3897" s="9">
        <v>2</v>
      </c>
    </row>
    <row r="3898">
      <c r="A3898" s="255" t="s">
        <v>5075</v>
      </c>
      <c r="B3898" s="9">
        <v>0</v>
      </c>
      <c r="C3898" s="255" t="s">
        <v>9110</v>
      </c>
      <c r="D3898" s="9">
        <v>0.040067101893752434</v>
      </c>
      <c r="E3898" s="9">
        <v>17477099.499999996</v>
      </c>
      <c r="F3898" s="255" t="s">
        <v>9151</v>
      </c>
      <c r="G3898" s="9">
        <v>1</v>
      </c>
      <c r="H3898" s="255" t="s">
        <v>9169</v>
      </c>
      <c r="I3898" s="9">
        <v>2</v>
      </c>
    </row>
    <row r="3899">
      <c r="A3899" s="255" t="s">
        <v>5076</v>
      </c>
      <c r="B3899" s="9">
        <v>0</v>
      </c>
      <c r="C3899" s="255" t="s">
        <v>9106</v>
      </c>
      <c r="D3899" s="9">
        <v>0.33789249999999998</v>
      </c>
      <c r="E3899" s="9">
        <v>17477099.499999996</v>
      </c>
      <c r="F3899" s="255" t="s">
        <v>9152</v>
      </c>
      <c r="G3899" s="9">
        <v>1</v>
      </c>
      <c r="H3899" s="255" t="s">
        <v>9168</v>
      </c>
      <c r="I3899" s="9">
        <v>2</v>
      </c>
    </row>
    <row r="3900">
      <c r="A3900" s="255" t="s">
        <v>5077</v>
      </c>
      <c r="B3900" s="9">
        <v>0</v>
      </c>
      <c r="C3900" s="255" t="s">
        <v>9107</v>
      </c>
      <c r="D3900" s="9">
        <v>0.20896580000000001</v>
      </c>
      <c r="E3900" s="9">
        <v>17477099.499999996</v>
      </c>
      <c r="F3900" s="255" t="s">
        <v>9152</v>
      </c>
      <c r="G3900" s="9">
        <v>1</v>
      </c>
      <c r="H3900" s="255" t="s">
        <v>9168</v>
      </c>
      <c r="I3900" s="9">
        <v>2</v>
      </c>
    </row>
    <row r="3901">
      <c r="A3901" s="255" t="s">
        <v>5078</v>
      </c>
      <c r="B3901" s="9">
        <v>0</v>
      </c>
      <c r="C3901" s="255" t="s">
        <v>9108</v>
      </c>
      <c r="D3901" s="9">
        <v>0.35499617911014453</v>
      </c>
      <c r="E3901" s="9">
        <v>17477099.499999996</v>
      </c>
      <c r="F3901" s="255" t="s">
        <v>9152</v>
      </c>
      <c r="G3901" s="9">
        <v>1</v>
      </c>
      <c r="H3901" s="255" t="s">
        <v>9169</v>
      </c>
      <c r="I3901" s="9">
        <v>2</v>
      </c>
    </row>
    <row r="3902">
      <c r="A3902" s="255" t="s">
        <v>5079</v>
      </c>
      <c r="B3902" s="9">
        <v>0</v>
      </c>
      <c r="C3902" s="255" t="s">
        <v>9109</v>
      </c>
      <c r="D3902" s="9">
        <v>0.097147381208194133</v>
      </c>
      <c r="E3902" s="9">
        <v>17477099.499999996</v>
      </c>
      <c r="F3902" s="255" t="s">
        <v>9152</v>
      </c>
      <c r="G3902" s="9">
        <v>1</v>
      </c>
      <c r="H3902" s="255" t="s">
        <v>9169</v>
      </c>
      <c r="I3902" s="9">
        <v>2</v>
      </c>
    </row>
    <row r="3903">
      <c r="A3903" s="255" t="s">
        <v>5080</v>
      </c>
      <c r="B3903" s="9">
        <v>0</v>
      </c>
      <c r="C3903" s="255" t="s">
        <v>9110</v>
      </c>
      <c r="D3903" s="9">
        <v>0.037915053138741127</v>
      </c>
      <c r="E3903" s="9">
        <v>17477099.499999996</v>
      </c>
      <c r="F3903" s="255" t="s">
        <v>9152</v>
      </c>
      <c r="G3903" s="9">
        <v>1</v>
      </c>
      <c r="H3903" s="255" t="s">
        <v>9169</v>
      </c>
      <c r="I3903" s="9">
        <v>2</v>
      </c>
    </row>
    <row r="3904">
      <c r="A3904" s="255" t="s">
        <v>5081</v>
      </c>
      <c r="B3904" s="9">
        <v>0</v>
      </c>
      <c r="C3904" s="255" t="s">
        <v>9106</v>
      </c>
      <c r="D3904" s="9">
        <v>0.33789249999999998</v>
      </c>
      <c r="E3904" s="9">
        <v>17477099.499999996</v>
      </c>
      <c r="F3904" s="255" t="s">
        <v>9153</v>
      </c>
      <c r="G3904" s="9">
        <v>1</v>
      </c>
      <c r="H3904" s="255" t="s">
        <v>9168</v>
      </c>
      <c r="I3904" s="9">
        <v>2</v>
      </c>
    </row>
    <row r="3905">
      <c r="A3905" s="255" t="s">
        <v>5082</v>
      </c>
      <c r="B3905" s="9">
        <v>0</v>
      </c>
      <c r="C3905" s="255" t="s">
        <v>9107</v>
      </c>
      <c r="D3905" s="9">
        <v>0.20896580000000001</v>
      </c>
      <c r="E3905" s="9">
        <v>17477099.499999996</v>
      </c>
      <c r="F3905" s="255" t="s">
        <v>9153</v>
      </c>
      <c r="G3905" s="9">
        <v>1</v>
      </c>
      <c r="H3905" s="255" t="s">
        <v>9168</v>
      </c>
      <c r="I3905" s="9">
        <v>2</v>
      </c>
    </row>
    <row r="3906">
      <c r="A3906" s="255" t="s">
        <v>5083</v>
      </c>
      <c r="B3906" s="9">
        <v>0</v>
      </c>
      <c r="C3906" s="255" t="s">
        <v>9108</v>
      </c>
      <c r="D3906" s="9">
        <v>0.35499617911014453</v>
      </c>
      <c r="E3906" s="9">
        <v>17477099.499999996</v>
      </c>
      <c r="F3906" s="255" t="s">
        <v>9153</v>
      </c>
      <c r="G3906" s="9">
        <v>1</v>
      </c>
      <c r="H3906" s="255" t="s">
        <v>9169</v>
      </c>
      <c r="I3906" s="9">
        <v>2</v>
      </c>
    </row>
    <row r="3907">
      <c r="A3907" s="255" t="s">
        <v>5084</v>
      </c>
      <c r="B3907" s="9">
        <v>0</v>
      </c>
      <c r="C3907" s="255" t="s">
        <v>9109</v>
      </c>
      <c r="D3907" s="9">
        <v>0.097147381208194133</v>
      </c>
      <c r="E3907" s="9">
        <v>17477099.499999996</v>
      </c>
      <c r="F3907" s="255" t="s">
        <v>9153</v>
      </c>
      <c r="G3907" s="9">
        <v>1</v>
      </c>
      <c r="H3907" s="255" t="s">
        <v>9169</v>
      </c>
      <c r="I3907" s="9">
        <v>2</v>
      </c>
    </row>
    <row r="3908">
      <c r="A3908" s="255" t="s">
        <v>5085</v>
      </c>
      <c r="B3908" s="9">
        <v>0</v>
      </c>
      <c r="C3908" s="255" t="s">
        <v>9110</v>
      </c>
      <c r="D3908" s="9">
        <v>0.037915053138741127</v>
      </c>
      <c r="E3908" s="9">
        <v>17477099.499999996</v>
      </c>
      <c r="F3908" s="255" t="s">
        <v>9153</v>
      </c>
      <c r="G3908" s="9">
        <v>1</v>
      </c>
      <c r="H3908" s="255" t="s">
        <v>9169</v>
      </c>
      <c r="I3908" s="9">
        <v>2</v>
      </c>
    </row>
    <row r="3909">
      <c r="A3909" s="255" t="s">
        <v>5086</v>
      </c>
      <c r="B3909" s="9">
        <v>0</v>
      </c>
      <c r="C3909" s="255" t="s">
        <v>9106</v>
      </c>
      <c r="D3909" s="9">
        <v>0.3353332</v>
      </c>
      <c r="E3909" s="9">
        <v>17477099.499999996</v>
      </c>
      <c r="F3909" s="255" t="s">
        <v>9154</v>
      </c>
      <c r="G3909" s="9">
        <v>1</v>
      </c>
      <c r="H3909" s="255" t="s">
        <v>9168</v>
      </c>
      <c r="I3909" s="9">
        <v>2</v>
      </c>
    </row>
    <row r="3910">
      <c r="A3910" s="255" t="s">
        <v>5087</v>
      </c>
      <c r="B3910" s="9">
        <v>0</v>
      </c>
      <c r="C3910" s="255" t="s">
        <v>9107</v>
      </c>
      <c r="D3910" s="9">
        <v>0.20502770000000001</v>
      </c>
      <c r="E3910" s="9">
        <v>17477099.499999996</v>
      </c>
      <c r="F3910" s="255" t="s">
        <v>9154</v>
      </c>
      <c r="G3910" s="9">
        <v>1</v>
      </c>
      <c r="H3910" s="255" t="s">
        <v>9168</v>
      </c>
      <c r="I3910" s="9">
        <v>2</v>
      </c>
    </row>
    <row r="3911">
      <c r="A3911" s="255" t="s">
        <v>5088</v>
      </c>
      <c r="B3911" s="9">
        <v>0</v>
      </c>
      <c r="C3911" s="255" t="s">
        <v>9108</v>
      </c>
      <c r="D3911" s="9">
        <v>0.36414600015239801</v>
      </c>
      <c r="E3911" s="9">
        <v>17477099.499999996</v>
      </c>
      <c r="F3911" s="255" t="s">
        <v>9154</v>
      </c>
      <c r="G3911" s="9">
        <v>1</v>
      </c>
      <c r="H3911" s="255" t="s">
        <v>9169</v>
      </c>
      <c r="I3911" s="9">
        <v>2</v>
      </c>
    </row>
    <row r="3912">
      <c r="A3912" s="255" t="s">
        <v>5089</v>
      </c>
      <c r="B3912" s="9">
        <v>0</v>
      </c>
      <c r="C3912" s="255" t="s">
        <v>9109</v>
      </c>
      <c r="D3912" s="9">
        <v>0.09934715503165778</v>
      </c>
      <c r="E3912" s="9">
        <v>17477099.499999996</v>
      </c>
      <c r="F3912" s="255" t="s">
        <v>9154</v>
      </c>
      <c r="G3912" s="9">
        <v>1</v>
      </c>
      <c r="H3912" s="255" t="s">
        <v>9169</v>
      </c>
      <c r="I3912" s="9">
        <v>2</v>
      </c>
    </row>
    <row r="3913">
      <c r="A3913" s="255" t="s">
        <v>5090</v>
      </c>
      <c r="B3913" s="9">
        <v>0</v>
      </c>
      <c r="C3913" s="255" t="s">
        <v>9110</v>
      </c>
      <c r="D3913" s="9">
        <v>0.03883517575858076</v>
      </c>
      <c r="E3913" s="9">
        <v>17477099.499999996</v>
      </c>
      <c r="F3913" s="255" t="s">
        <v>9154</v>
      </c>
      <c r="G3913" s="9">
        <v>1</v>
      </c>
      <c r="H3913" s="255" t="s">
        <v>9169</v>
      </c>
      <c r="I3913" s="9">
        <v>2</v>
      </c>
    </row>
    <row r="3914">
      <c r="A3914" s="255" t="s">
        <v>5091</v>
      </c>
      <c r="B3914" s="9">
        <v>0</v>
      </c>
      <c r="C3914" s="255" t="s">
        <v>9106</v>
      </c>
      <c r="D3914" s="9">
        <v>0.3353332</v>
      </c>
      <c r="E3914" s="9">
        <v>17477099.499999996</v>
      </c>
      <c r="F3914" s="255" t="s">
        <v>9155</v>
      </c>
      <c r="G3914" s="9">
        <v>1</v>
      </c>
      <c r="H3914" s="255" t="s">
        <v>9168</v>
      </c>
      <c r="I3914" s="9">
        <v>2</v>
      </c>
    </row>
    <row r="3915">
      <c r="A3915" s="255" t="s">
        <v>5092</v>
      </c>
      <c r="B3915" s="9">
        <v>0</v>
      </c>
      <c r="C3915" s="255" t="s">
        <v>9107</v>
      </c>
      <c r="D3915" s="9">
        <v>0.20502770000000001</v>
      </c>
      <c r="E3915" s="9">
        <v>17477099.499999996</v>
      </c>
      <c r="F3915" s="255" t="s">
        <v>9155</v>
      </c>
      <c r="G3915" s="9">
        <v>1</v>
      </c>
      <c r="H3915" s="255" t="s">
        <v>9168</v>
      </c>
      <c r="I3915" s="9">
        <v>2</v>
      </c>
    </row>
    <row r="3916">
      <c r="A3916" s="255" t="s">
        <v>5093</v>
      </c>
      <c r="B3916" s="9">
        <v>0</v>
      </c>
      <c r="C3916" s="255" t="s">
        <v>9108</v>
      </c>
      <c r="D3916" s="9">
        <v>0.36414600015239801</v>
      </c>
      <c r="E3916" s="9">
        <v>17477099.499999996</v>
      </c>
      <c r="F3916" s="255" t="s">
        <v>9155</v>
      </c>
      <c r="G3916" s="9">
        <v>1</v>
      </c>
      <c r="H3916" s="255" t="s">
        <v>9169</v>
      </c>
      <c r="I3916" s="9">
        <v>2</v>
      </c>
    </row>
    <row r="3917">
      <c r="A3917" s="255" t="s">
        <v>5094</v>
      </c>
      <c r="B3917" s="9">
        <v>0</v>
      </c>
      <c r="C3917" s="255" t="s">
        <v>9109</v>
      </c>
      <c r="D3917" s="9">
        <v>0.09934715503165778</v>
      </c>
      <c r="E3917" s="9">
        <v>17477099.499999996</v>
      </c>
      <c r="F3917" s="255" t="s">
        <v>9155</v>
      </c>
      <c r="G3917" s="9">
        <v>1</v>
      </c>
      <c r="H3917" s="255" t="s">
        <v>9169</v>
      </c>
      <c r="I3917" s="9">
        <v>2</v>
      </c>
    </row>
    <row r="3918">
      <c r="A3918" s="255" t="s">
        <v>5095</v>
      </c>
      <c r="B3918" s="9">
        <v>0</v>
      </c>
      <c r="C3918" s="255" t="s">
        <v>9110</v>
      </c>
      <c r="D3918" s="9">
        <v>0.03883517575858076</v>
      </c>
      <c r="E3918" s="9">
        <v>17477099.499999996</v>
      </c>
      <c r="F3918" s="255" t="s">
        <v>9155</v>
      </c>
      <c r="G3918" s="9">
        <v>1</v>
      </c>
      <c r="H3918" s="255" t="s">
        <v>9169</v>
      </c>
      <c r="I3918" s="9">
        <v>2</v>
      </c>
    </row>
    <row r="3919">
      <c r="A3919" s="255" t="s">
        <v>5096</v>
      </c>
      <c r="B3919" s="9">
        <v>0</v>
      </c>
      <c r="C3919" s="255" t="s">
        <v>9106</v>
      </c>
      <c r="D3919" s="9">
        <v>0.33502599999999999</v>
      </c>
      <c r="E3919" s="9">
        <v>17477099.499999996</v>
      </c>
      <c r="F3919" s="255" t="s">
        <v>9156</v>
      </c>
      <c r="G3919" s="9">
        <v>1</v>
      </c>
      <c r="H3919" s="255" t="s">
        <v>9168</v>
      </c>
      <c r="I3919" s="9">
        <v>2</v>
      </c>
    </row>
    <row r="3920">
      <c r="A3920" s="255" t="s">
        <v>5097</v>
      </c>
      <c r="B3920" s="9">
        <v>0</v>
      </c>
      <c r="C3920" s="255" t="s">
        <v>9107</v>
      </c>
      <c r="D3920" s="9">
        <v>0.20529549999999999</v>
      </c>
      <c r="E3920" s="9">
        <v>17477099.499999996</v>
      </c>
      <c r="F3920" s="255" t="s">
        <v>9156</v>
      </c>
      <c r="G3920" s="9">
        <v>1</v>
      </c>
      <c r="H3920" s="255" t="s">
        <v>9168</v>
      </c>
      <c r="I3920" s="9">
        <v>2</v>
      </c>
    </row>
    <row r="3921">
      <c r="A3921" s="255" t="s">
        <v>5098</v>
      </c>
      <c r="B3921" s="9">
        <v>0</v>
      </c>
      <c r="C3921" s="255" t="s">
        <v>9108</v>
      </c>
      <c r="D3921" s="9">
        <v>0.37075265496845033</v>
      </c>
      <c r="E3921" s="9">
        <v>17477099.499999996</v>
      </c>
      <c r="F3921" s="255" t="s">
        <v>9156</v>
      </c>
      <c r="G3921" s="9">
        <v>1</v>
      </c>
      <c r="H3921" s="255" t="s">
        <v>9169</v>
      </c>
      <c r="I3921" s="9">
        <v>2</v>
      </c>
    </row>
    <row r="3922">
      <c r="A3922" s="255" t="s">
        <v>5099</v>
      </c>
      <c r="B3922" s="9">
        <v>0</v>
      </c>
      <c r="C3922" s="255" t="s">
        <v>9109</v>
      </c>
      <c r="D3922" s="9">
        <v>0.10031182777076079</v>
      </c>
      <c r="E3922" s="9">
        <v>17477099.499999996</v>
      </c>
      <c r="F3922" s="255" t="s">
        <v>9156</v>
      </c>
      <c r="G3922" s="9">
        <v>1</v>
      </c>
      <c r="H3922" s="255" t="s">
        <v>9169</v>
      </c>
      <c r="I3922" s="9">
        <v>2</v>
      </c>
    </row>
    <row r="3923">
      <c r="A3923" s="255" t="s">
        <v>5100</v>
      </c>
      <c r="B3923" s="9">
        <v>0</v>
      </c>
      <c r="C3923" s="255" t="s">
        <v>9110</v>
      </c>
      <c r="D3923" s="9">
        <v>0.039079831705951258</v>
      </c>
      <c r="E3923" s="9">
        <v>17477099.499999996</v>
      </c>
      <c r="F3923" s="255" t="s">
        <v>9156</v>
      </c>
      <c r="G3923" s="9">
        <v>1</v>
      </c>
      <c r="H3923" s="255" t="s">
        <v>9169</v>
      </c>
      <c r="I3923" s="9">
        <v>2</v>
      </c>
    </row>
    <row r="3924">
      <c r="A3924" s="255" t="s">
        <v>5101</v>
      </c>
      <c r="B3924" s="9">
        <v>0</v>
      </c>
      <c r="C3924" s="255" t="s">
        <v>9108</v>
      </c>
      <c r="D3924" s="9">
        <v>0.37545971344527163</v>
      </c>
      <c r="E3924" s="9">
        <v>17477099.499999996</v>
      </c>
      <c r="F3924" s="255" t="s">
        <v>9157</v>
      </c>
      <c r="G3924" s="9">
        <v>1</v>
      </c>
      <c r="H3924" s="255" t="s">
        <v>9169</v>
      </c>
      <c r="I3924" s="9">
        <v>2</v>
      </c>
    </row>
    <row r="3925">
      <c r="A3925" s="255" t="s">
        <v>5102</v>
      </c>
      <c r="B3925" s="9">
        <v>0</v>
      </c>
      <c r="C3925" s="255" t="s">
        <v>9109</v>
      </c>
      <c r="D3925" s="9">
        <v>0.10220858799591874</v>
      </c>
      <c r="E3925" s="9">
        <v>17477099.499999996</v>
      </c>
      <c r="F3925" s="255" t="s">
        <v>9157</v>
      </c>
      <c r="G3925" s="9">
        <v>1</v>
      </c>
      <c r="H3925" s="255" t="s">
        <v>9169</v>
      </c>
      <c r="I3925" s="9">
        <v>2</v>
      </c>
    </row>
    <row r="3926">
      <c r="A3926" s="255" t="s">
        <v>5103</v>
      </c>
      <c r="B3926" s="9">
        <v>0</v>
      </c>
      <c r="C3926" s="255" t="s">
        <v>9110</v>
      </c>
      <c r="D3926" s="9">
        <v>0.03986189071126036</v>
      </c>
      <c r="E3926" s="9">
        <v>17477099.499999996</v>
      </c>
      <c r="F3926" s="255" t="s">
        <v>9157</v>
      </c>
      <c r="G3926" s="9">
        <v>1</v>
      </c>
      <c r="H3926" s="255" t="s">
        <v>9169</v>
      </c>
      <c r="I3926" s="9">
        <v>2</v>
      </c>
    </row>
    <row r="3927">
      <c r="A3927" s="255" t="s">
        <v>5104</v>
      </c>
      <c r="B3927" s="9">
        <v>0</v>
      </c>
      <c r="C3927" s="255" t="s">
        <v>9106</v>
      </c>
      <c r="D3927" s="9">
        <v>0.33296490000000001</v>
      </c>
      <c r="E3927" s="9">
        <v>17477099.499999996</v>
      </c>
      <c r="F3927" s="255" t="s">
        <v>9158</v>
      </c>
      <c r="G3927" s="9">
        <v>1</v>
      </c>
      <c r="H3927" s="255" t="s">
        <v>9168</v>
      </c>
      <c r="I3927" s="9">
        <v>2</v>
      </c>
    </row>
    <row r="3928">
      <c r="A3928" s="255" t="s">
        <v>5105</v>
      </c>
      <c r="B3928" s="9">
        <v>0</v>
      </c>
      <c r="C3928" s="255" t="s">
        <v>9107</v>
      </c>
      <c r="D3928" s="9">
        <v>0.2020544</v>
      </c>
      <c r="E3928" s="9">
        <v>17477099.499999996</v>
      </c>
      <c r="F3928" s="255" t="s">
        <v>9158</v>
      </c>
      <c r="G3928" s="9">
        <v>1</v>
      </c>
      <c r="H3928" s="255" t="s">
        <v>9168</v>
      </c>
      <c r="I3928" s="9">
        <v>2</v>
      </c>
    </row>
    <row r="3929">
      <c r="A3929" s="255" t="s">
        <v>5106</v>
      </c>
      <c r="B3929" s="9">
        <v>0</v>
      </c>
      <c r="C3929" s="255" t="s">
        <v>9108</v>
      </c>
      <c r="D3929" s="9">
        <v>0.37681293826285761</v>
      </c>
      <c r="E3929" s="9">
        <v>17477099.499999996</v>
      </c>
      <c r="F3929" s="255" t="s">
        <v>9158</v>
      </c>
      <c r="G3929" s="9">
        <v>1</v>
      </c>
      <c r="H3929" s="255" t="s">
        <v>9169</v>
      </c>
      <c r="I3929" s="9">
        <v>2</v>
      </c>
    </row>
    <row r="3930">
      <c r="A3930" s="255" t="s">
        <v>5107</v>
      </c>
      <c r="B3930" s="9">
        <v>0</v>
      </c>
      <c r="C3930" s="255" t="s">
        <v>9109</v>
      </c>
      <c r="D3930" s="9">
        <v>0.10252835023678257</v>
      </c>
      <c r="E3930" s="9">
        <v>17477099.499999996</v>
      </c>
      <c r="F3930" s="255" t="s">
        <v>9158</v>
      </c>
      <c r="G3930" s="9">
        <v>1</v>
      </c>
      <c r="H3930" s="255" t="s">
        <v>9169</v>
      </c>
      <c r="I3930" s="9">
        <v>2</v>
      </c>
    </row>
    <row r="3931">
      <c r="A3931" s="255" t="s">
        <v>5108</v>
      </c>
      <c r="B3931" s="9">
        <v>0</v>
      </c>
      <c r="C3931" s="255" t="s">
        <v>9110</v>
      </c>
      <c r="D3931" s="9">
        <v>0.040022228757436218</v>
      </c>
      <c r="E3931" s="9">
        <v>17477099.499999996</v>
      </c>
      <c r="F3931" s="255" t="s">
        <v>9158</v>
      </c>
      <c r="G3931" s="9">
        <v>1</v>
      </c>
      <c r="H3931" s="255" t="s">
        <v>9169</v>
      </c>
      <c r="I3931" s="9">
        <v>2</v>
      </c>
    </row>
    <row r="3932">
      <c r="A3932" s="255" t="s">
        <v>5109</v>
      </c>
      <c r="B3932" s="9">
        <v>0</v>
      </c>
      <c r="C3932" s="255" t="s">
        <v>9106</v>
      </c>
      <c r="D3932" s="9">
        <v>0.3356518</v>
      </c>
      <c r="E3932" s="9">
        <v>17477099.499999996</v>
      </c>
      <c r="F3932" s="255" t="s">
        <v>9159</v>
      </c>
      <c r="G3932" s="9">
        <v>1</v>
      </c>
      <c r="H3932" s="255" t="s">
        <v>9168</v>
      </c>
      <c r="I3932" s="9">
        <v>2</v>
      </c>
    </row>
    <row r="3933">
      <c r="A3933" s="255" t="s">
        <v>5110</v>
      </c>
      <c r="B3933" s="9">
        <v>0</v>
      </c>
      <c r="C3933" s="255" t="s">
        <v>9107</v>
      </c>
      <c r="D3933" s="9">
        <v>0.20650470000000001</v>
      </c>
      <c r="E3933" s="9">
        <v>17477099.499999996</v>
      </c>
      <c r="F3933" s="255" t="s">
        <v>9159</v>
      </c>
      <c r="G3933" s="9">
        <v>1</v>
      </c>
      <c r="H3933" s="255" t="s">
        <v>9168</v>
      </c>
      <c r="I3933" s="9">
        <v>2</v>
      </c>
    </row>
    <row r="3934">
      <c r="A3934" s="255" t="s">
        <v>5111</v>
      </c>
      <c r="B3934" s="9">
        <v>0</v>
      </c>
      <c r="C3934" s="255" t="s">
        <v>9108</v>
      </c>
      <c r="D3934" s="9">
        <v>0.37204576291250385</v>
      </c>
      <c r="E3934" s="9">
        <v>17477099.499999996</v>
      </c>
      <c r="F3934" s="255" t="s">
        <v>9159</v>
      </c>
      <c r="G3934" s="9">
        <v>1</v>
      </c>
      <c r="H3934" s="255" t="s">
        <v>9169</v>
      </c>
      <c r="I3934" s="9">
        <v>2</v>
      </c>
    </row>
    <row r="3935">
      <c r="A3935" s="255" t="s">
        <v>5112</v>
      </c>
      <c r="B3935" s="9">
        <v>0</v>
      </c>
      <c r="C3935" s="255" t="s">
        <v>9109</v>
      </c>
      <c r="D3935" s="9">
        <v>0.10104018899270086</v>
      </c>
      <c r="E3935" s="9">
        <v>17477099.499999996</v>
      </c>
      <c r="F3935" s="255" t="s">
        <v>9159</v>
      </c>
      <c r="G3935" s="9">
        <v>1</v>
      </c>
      <c r="H3935" s="255" t="s">
        <v>9169</v>
      </c>
      <c r="I3935" s="9">
        <v>2</v>
      </c>
    </row>
    <row r="3936">
      <c r="A3936" s="255" t="s">
        <v>5113</v>
      </c>
      <c r="B3936" s="9">
        <v>0</v>
      </c>
      <c r="C3936" s="255" t="s">
        <v>9110</v>
      </c>
      <c r="D3936" s="9">
        <v>0.039406130839080032</v>
      </c>
      <c r="E3936" s="9">
        <v>17477099.499999996</v>
      </c>
      <c r="F3936" s="255" t="s">
        <v>9159</v>
      </c>
      <c r="G3936" s="9">
        <v>1</v>
      </c>
      <c r="H3936" s="255" t="s">
        <v>9169</v>
      </c>
      <c r="I3936" s="9">
        <v>2</v>
      </c>
    </row>
    <row r="3937">
      <c r="A3937" s="255" t="s">
        <v>5114</v>
      </c>
      <c r="B3937" s="9">
        <v>0</v>
      </c>
      <c r="C3937" s="255" t="s">
        <v>9106</v>
      </c>
      <c r="D3937" s="9">
        <v>0.33408359999999998</v>
      </c>
      <c r="E3937" s="9">
        <v>17477099.499999996</v>
      </c>
      <c r="F3937" s="255" t="s">
        <v>9160</v>
      </c>
      <c r="G3937" s="9">
        <v>1</v>
      </c>
      <c r="H3937" s="255" t="s">
        <v>9168</v>
      </c>
      <c r="I3937" s="9">
        <v>2</v>
      </c>
    </row>
    <row r="3938">
      <c r="A3938" s="255" t="s">
        <v>5115</v>
      </c>
      <c r="B3938" s="9">
        <v>0</v>
      </c>
      <c r="C3938" s="255" t="s">
        <v>9107</v>
      </c>
      <c r="D3938" s="9">
        <v>0.20371040000000001</v>
      </c>
      <c r="E3938" s="9">
        <v>17477099.499999996</v>
      </c>
      <c r="F3938" s="255" t="s">
        <v>9160</v>
      </c>
      <c r="G3938" s="9">
        <v>1</v>
      </c>
      <c r="H3938" s="255" t="s">
        <v>9168</v>
      </c>
      <c r="I3938" s="9">
        <v>2</v>
      </c>
    </row>
    <row r="3939">
      <c r="A3939" s="255" t="s">
        <v>5116</v>
      </c>
      <c r="B3939" s="9">
        <v>0</v>
      </c>
      <c r="C3939" s="255" t="s">
        <v>9108</v>
      </c>
      <c r="D3939" s="9">
        <v>0.37264329208669622</v>
      </c>
      <c r="E3939" s="9">
        <v>17477099.499999996</v>
      </c>
      <c r="F3939" s="255" t="s">
        <v>9160</v>
      </c>
      <c r="G3939" s="9">
        <v>1</v>
      </c>
      <c r="H3939" s="255" t="s">
        <v>9169</v>
      </c>
      <c r="I3939" s="9">
        <v>2</v>
      </c>
    </row>
    <row r="3940">
      <c r="A3940" s="255" t="s">
        <v>5117</v>
      </c>
      <c r="B3940" s="9">
        <v>0</v>
      </c>
      <c r="C3940" s="255" t="s">
        <v>9109</v>
      </c>
      <c r="D3940" s="9">
        <v>0.10083050519615233</v>
      </c>
      <c r="E3940" s="9">
        <v>17477099.499999996</v>
      </c>
      <c r="F3940" s="255" t="s">
        <v>9160</v>
      </c>
      <c r="G3940" s="9">
        <v>1</v>
      </c>
      <c r="H3940" s="255" t="s">
        <v>9169</v>
      </c>
      <c r="I3940" s="9">
        <v>2</v>
      </c>
    </row>
    <row r="3941">
      <c r="A3941" s="255" t="s">
        <v>5118</v>
      </c>
      <c r="B3941" s="9">
        <v>0</v>
      </c>
      <c r="C3941" s="255" t="s">
        <v>9110</v>
      </c>
      <c r="D3941" s="9">
        <v>0.039298985791193307</v>
      </c>
      <c r="E3941" s="9">
        <v>17477099.499999996</v>
      </c>
      <c r="F3941" s="255" t="s">
        <v>9160</v>
      </c>
      <c r="G3941" s="9">
        <v>1</v>
      </c>
      <c r="H3941" s="255" t="s">
        <v>9169</v>
      </c>
      <c r="I3941" s="9">
        <v>2</v>
      </c>
    </row>
    <row r="3942">
      <c r="A3942" s="255" t="s">
        <v>5119</v>
      </c>
      <c r="B3942" s="9">
        <v>0</v>
      </c>
      <c r="C3942" s="255" t="s">
        <v>9106</v>
      </c>
      <c r="D3942" s="9">
        <v>0.33590720000000002</v>
      </c>
      <c r="E3942" s="9">
        <v>17477099.499999996</v>
      </c>
      <c r="F3942" s="255" t="s">
        <v>9161</v>
      </c>
      <c r="G3942" s="9">
        <v>1</v>
      </c>
      <c r="H3942" s="255" t="s">
        <v>9168</v>
      </c>
      <c r="I3942" s="9">
        <v>2</v>
      </c>
    </row>
    <row r="3943">
      <c r="A3943" s="255" t="s">
        <v>5120</v>
      </c>
      <c r="B3943" s="9">
        <v>0</v>
      </c>
      <c r="C3943" s="255" t="s">
        <v>9107</v>
      </c>
      <c r="D3943" s="9">
        <v>0.20675279999999999</v>
      </c>
      <c r="E3943" s="9">
        <v>17477099.499999996</v>
      </c>
      <c r="F3943" s="255" t="s">
        <v>9161</v>
      </c>
      <c r="G3943" s="9">
        <v>1</v>
      </c>
      <c r="H3943" s="255" t="s">
        <v>9168</v>
      </c>
      <c r="I3943" s="9">
        <v>2</v>
      </c>
    </row>
    <row r="3944">
      <c r="A3944" s="255" t="s">
        <v>5121</v>
      </c>
      <c r="B3944" s="9">
        <v>0</v>
      </c>
      <c r="C3944" s="255" t="s">
        <v>9108</v>
      </c>
      <c r="D3944" s="9">
        <v>0.36879888735671018</v>
      </c>
      <c r="E3944" s="9">
        <v>17477099.499999996</v>
      </c>
      <c r="F3944" s="255" t="s">
        <v>9161</v>
      </c>
      <c r="G3944" s="9">
        <v>1</v>
      </c>
      <c r="H3944" s="255" t="s">
        <v>9169</v>
      </c>
      <c r="I3944" s="9">
        <v>2</v>
      </c>
    </row>
    <row r="3945">
      <c r="A3945" s="255" t="s">
        <v>5122</v>
      </c>
      <c r="B3945" s="9">
        <v>0</v>
      </c>
      <c r="C3945" s="255" t="s">
        <v>9109</v>
      </c>
      <c r="D3945" s="9">
        <v>0.099854837875040903</v>
      </c>
      <c r="E3945" s="9">
        <v>17477099.499999996</v>
      </c>
      <c r="F3945" s="255" t="s">
        <v>9161</v>
      </c>
      <c r="G3945" s="9">
        <v>1</v>
      </c>
      <c r="H3945" s="255" t="s">
        <v>9169</v>
      </c>
      <c r="I3945" s="9">
        <v>2</v>
      </c>
    </row>
    <row r="3946">
      <c r="A3946" s="255" t="s">
        <v>5123</v>
      </c>
      <c r="B3946" s="9">
        <v>0</v>
      </c>
      <c r="C3946" s="255" t="s">
        <v>9110</v>
      </c>
      <c r="D3946" s="9">
        <v>0.038894249496520976</v>
      </c>
      <c r="E3946" s="9">
        <v>17477099.499999996</v>
      </c>
      <c r="F3946" s="255" t="s">
        <v>9161</v>
      </c>
      <c r="G3946" s="9">
        <v>1</v>
      </c>
      <c r="H3946" s="255" t="s">
        <v>9169</v>
      </c>
      <c r="I3946" s="9">
        <v>2</v>
      </c>
    </row>
    <row r="3947">
      <c r="A3947" s="255" t="s">
        <v>5124</v>
      </c>
      <c r="B3947" s="9">
        <v>0</v>
      </c>
      <c r="C3947" s="255" t="s">
        <v>9106</v>
      </c>
      <c r="D3947" s="9">
        <v>0.33570230000000001</v>
      </c>
      <c r="E3947" s="9">
        <v>17477099.499999996</v>
      </c>
      <c r="F3947" s="255" t="s">
        <v>9162</v>
      </c>
      <c r="G3947" s="9">
        <v>1</v>
      </c>
      <c r="H3947" s="255" t="s">
        <v>9168</v>
      </c>
      <c r="I3947" s="9">
        <v>2</v>
      </c>
    </row>
    <row r="3948">
      <c r="A3948" s="255" t="s">
        <v>5125</v>
      </c>
      <c r="B3948" s="9">
        <v>0</v>
      </c>
      <c r="C3948" s="255" t="s">
        <v>9107</v>
      </c>
      <c r="D3948" s="9">
        <v>0.20555780000000001</v>
      </c>
      <c r="E3948" s="9">
        <v>17477099.499999996</v>
      </c>
      <c r="F3948" s="255" t="s">
        <v>9162</v>
      </c>
      <c r="G3948" s="9">
        <v>1</v>
      </c>
      <c r="H3948" s="255" t="s">
        <v>9168</v>
      </c>
      <c r="I3948" s="9">
        <v>2</v>
      </c>
    </row>
    <row r="3949">
      <c r="A3949" s="255" t="s">
        <v>5126</v>
      </c>
      <c r="B3949" s="9">
        <v>0</v>
      </c>
      <c r="C3949" s="255" t="s">
        <v>9108</v>
      </c>
      <c r="D3949" s="9">
        <v>0.36594045817678389</v>
      </c>
      <c r="E3949" s="9">
        <v>17477099.499999996</v>
      </c>
      <c r="F3949" s="255" t="s">
        <v>9162</v>
      </c>
      <c r="G3949" s="9">
        <v>1</v>
      </c>
      <c r="H3949" s="255" t="s">
        <v>9169</v>
      </c>
      <c r="I3949" s="9">
        <v>2</v>
      </c>
    </row>
    <row r="3950">
      <c r="A3950" s="255" t="s">
        <v>5127</v>
      </c>
      <c r="B3950" s="9">
        <v>0</v>
      </c>
      <c r="C3950" s="255" t="s">
        <v>9109</v>
      </c>
      <c r="D3950" s="9">
        <v>0.10002633823468708</v>
      </c>
      <c r="E3950" s="9">
        <v>17477099.499999996</v>
      </c>
      <c r="F3950" s="255" t="s">
        <v>9162</v>
      </c>
      <c r="G3950" s="9">
        <v>1</v>
      </c>
      <c r="H3950" s="255" t="s">
        <v>9169</v>
      </c>
      <c r="I3950" s="9">
        <v>2</v>
      </c>
    </row>
    <row r="3951">
      <c r="A3951" s="255" t="s">
        <v>5128</v>
      </c>
      <c r="B3951" s="9">
        <v>0</v>
      </c>
      <c r="C3951" s="255" t="s">
        <v>9110</v>
      </c>
      <c r="D3951" s="9">
        <v>0.039157659723091785</v>
      </c>
      <c r="E3951" s="9">
        <v>17477099.499999996</v>
      </c>
      <c r="F3951" s="255" t="s">
        <v>9162</v>
      </c>
      <c r="G3951" s="9">
        <v>1</v>
      </c>
      <c r="H3951" s="255" t="s">
        <v>9169</v>
      </c>
      <c r="I3951" s="9">
        <v>2</v>
      </c>
    </row>
    <row r="3952">
      <c r="A3952" s="255" t="s">
        <v>5129</v>
      </c>
      <c r="B3952" s="9">
        <v>0</v>
      </c>
      <c r="C3952" s="255" t="s">
        <v>9106</v>
      </c>
      <c r="D3952" s="9">
        <v>0.33398260000000002</v>
      </c>
      <c r="E3952" s="9">
        <v>17477099.499999996</v>
      </c>
      <c r="F3952" s="255" t="s">
        <v>9163</v>
      </c>
      <c r="G3952" s="9">
        <v>1</v>
      </c>
      <c r="H3952" s="255" t="s">
        <v>9168</v>
      </c>
      <c r="I3952" s="9">
        <v>2</v>
      </c>
    </row>
    <row r="3953">
      <c r="A3953" s="255" t="s">
        <v>5130</v>
      </c>
      <c r="B3953" s="9">
        <v>0</v>
      </c>
      <c r="C3953" s="255" t="s">
        <v>9107</v>
      </c>
      <c r="D3953" s="9">
        <v>0.20362569999999999</v>
      </c>
      <c r="E3953" s="9">
        <v>17477099.499999996</v>
      </c>
      <c r="F3953" s="255" t="s">
        <v>9163</v>
      </c>
      <c r="G3953" s="9">
        <v>1</v>
      </c>
      <c r="H3953" s="255" t="s">
        <v>9168</v>
      </c>
      <c r="I3953" s="9">
        <v>2</v>
      </c>
    </row>
    <row r="3954">
      <c r="A3954" s="255" t="s">
        <v>5131</v>
      </c>
      <c r="B3954" s="9">
        <v>0</v>
      </c>
      <c r="C3954" s="255" t="s">
        <v>9108</v>
      </c>
      <c r="D3954" s="9">
        <v>0.37308161287214703</v>
      </c>
      <c r="E3954" s="9">
        <v>17477099.499999996</v>
      </c>
      <c r="F3954" s="255" t="s">
        <v>9163</v>
      </c>
      <c r="G3954" s="9">
        <v>1</v>
      </c>
      <c r="H3954" s="255" t="s">
        <v>9169</v>
      </c>
      <c r="I3954" s="9">
        <v>2</v>
      </c>
    </row>
    <row r="3955">
      <c r="A3955" s="255" t="s">
        <v>5132</v>
      </c>
      <c r="B3955" s="9">
        <v>0</v>
      </c>
      <c r="C3955" s="255" t="s">
        <v>9109</v>
      </c>
      <c r="D3955" s="9">
        <v>0.10118358098937123</v>
      </c>
      <c r="E3955" s="9">
        <v>17477099.499999996</v>
      </c>
      <c r="F3955" s="255" t="s">
        <v>9163</v>
      </c>
      <c r="G3955" s="9">
        <v>1</v>
      </c>
      <c r="H3955" s="255" t="s">
        <v>9169</v>
      </c>
      <c r="I3955" s="9">
        <v>2</v>
      </c>
    </row>
    <row r="3956">
      <c r="A3956" s="255" t="s">
        <v>5133</v>
      </c>
      <c r="B3956" s="9">
        <v>0</v>
      </c>
      <c r="C3956" s="255" t="s">
        <v>9110</v>
      </c>
      <c r="D3956" s="9">
        <v>0.039449709333541444</v>
      </c>
      <c r="E3956" s="9">
        <v>17477099.499999996</v>
      </c>
      <c r="F3956" s="255" t="s">
        <v>9163</v>
      </c>
      <c r="G3956" s="9">
        <v>1</v>
      </c>
      <c r="H3956" s="255" t="s">
        <v>9169</v>
      </c>
      <c r="I3956" s="9">
        <v>2</v>
      </c>
    </row>
    <row r="3957">
      <c r="A3957" s="255" t="s">
        <v>5134</v>
      </c>
      <c r="B3957" s="9">
        <v>0</v>
      </c>
      <c r="C3957" s="255" t="s">
        <v>9106</v>
      </c>
      <c r="D3957" s="9">
        <v>0.33586189999999999</v>
      </c>
      <c r="E3957" s="9">
        <v>17477099.499999996</v>
      </c>
      <c r="F3957" s="255" t="s">
        <v>9164</v>
      </c>
      <c r="G3957" s="9">
        <v>1</v>
      </c>
      <c r="H3957" s="255" t="s">
        <v>9168</v>
      </c>
      <c r="I3957" s="9">
        <v>2</v>
      </c>
    </row>
    <row r="3958">
      <c r="A3958" s="255" t="s">
        <v>5135</v>
      </c>
      <c r="B3958" s="9">
        <v>0</v>
      </c>
      <c r="C3958" s="255" t="s">
        <v>9107</v>
      </c>
      <c r="D3958" s="9">
        <v>0.2057332</v>
      </c>
      <c r="E3958" s="9">
        <v>17477099.499999996</v>
      </c>
      <c r="F3958" s="255" t="s">
        <v>9164</v>
      </c>
      <c r="G3958" s="9">
        <v>1</v>
      </c>
      <c r="H3958" s="255" t="s">
        <v>9168</v>
      </c>
      <c r="I3958" s="9">
        <v>2</v>
      </c>
    </row>
    <row r="3959">
      <c r="A3959" s="255" t="s">
        <v>5136</v>
      </c>
      <c r="B3959" s="9">
        <v>0</v>
      </c>
      <c r="C3959" s="255" t="s">
        <v>9108</v>
      </c>
      <c r="D3959" s="9">
        <v>0.36308565836873274</v>
      </c>
      <c r="E3959" s="9">
        <v>17477099.499999996</v>
      </c>
      <c r="F3959" s="255" t="s">
        <v>9164</v>
      </c>
      <c r="G3959" s="9">
        <v>1</v>
      </c>
      <c r="H3959" s="255" t="s">
        <v>9169</v>
      </c>
      <c r="I3959" s="9">
        <v>2</v>
      </c>
    </row>
    <row r="3960">
      <c r="A3960" s="255" t="s">
        <v>5137</v>
      </c>
      <c r="B3960" s="9">
        <v>0</v>
      </c>
      <c r="C3960" s="255" t="s">
        <v>9109</v>
      </c>
      <c r="D3960" s="9">
        <v>0.099209622804019598</v>
      </c>
      <c r="E3960" s="9">
        <v>17477099.499999996</v>
      </c>
      <c r="F3960" s="255" t="s">
        <v>9164</v>
      </c>
      <c r="G3960" s="9">
        <v>1</v>
      </c>
      <c r="H3960" s="255" t="s">
        <v>9169</v>
      </c>
      <c r="I3960" s="9">
        <v>2</v>
      </c>
    </row>
    <row r="3961">
      <c r="A3961" s="255" t="s">
        <v>5138</v>
      </c>
      <c r="B3961" s="9">
        <v>0</v>
      </c>
      <c r="C3961" s="255" t="s">
        <v>9110</v>
      </c>
      <c r="D3961" s="9">
        <v>0.038800956115087208</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994645281.84483314</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569.34093891097962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0</v>
      </c>
      <c r="E3974" s="9">
        <v>1747011.7004889275</v>
      </c>
      <c r="F3974" s="255" t="s">
        <v>9117</v>
      </c>
      <c r="G3974" s="9"/>
      <c r="H3974" s="255" t="s">
        <v>9168</v>
      </c>
      <c r="I3974" s="9">
        <v>3</v>
      </c>
    </row>
    <row r="3975">
      <c r="A3975" s="255" t="s">
        <v>5152</v>
      </c>
      <c r="B3975" s="9">
        <v>1</v>
      </c>
      <c r="C3975" s="255" t="s">
        <v>9104</v>
      </c>
      <c r="D3975" s="9">
        <v>0</v>
      </c>
      <c r="E3975" s="9">
        <v>1747011.7004889275</v>
      </c>
      <c r="F3975" s="255" t="s">
        <v>9117</v>
      </c>
      <c r="G3975" s="9"/>
      <c r="H3975" s="255" t="s">
        <v>9168</v>
      </c>
      <c r="I3975" s="9">
        <v>3</v>
      </c>
    </row>
    <row r="3976">
      <c r="A3976" s="255" t="s">
        <v>5153</v>
      </c>
      <c r="B3976" s="9">
        <v>1</v>
      </c>
      <c r="C3976" s="255" t="s">
        <v>9105</v>
      </c>
      <c r="D3976" s="9">
        <v>0</v>
      </c>
      <c r="E3976" s="9">
        <v>1747011.7004889275</v>
      </c>
      <c r="F3976" s="255" t="s">
        <v>9117</v>
      </c>
      <c r="G3976" s="9"/>
      <c r="H3976" s="255" t="s">
        <v>9168</v>
      </c>
      <c r="I3976" s="9">
        <v>3</v>
      </c>
    </row>
    <row r="3977">
      <c r="A3977" s="255" t="s">
        <v>5154</v>
      </c>
      <c r="B3977" s="9">
        <v>1</v>
      </c>
      <c r="C3977" s="255" t="s">
        <v>9205</v>
      </c>
      <c r="D3977" s="9">
        <v>0</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0</v>
      </c>
      <c r="E3986" s="9">
        <v>1747011.7004889275</v>
      </c>
      <c r="F3986" s="255" t="s">
        <v>9120</v>
      </c>
      <c r="G3986" s="9"/>
      <c r="H3986" s="255" t="s">
        <v>9168</v>
      </c>
      <c r="I3986" s="9">
        <v>3</v>
      </c>
    </row>
    <row r="3987">
      <c r="A3987" s="255" t="s">
        <v>5164</v>
      </c>
      <c r="B3987" s="9">
        <v>1</v>
      </c>
      <c r="C3987" s="255" t="s">
        <v>9104</v>
      </c>
      <c r="D3987" s="9">
        <v>0</v>
      </c>
      <c r="E3987" s="9">
        <v>1747011.7004889275</v>
      </c>
      <c r="F3987" s="255" t="s">
        <v>9120</v>
      </c>
      <c r="G3987" s="9"/>
      <c r="H3987" s="255" t="s">
        <v>9168</v>
      </c>
      <c r="I3987" s="9">
        <v>3</v>
      </c>
    </row>
    <row r="3988">
      <c r="A3988" s="255" t="s">
        <v>5165</v>
      </c>
      <c r="B3988" s="9">
        <v>1</v>
      </c>
      <c r="C3988" s="255" t="s">
        <v>9105</v>
      </c>
      <c r="D3988" s="9">
        <v>0</v>
      </c>
      <c r="E3988" s="9">
        <v>1747011.7004889275</v>
      </c>
      <c r="F3988" s="255" t="s">
        <v>9120</v>
      </c>
      <c r="G3988" s="9"/>
      <c r="H3988" s="255" t="s">
        <v>9168</v>
      </c>
      <c r="I3988" s="9">
        <v>3</v>
      </c>
    </row>
    <row r="3989">
      <c r="A3989" s="255" t="s">
        <v>5166</v>
      </c>
      <c r="B3989" s="9">
        <v>1</v>
      </c>
      <c r="C3989" s="255" t="s">
        <v>9205</v>
      </c>
      <c r="D3989" s="9">
        <v>0</v>
      </c>
      <c r="E3989" s="9">
        <v>1747011.7004889275</v>
      </c>
      <c r="F3989" s="255" t="s">
        <v>9120</v>
      </c>
      <c r="G3989" s="9"/>
      <c r="H3989" s="255" t="s">
        <v>9168</v>
      </c>
      <c r="I3989" s="9">
        <v>3</v>
      </c>
    </row>
    <row r="3990">
      <c r="A3990" s="255" t="s">
        <v>5167</v>
      </c>
      <c r="B3990" s="9">
        <v>1</v>
      </c>
      <c r="C3990" s="255" t="s">
        <v>9103</v>
      </c>
      <c r="D3990" s="9">
        <v>0</v>
      </c>
      <c r="E3990" s="9">
        <v>1747011.7004889275</v>
      </c>
      <c r="F3990" s="255" t="s">
        <v>9121</v>
      </c>
      <c r="G3990" s="9"/>
      <c r="H3990" s="255" t="s">
        <v>9168</v>
      </c>
      <c r="I3990" s="9">
        <v>3</v>
      </c>
    </row>
    <row r="3991">
      <c r="A3991" s="255" t="s">
        <v>5168</v>
      </c>
      <c r="B3991" s="9">
        <v>1</v>
      </c>
      <c r="C3991" s="255" t="s">
        <v>9104</v>
      </c>
      <c r="D3991" s="9">
        <v>0</v>
      </c>
      <c r="E3991" s="9">
        <v>1747011.7004889275</v>
      </c>
      <c r="F3991" s="255" t="s">
        <v>9121</v>
      </c>
      <c r="G3991" s="9"/>
      <c r="H3991" s="255" t="s">
        <v>9168</v>
      </c>
      <c r="I3991" s="9">
        <v>3</v>
      </c>
    </row>
    <row r="3992">
      <c r="A3992" s="255" t="s">
        <v>5169</v>
      </c>
      <c r="B3992" s="9">
        <v>1</v>
      </c>
      <c r="C3992" s="255" t="s">
        <v>9105</v>
      </c>
      <c r="D3992" s="9">
        <v>0</v>
      </c>
      <c r="E3992" s="9">
        <v>1747011.7004889275</v>
      </c>
      <c r="F3992" s="255" t="s">
        <v>9121</v>
      </c>
      <c r="G3992" s="9"/>
      <c r="H3992" s="255" t="s">
        <v>9168</v>
      </c>
      <c r="I3992" s="9">
        <v>3</v>
      </c>
    </row>
    <row r="3993">
      <c r="A3993" s="255" t="s">
        <v>5170</v>
      </c>
      <c r="B3993" s="9">
        <v>1</v>
      </c>
      <c r="C3993" s="255" t="s">
        <v>9205</v>
      </c>
      <c r="D3993" s="9">
        <v>0</v>
      </c>
      <c r="E3993" s="9">
        <v>1747011.7004889275</v>
      </c>
      <c r="F3993" s="255" t="s">
        <v>9121</v>
      </c>
      <c r="G3993" s="9"/>
      <c r="H3993" s="255" t="s">
        <v>9168</v>
      </c>
      <c r="I3993" s="9">
        <v>3</v>
      </c>
    </row>
    <row r="3994">
      <c r="A3994" s="255" t="s">
        <v>5171</v>
      </c>
      <c r="B3994" s="9">
        <v>1</v>
      </c>
      <c r="C3994" s="255" t="s">
        <v>9103</v>
      </c>
      <c r="D3994" s="9">
        <v>1747011.7004889275</v>
      </c>
      <c r="E3994" s="9">
        <v>1747011.7004889275</v>
      </c>
      <c r="F3994" s="255" t="s">
        <v>9122</v>
      </c>
      <c r="G3994" s="9"/>
      <c r="H3994" s="255" t="s">
        <v>9168</v>
      </c>
      <c r="I3994" s="9">
        <v>3</v>
      </c>
    </row>
    <row r="3995">
      <c r="A3995" s="255" t="s">
        <v>5172</v>
      </c>
      <c r="B3995" s="9">
        <v>1</v>
      </c>
      <c r="C3995" s="255" t="s">
        <v>9104</v>
      </c>
      <c r="D3995" s="9">
        <v>3446478064.7980003</v>
      </c>
      <c r="E3995" s="9">
        <v>1747011.7004889275</v>
      </c>
      <c r="F3995" s="255" t="s">
        <v>9122</v>
      </c>
      <c r="G3995" s="9"/>
      <c r="H3995" s="255" t="s">
        <v>9168</v>
      </c>
      <c r="I3995" s="9">
        <v>3</v>
      </c>
    </row>
    <row r="3996">
      <c r="A3996" s="255" t="s">
        <v>5173</v>
      </c>
      <c r="B3996" s="9">
        <v>1</v>
      </c>
      <c r="C3996" s="255" t="s">
        <v>9105</v>
      </c>
      <c r="D3996" s="9">
        <v>1</v>
      </c>
      <c r="E3996" s="9">
        <v>1747011.7004889275</v>
      </c>
      <c r="F3996" s="255" t="s">
        <v>9122</v>
      </c>
      <c r="G3996" s="9"/>
      <c r="H3996" s="255" t="s">
        <v>9168</v>
      </c>
      <c r="I3996" s="9">
        <v>3</v>
      </c>
    </row>
    <row r="3997">
      <c r="A3997" s="255" t="s">
        <v>5174</v>
      </c>
      <c r="B3997" s="9">
        <v>1</v>
      </c>
      <c r="C3997" s="255" t="s">
        <v>9205</v>
      </c>
      <c r="D3997" s="9">
        <v>1972.7847637388184</v>
      </c>
      <c r="E3997" s="9">
        <v>1747011.7004889275</v>
      </c>
      <c r="F3997" s="255" t="s">
        <v>9122</v>
      </c>
      <c r="G3997" s="9"/>
      <c r="H3997" s="255" t="s">
        <v>9168</v>
      </c>
      <c r="I3997" s="9">
        <v>3</v>
      </c>
    </row>
    <row r="3998">
      <c r="A3998" s="255" t="s">
        <v>5175</v>
      </c>
      <c r="B3998" s="9">
        <v>1</v>
      </c>
      <c r="C3998" s="255" t="s">
        <v>9103</v>
      </c>
      <c r="D3998" s="9">
        <v>1747011.7004889275</v>
      </c>
      <c r="E3998" s="9">
        <v>1747011.7004889275</v>
      </c>
      <c r="F3998" s="255" t="s">
        <v>9123</v>
      </c>
      <c r="G3998" s="9"/>
      <c r="H3998" s="255" t="s">
        <v>9168</v>
      </c>
      <c r="I3998" s="9">
        <v>3</v>
      </c>
    </row>
    <row r="3999">
      <c r="A3999" s="255" t="s">
        <v>5176</v>
      </c>
      <c r="B3999" s="9">
        <v>1</v>
      </c>
      <c r="C3999" s="255" t="s">
        <v>9104</v>
      </c>
      <c r="D3999" s="9">
        <v>3446478064.7980003</v>
      </c>
      <c r="E3999" s="9">
        <v>1747011.7004889275</v>
      </c>
      <c r="F3999" s="255" t="s">
        <v>9123</v>
      </c>
      <c r="G3999" s="9"/>
      <c r="H3999" s="255" t="s">
        <v>9168</v>
      </c>
      <c r="I3999" s="9">
        <v>3</v>
      </c>
    </row>
    <row r="4000">
      <c r="A4000" s="255" t="s">
        <v>5177</v>
      </c>
      <c r="B4000" s="9">
        <v>1</v>
      </c>
      <c r="C4000" s="255" t="s">
        <v>9105</v>
      </c>
      <c r="D4000" s="9">
        <v>1</v>
      </c>
      <c r="E4000" s="9">
        <v>1747011.7004889275</v>
      </c>
      <c r="F4000" s="255" t="s">
        <v>9123</v>
      </c>
      <c r="G4000" s="9"/>
      <c r="H4000" s="255" t="s">
        <v>9168</v>
      </c>
      <c r="I4000" s="9">
        <v>3</v>
      </c>
    </row>
    <row r="4001">
      <c r="A4001" s="255" t="s">
        <v>5178</v>
      </c>
      <c r="B4001" s="9">
        <v>1</v>
      </c>
      <c r="C4001" s="255" t="s">
        <v>9205</v>
      </c>
      <c r="D4001" s="9">
        <v>1972.7847637388184</v>
      </c>
      <c r="E4001" s="9">
        <v>1747011.7004889275</v>
      </c>
      <c r="F4001" s="255" t="s">
        <v>9123</v>
      </c>
      <c r="G4001" s="9"/>
      <c r="H4001" s="255" t="s">
        <v>9168</v>
      </c>
      <c r="I4001" s="9">
        <v>3</v>
      </c>
    </row>
    <row r="4002">
      <c r="A4002" s="255" t="s">
        <v>5179</v>
      </c>
      <c r="B4002" s="9">
        <v>1</v>
      </c>
      <c r="C4002" s="255" t="s">
        <v>9103</v>
      </c>
      <c r="D4002" s="9">
        <v>1747011.7004889275</v>
      </c>
      <c r="E4002" s="9">
        <v>1747011.7004889275</v>
      </c>
      <c r="F4002" s="255" t="s">
        <v>9124</v>
      </c>
      <c r="G4002" s="9"/>
      <c r="H4002" s="255" t="s">
        <v>9168</v>
      </c>
      <c r="I4002" s="9">
        <v>3</v>
      </c>
    </row>
    <row r="4003">
      <c r="A4003" s="255" t="s">
        <v>5180</v>
      </c>
      <c r="B4003" s="9">
        <v>1</v>
      </c>
      <c r="C4003" s="255" t="s">
        <v>9104</v>
      </c>
      <c r="D4003" s="9">
        <v>3446478064.7980003</v>
      </c>
      <c r="E4003" s="9">
        <v>1747011.7004889275</v>
      </c>
      <c r="F4003" s="255" t="s">
        <v>9124</v>
      </c>
      <c r="G4003" s="9"/>
      <c r="H4003" s="255" t="s">
        <v>9168</v>
      </c>
      <c r="I4003" s="9">
        <v>3</v>
      </c>
    </row>
    <row r="4004">
      <c r="A4004" s="255" t="s">
        <v>5181</v>
      </c>
      <c r="B4004" s="9">
        <v>1</v>
      </c>
      <c r="C4004" s="255" t="s">
        <v>9105</v>
      </c>
      <c r="D4004" s="9">
        <v>1</v>
      </c>
      <c r="E4004" s="9">
        <v>1747011.7004889275</v>
      </c>
      <c r="F4004" s="255" t="s">
        <v>9124</v>
      </c>
      <c r="G4004" s="9"/>
      <c r="H4004" s="255" t="s">
        <v>9168</v>
      </c>
      <c r="I4004" s="9">
        <v>3</v>
      </c>
    </row>
    <row r="4005">
      <c r="A4005" s="255" t="s">
        <v>5182</v>
      </c>
      <c r="B4005" s="9">
        <v>1</v>
      </c>
      <c r="C4005" s="255" t="s">
        <v>9205</v>
      </c>
      <c r="D4005" s="9">
        <v>1972.7847637388184</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1268215497.641475</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725.93417507538481</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466584877.16240072</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267.07598869075684</v>
      </c>
      <c r="E4013" s="9">
        <v>1747011.7004889275</v>
      </c>
      <c r="F4013" s="255" t="s">
        <v>9126</v>
      </c>
      <c r="G4013" s="9"/>
      <c r="H4013" s="255" t="s">
        <v>9168</v>
      </c>
      <c r="I4013" s="9">
        <v>3</v>
      </c>
    </row>
    <row r="4014">
      <c r="A4014" s="255" t="s">
        <v>5191</v>
      </c>
      <c r="B4014" s="9">
        <v>1</v>
      </c>
      <c r="C4014" s="255" t="s">
        <v>9103</v>
      </c>
      <c r="D4014" s="9">
        <v>1747011.7004889275</v>
      </c>
      <c r="E4014" s="9">
        <v>1747011.7004889275</v>
      </c>
      <c r="F4014" s="255" t="s">
        <v>9127</v>
      </c>
      <c r="G4014" s="9"/>
      <c r="H4014" s="255" t="s">
        <v>9168</v>
      </c>
      <c r="I4014" s="9">
        <v>3</v>
      </c>
    </row>
    <row r="4015">
      <c r="A4015" s="255" t="s">
        <v>5192</v>
      </c>
      <c r="B4015" s="9">
        <v>1</v>
      </c>
      <c r="C4015" s="255" t="s">
        <v>9104</v>
      </c>
      <c r="D4015" s="9">
        <v>3913062941.9604006</v>
      </c>
      <c r="E4015" s="9">
        <v>1747011.7004889275</v>
      </c>
      <c r="F4015" s="255" t="s">
        <v>9127</v>
      </c>
      <c r="G4015" s="9"/>
      <c r="H4015" s="255" t="s">
        <v>9168</v>
      </c>
      <c r="I4015" s="9">
        <v>3</v>
      </c>
    </row>
    <row r="4016">
      <c r="A4016" s="255" t="s">
        <v>5193</v>
      </c>
      <c r="B4016" s="9">
        <v>1</v>
      </c>
      <c r="C4016" s="255" t="s">
        <v>9105</v>
      </c>
      <c r="D4016" s="9">
        <v>1</v>
      </c>
      <c r="E4016" s="9">
        <v>1747011.7004889275</v>
      </c>
      <c r="F4016" s="255" t="s">
        <v>9127</v>
      </c>
      <c r="G4016" s="9"/>
      <c r="H4016" s="255" t="s">
        <v>9168</v>
      </c>
      <c r="I4016" s="9">
        <v>3</v>
      </c>
    </row>
    <row r="4017">
      <c r="A4017" s="255" t="s">
        <v>5194</v>
      </c>
      <c r="B4017" s="9">
        <v>1</v>
      </c>
      <c r="C4017" s="255" t="s">
        <v>9205</v>
      </c>
      <c r="D4017" s="9">
        <v>2239.8607524295749</v>
      </c>
      <c r="E4017" s="9">
        <v>1747011.7004889275</v>
      </c>
      <c r="F4017" s="255" t="s">
        <v>9127</v>
      </c>
      <c r="G4017" s="9"/>
      <c r="H4017" s="255" t="s">
        <v>9168</v>
      </c>
      <c r="I4017" s="9">
        <v>3</v>
      </c>
    </row>
    <row r="4018">
      <c r="A4018" s="255" t="s">
        <v>5195</v>
      </c>
      <c r="B4018" s="9">
        <v>1</v>
      </c>
      <c r="C4018" s="255" t="s">
        <v>9103</v>
      </c>
      <c r="D4018" s="9">
        <v>1747011.7004889275</v>
      </c>
      <c r="E4018" s="9">
        <v>1747011.7004889275</v>
      </c>
      <c r="F4018" s="255" t="s">
        <v>9128</v>
      </c>
      <c r="G4018" s="9"/>
      <c r="H4018" s="255" t="s">
        <v>9168</v>
      </c>
      <c r="I4018" s="9">
        <v>3</v>
      </c>
    </row>
    <row r="4019">
      <c r="A4019" s="255" t="s">
        <v>5196</v>
      </c>
      <c r="B4019" s="9">
        <v>1</v>
      </c>
      <c r="C4019" s="255" t="s">
        <v>9104</v>
      </c>
      <c r="D4019" s="9">
        <v>3913062941.9604006</v>
      </c>
      <c r="E4019" s="9">
        <v>1747011.7004889275</v>
      </c>
      <c r="F4019" s="255" t="s">
        <v>9128</v>
      </c>
      <c r="G4019" s="9"/>
      <c r="H4019" s="255" t="s">
        <v>9168</v>
      </c>
      <c r="I4019" s="9">
        <v>3</v>
      </c>
    </row>
    <row r="4020">
      <c r="A4020" s="255" t="s">
        <v>5197</v>
      </c>
      <c r="B4020" s="9">
        <v>1</v>
      </c>
      <c r="C4020" s="255" t="s">
        <v>9105</v>
      </c>
      <c r="D4020" s="9">
        <v>1</v>
      </c>
      <c r="E4020" s="9">
        <v>1747011.7004889275</v>
      </c>
      <c r="F4020" s="255" t="s">
        <v>9128</v>
      </c>
      <c r="G4020" s="9"/>
      <c r="H4020" s="255" t="s">
        <v>9168</v>
      </c>
      <c r="I4020" s="9">
        <v>3</v>
      </c>
    </row>
    <row r="4021">
      <c r="A4021" s="255" t="s">
        <v>5198</v>
      </c>
      <c r="B4021" s="9">
        <v>1</v>
      </c>
      <c r="C4021" s="255" t="s">
        <v>9205</v>
      </c>
      <c r="D4021" s="9">
        <v>2239.8607524295749</v>
      </c>
      <c r="E4021" s="9">
        <v>1747011.7004889275</v>
      </c>
      <c r="F4021" s="255" t="s">
        <v>9128</v>
      </c>
      <c r="G4021" s="9"/>
      <c r="H4021" s="255" t="s">
        <v>9168</v>
      </c>
      <c r="I4021" s="9">
        <v>3</v>
      </c>
    </row>
    <row r="4022">
      <c r="A4022" s="255" t="s">
        <v>5199</v>
      </c>
      <c r="B4022" s="9">
        <v>1</v>
      </c>
      <c r="C4022" s="255" t="s">
        <v>9103</v>
      </c>
      <c r="D4022" s="9">
        <v>1747011.7004889275</v>
      </c>
      <c r="E4022" s="9">
        <v>1747011.7004889275</v>
      </c>
      <c r="F4022" s="255" t="s">
        <v>9129</v>
      </c>
      <c r="G4022" s="9"/>
      <c r="H4022" s="255" t="s">
        <v>9168</v>
      </c>
      <c r="I4022" s="9">
        <v>3</v>
      </c>
    </row>
    <row r="4023">
      <c r="A4023" s="255" t="s">
        <v>5200</v>
      </c>
      <c r="B4023" s="9">
        <v>1</v>
      </c>
      <c r="C4023" s="255" t="s">
        <v>9104</v>
      </c>
      <c r="D4023" s="9">
        <v>1627069707.1987259</v>
      </c>
      <c r="E4023" s="9">
        <v>1747011.7004889275</v>
      </c>
      <c r="F4023" s="255" t="s">
        <v>9129</v>
      </c>
      <c r="G4023" s="9"/>
      <c r="H4023" s="255" t="s">
        <v>9168</v>
      </c>
      <c r="I4023" s="9">
        <v>3</v>
      </c>
    </row>
    <row r="4024">
      <c r="A4024" s="255" t="s">
        <v>5201</v>
      </c>
      <c r="B4024" s="9">
        <v>1</v>
      </c>
      <c r="C4024" s="255" t="s">
        <v>9105</v>
      </c>
      <c r="D4024" s="9">
        <v>1</v>
      </c>
      <c r="E4024" s="9">
        <v>1747011.7004889275</v>
      </c>
      <c r="F4024" s="255" t="s">
        <v>9129</v>
      </c>
      <c r="G4024" s="9"/>
      <c r="H4024" s="255" t="s">
        <v>9168</v>
      </c>
      <c r="I4024" s="9">
        <v>3</v>
      </c>
    </row>
    <row r="4025">
      <c r="A4025" s="255" t="s">
        <v>5202</v>
      </c>
      <c r="B4025" s="9">
        <v>1</v>
      </c>
      <c r="C4025" s="255" t="s">
        <v>9205</v>
      </c>
      <c r="D4025" s="9">
        <v>931.34448197648931</v>
      </c>
      <c r="E4025" s="9">
        <v>1747011.7004889275</v>
      </c>
      <c r="F4025" s="255" t="s">
        <v>9129</v>
      </c>
      <c r="G4025" s="9"/>
      <c r="H4025" s="255" t="s">
        <v>9168</v>
      </c>
      <c r="I4025" s="9">
        <v>3</v>
      </c>
    </row>
    <row r="4026">
      <c r="A4026" s="255" t="s">
        <v>5203</v>
      </c>
      <c r="B4026" s="9">
        <v>1</v>
      </c>
      <c r="C4026" s="255" t="s">
        <v>9103</v>
      </c>
      <c r="D4026" s="9">
        <v>1747011.7004889275</v>
      </c>
      <c r="E4026" s="9">
        <v>1747011.7004889275</v>
      </c>
      <c r="F4026" s="255" t="s">
        <v>9130</v>
      </c>
      <c r="G4026" s="9"/>
      <c r="H4026" s="255" t="s">
        <v>9168</v>
      </c>
      <c r="I4026" s="9">
        <v>3</v>
      </c>
    </row>
    <row r="4027">
      <c r="A4027" s="255" t="s">
        <v>5204</v>
      </c>
      <c r="B4027" s="9">
        <v>1</v>
      </c>
      <c r="C4027" s="255" t="s">
        <v>9104</v>
      </c>
      <c r="D4027" s="9">
        <v>1627069707.1987259</v>
      </c>
      <c r="E4027" s="9">
        <v>1747011.7004889275</v>
      </c>
      <c r="F4027" s="255" t="s">
        <v>9130</v>
      </c>
      <c r="G4027" s="9"/>
      <c r="H4027" s="255" t="s">
        <v>9168</v>
      </c>
      <c r="I4027" s="9">
        <v>3</v>
      </c>
    </row>
    <row r="4028">
      <c r="A4028" s="255" t="s">
        <v>5205</v>
      </c>
      <c r="B4028" s="9">
        <v>1</v>
      </c>
      <c r="C4028" s="255" t="s">
        <v>9105</v>
      </c>
      <c r="D4028" s="9">
        <v>1</v>
      </c>
      <c r="E4028" s="9">
        <v>1747011.7004889275</v>
      </c>
      <c r="F4028" s="255" t="s">
        <v>9130</v>
      </c>
      <c r="G4028" s="9"/>
      <c r="H4028" s="255" t="s">
        <v>9168</v>
      </c>
      <c r="I4028" s="9">
        <v>3</v>
      </c>
    </row>
    <row r="4029">
      <c r="A4029" s="255" t="s">
        <v>5206</v>
      </c>
      <c r="B4029" s="9">
        <v>1</v>
      </c>
      <c r="C4029" s="255" t="s">
        <v>9205</v>
      </c>
      <c r="D4029" s="9">
        <v>931.34448197648931</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1819408357.5992742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1041.4402817623291</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2262860779.4863081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1295.2751139863644</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860652998.19784403</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492.64295022006854</v>
      </c>
      <c r="E4041" s="9">
        <v>1747011.7004889275</v>
      </c>
      <c r="F4041" s="255" t="s">
        <v>9133</v>
      </c>
      <c r="G4041" s="9"/>
      <c r="H4041" s="255" t="s">
        <v>9168</v>
      </c>
      <c r="I4041" s="9">
        <v>3</v>
      </c>
    </row>
    <row r="4042">
      <c r="A4042" s="255" t="s">
        <v>5219</v>
      </c>
      <c r="B4042" s="9">
        <v>1</v>
      </c>
      <c r="C4042" s="255" t="s">
        <v>9103</v>
      </c>
      <c r="D4042" s="9">
        <v>1747011.7004889275</v>
      </c>
      <c r="E4042" s="9">
        <v>1747011.7004889275</v>
      </c>
      <c r="F4042" s="255" t="s">
        <v>9134</v>
      </c>
      <c r="G4042" s="9"/>
      <c r="H4042" s="255" t="s">
        <v>9168</v>
      </c>
      <c r="I4042" s="9">
        <v>3</v>
      </c>
    </row>
    <row r="4043">
      <c r="A4043" s="255" t="s">
        <v>5220</v>
      </c>
      <c r="B4043" s="9">
        <v>1</v>
      </c>
      <c r="C4043" s="255" t="s">
        <v>9104</v>
      </c>
      <c r="D4043" s="9">
        <v>789549164.27624869</v>
      </c>
      <c r="E4043" s="9">
        <v>1747011.7004889275</v>
      </c>
      <c r="F4043" s="255" t="s">
        <v>9134</v>
      </c>
      <c r="G4043" s="9"/>
      <c r="H4043" s="255" t="s">
        <v>9168</v>
      </c>
      <c r="I4043" s="9">
        <v>3</v>
      </c>
    </row>
    <row r="4044">
      <c r="A4044" s="255" t="s">
        <v>5221</v>
      </c>
      <c r="B4044" s="9">
        <v>1</v>
      </c>
      <c r="C4044" s="255" t="s">
        <v>9105</v>
      </c>
      <c r="D4044" s="9">
        <v>1</v>
      </c>
      <c r="E4044" s="9">
        <v>1747011.7004889275</v>
      </c>
      <c r="F4044" s="255" t="s">
        <v>9134</v>
      </c>
      <c r="G4044" s="9"/>
      <c r="H4044" s="255" t="s">
        <v>9168</v>
      </c>
      <c r="I4044" s="9">
        <v>3</v>
      </c>
    </row>
    <row r="4045">
      <c r="A4045" s="255" t="s">
        <v>5222</v>
      </c>
      <c r="B4045" s="9">
        <v>1</v>
      </c>
      <c r="C4045" s="255" t="s">
        <v>9205</v>
      </c>
      <c r="D4045" s="9">
        <v>451.94268822314211</v>
      </c>
      <c r="E4045" s="9">
        <v>1747011.7004889275</v>
      </c>
      <c r="F4045" s="255" t="s">
        <v>9134</v>
      </c>
      <c r="G4045" s="9"/>
      <c r="H4045" s="255" t="s">
        <v>9168</v>
      </c>
      <c r="I4045" s="9">
        <v>3</v>
      </c>
    </row>
    <row r="4046">
      <c r="A4046" s="255" t="s">
        <v>5223</v>
      </c>
      <c r="B4046" s="9">
        <v>1</v>
      </c>
      <c r="C4046" s="255" t="s">
        <v>9103</v>
      </c>
      <c r="D4046" s="9">
        <v>1747011.7004889275</v>
      </c>
      <c r="E4046" s="9">
        <v>1747011.7004889275</v>
      </c>
      <c r="F4046" s="255" t="s">
        <v>9135</v>
      </c>
      <c r="G4046" s="9"/>
      <c r="H4046" s="255" t="s">
        <v>9168</v>
      </c>
      <c r="I4046" s="9">
        <v>3</v>
      </c>
    </row>
    <row r="4047">
      <c r="A4047" s="255" t="s">
        <v>5224</v>
      </c>
      <c r="B4047" s="9">
        <v>1</v>
      </c>
      <c r="C4047" s="255" t="s">
        <v>9104</v>
      </c>
      <c r="D4047" s="9">
        <v>1650202162.4740927</v>
      </c>
      <c r="E4047" s="9">
        <v>1747011.7004889275</v>
      </c>
      <c r="F4047" s="255" t="s">
        <v>9135</v>
      </c>
      <c r="G4047" s="9"/>
      <c r="H4047" s="255" t="s">
        <v>9168</v>
      </c>
      <c r="I4047" s="9">
        <v>3</v>
      </c>
    </row>
    <row r="4048">
      <c r="A4048" s="255" t="s">
        <v>5225</v>
      </c>
      <c r="B4048" s="9">
        <v>1</v>
      </c>
      <c r="C4048" s="255" t="s">
        <v>9105</v>
      </c>
      <c r="D4048" s="9">
        <v>1</v>
      </c>
      <c r="E4048" s="9">
        <v>1747011.7004889275</v>
      </c>
      <c r="F4048" s="255" t="s">
        <v>9135</v>
      </c>
      <c r="G4048" s="9"/>
      <c r="H4048" s="255" t="s">
        <v>9168</v>
      </c>
      <c r="I4048" s="9">
        <v>3</v>
      </c>
    </row>
    <row r="4049">
      <c r="A4049" s="255" t="s">
        <v>5226</v>
      </c>
      <c r="B4049" s="9">
        <v>1</v>
      </c>
      <c r="C4049" s="255" t="s">
        <v>9205</v>
      </c>
      <c r="D4049" s="9">
        <v>944.58563844321066</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23132455.275366675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13.241156466721264</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443452421.887034</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253.83483222403558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1416315008.1330624</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810.88599170592954</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0</v>
      </c>
      <c r="E4074" s="9">
        <v>1746626.5573948817</v>
      </c>
      <c r="F4074" s="255" t="s">
        <v>9117</v>
      </c>
      <c r="G4074" s="9"/>
      <c r="H4074" s="255" t="s">
        <v>9168</v>
      </c>
      <c r="I4074" s="9">
        <v>3</v>
      </c>
    </row>
    <row r="4075">
      <c r="A4075" s="255" t="s">
        <v>5252</v>
      </c>
      <c r="B4075" s="9">
        <v>2</v>
      </c>
      <c r="C4075" s="255" t="s">
        <v>9104</v>
      </c>
      <c r="D4075" s="9">
        <v>0</v>
      </c>
      <c r="E4075" s="9">
        <v>1746626.5573948817</v>
      </c>
      <c r="F4075" s="255" t="s">
        <v>9117</v>
      </c>
      <c r="G4075" s="9"/>
      <c r="H4075" s="255" t="s">
        <v>9168</v>
      </c>
      <c r="I4075" s="9">
        <v>3</v>
      </c>
    </row>
    <row r="4076">
      <c r="A4076" s="255" t="s">
        <v>5253</v>
      </c>
      <c r="B4076" s="9">
        <v>2</v>
      </c>
      <c r="C4076" s="255" t="s">
        <v>9105</v>
      </c>
      <c r="D4076" s="9">
        <v>0</v>
      </c>
      <c r="E4076" s="9">
        <v>1746626.5573948817</v>
      </c>
      <c r="F4076" s="255" t="s">
        <v>9117</v>
      </c>
      <c r="G4076" s="9"/>
      <c r="H4076" s="255" t="s">
        <v>9168</v>
      </c>
      <c r="I4076" s="9">
        <v>3</v>
      </c>
    </row>
    <row r="4077">
      <c r="A4077" s="255" t="s">
        <v>5254</v>
      </c>
      <c r="B4077" s="9">
        <v>2</v>
      </c>
      <c r="C4077" s="255" t="s">
        <v>9205</v>
      </c>
      <c r="D4077" s="9">
        <v>0</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0</v>
      </c>
      <c r="E4086" s="9">
        <v>1746626.5573948817</v>
      </c>
      <c r="F4086" s="255" t="s">
        <v>9120</v>
      </c>
      <c r="G4086" s="9"/>
      <c r="H4086" s="255" t="s">
        <v>9168</v>
      </c>
      <c r="I4086" s="9">
        <v>3</v>
      </c>
    </row>
    <row r="4087">
      <c r="A4087" s="255" t="s">
        <v>5264</v>
      </c>
      <c r="B4087" s="9">
        <v>2</v>
      </c>
      <c r="C4087" s="255" t="s">
        <v>9104</v>
      </c>
      <c r="D4087" s="9">
        <v>0</v>
      </c>
      <c r="E4087" s="9">
        <v>1746626.5573948817</v>
      </c>
      <c r="F4087" s="255" t="s">
        <v>9120</v>
      </c>
      <c r="G4087" s="9"/>
      <c r="H4087" s="255" t="s">
        <v>9168</v>
      </c>
      <c r="I4087" s="9">
        <v>3</v>
      </c>
    </row>
    <row r="4088">
      <c r="A4088" s="255" t="s">
        <v>5265</v>
      </c>
      <c r="B4088" s="9">
        <v>2</v>
      </c>
      <c r="C4088" s="255" t="s">
        <v>9105</v>
      </c>
      <c r="D4088" s="9">
        <v>0</v>
      </c>
      <c r="E4088" s="9">
        <v>1746626.5573948817</v>
      </c>
      <c r="F4088" s="255" t="s">
        <v>9120</v>
      </c>
      <c r="G4088" s="9"/>
      <c r="H4088" s="255" t="s">
        <v>9168</v>
      </c>
      <c r="I4088" s="9">
        <v>3</v>
      </c>
    </row>
    <row r="4089">
      <c r="A4089" s="255" t="s">
        <v>5266</v>
      </c>
      <c r="B4089" s="9">
        <v>2</v>
      </c>
      <c r="C4089" s="255" t="s">
        <v>9205</v>
      </c>
      <c r="D4089" s="9">
        <v>0</v>
      </c>
      <c r="E4089" s="9">
        <v>1746626.5573948817</v>
      </c>
      <c r="F4089" s="255" t="s">
        <v>9120</v>
      </c>
      <c r="G4089" s="9"/>
      <c r="H4089" s="255" t="s">
        <v>9168</v>
      </c>
      <c r="I4089" s="9">
        <v>3</v>
      </c>
    </row>
    <row r="4090">
      <c r="A4090" s="255" t="s">
        <v>5267</v>
      </c>
      <c r="B4090" s="9">
        <v>2</v>
      </c>
      <c r="C4090" s="255" t="s">
        <v>9103</v>
      </c>
      <c r="D4090" s="9">
        <v>0</v>
      </c>
      <c r="E4090" s="9">
        <v>1746626.5573948817</v>
      </c>
      <c r="F4090" s="255" t="s">
        <v>9121</v>
      </c>
      <c r="G4090" s="9"/>
      <c r="H4090" s="255" t="s">
        <v>9168</v>
      </c>
      <c r="I4090" s="9">
        <v>3</v>
      </c>
    </row>
    <row r="4091">
      <c r="A4091" s="255" t="s">
        <v>5268</v>
      </c>
      <c r="B4091" s="9">
        <v>2</v>
      </c>
      <c r="C4091" s="255" t="s">
        <v>9104</v>
      </c>
      <c r="D4091" s="9">
        <v>0</v>
      </c>
      <c r="E4091" s="9">
        <v>1746626.5573948817</v>
      </c>
      <c r="F4091" s="255" t="s">
        <v>9121</v>
      </c>
      <c r="G4091" s="9"/>
      <c r="H4091" s="255" t="s">
        <v>9168</v>
      </c>
      <c r="I4091" s="9">
        <v>3</v>
      </c>
    </row>
    <row r="4092">
      <c r="A4092" s="255" t="s">
        <v>5269</v>
      </c>
      <c r="B4092" s="9">
        <v>2</v>
      </c>
      <c r="C4092" s="255" t="s">
        <v>9105</v>
      </c>
      <c r="D4092" s="9">
        <v>0</v>
      </c>
      <c r="E4092" s="9">
        <v>1746626.5573948817</v>
      </c>
      <c r="F4092" s="255" t="s">
        <v>9121</v>
      </c>
      <c r="G4092" s="9"/>
      <c r="H4092" s="255" t="s">
        <v>9168</v>
      </c>
      <c r="I4092" s="9">
        <v>3</v>
      </c>
    </row>
    <row r="4093">
      <c r="A4093" s="255" t="s">
        <v>5270</v>
      </c>
      <c r="B4093" s="9">
        <v>2</v>
      </c>
      <c r="C4093" s="255" t="s">
        <v>9205</v>
      </c>
      <c r="D4093" s="9">
        <v>0</v>
      </c>
      <c r="E4093" s="9">
        <v>1746626.5573948817</v>
      </c>
      <c r="F4093" s="255" t="s">
        <v>9121</v>
      </c>
      <c r="G4093" s="9"/>
      <c r="H4093" s="255" t="s">
        <v>9168</v>
      </c>
      <c r="I4093" s="9">
        <v>3</v>
      </c>
    </row>
    <row r="4094">
      <c r="A4094" s="255" t="s">
        <v>5271</v>
      </c>
      <c r="B4094" s="9">
        <v>2</v>
      </c>
      <c r="C4094" s="255" t="s">
        <v>9103</v>
      </c>
      <c r="D4094" s="9">
        <v>1746626.5573948817</v>
      </c>
      <c r="E4094" s="9">
        <v>1746626.5573948817</v>
      </c>
      <c r="F4094" s="255" t="s">
        <v>9122</v>
      </c>
      <c r="G4094" s="9"/>
      <c r="H4094" s="255" t="s">
        <v>9168</v>
      </c>
      <c r="I4094" s="9">
        <v>3</v>
      </c>
    </row>
    <row r="4095">
      <c r="A4095" s="255" t="s">
        <v>5272</v>
      </c>
      <c r="B4095" s="9">
        <v>2</v>
      </c>
      <c r="C4095" s="255" t="s">
        <v>9104</v>
      </c>
      <c r="D4095" s="9">
        <v>6111399444.1509199</v>
      </c>
      <c r="E4095" s="9">
        <v>1746626.5573948817</v>
      </c>
      <c r="F4095" s="255" t="s">
        <v>9122</v>
      </c>
      <c r="G4095" s="9"/>
      <c r="H4095" s="255" t="s">
        <v>9168</v>
      </c>
      <c r="I4095" s="9">
        <v>3</v>
      </c>
    </row>
    <row r="4096">
      <c r="A4096" s="255" t="s">
        <v>5273</v>
      </c>
      <c r="B4096" s="9">
        <v>2</v>
      </c>
      <c r="C4096" s="255" t="s">
        <v>9105</v>
      </c>
      <c r="D4096" s="9">
        <v>1</v>
      </c>
      <c r="E4096" s="9">
        <v>1746626.5573948817</v>
      </c>
      <c r="F4096" s="255" t="s">
        <v>9122</v>
      </c>
      <c r="G4096" s="9"/>
      <c r="H4096" s="255" t="s">
        <v>9168</v>
      </c>
      <c r="I4096" s="9">
        <v>3</v>
      </c>
    </row>
    <row r="4097">
      <c r="A4097" s="255" t="s">
        <v>5274</v>
      </c>
      <c r="B4097" s="9">
        <v>2</v>
      </c>
      <c r="C4097" s="255" t="s">
        <v>9205</v>
      </c>
      <c r="D4097" s="9">
        <v>3498.9731595895109</v>
      </c>
      <c r="E4097" s="9">
        <v>1746626.5573948817</v>
      </c>
      <c r="F4097" s="255" t="s">
        <v>9122</v>
      </c>
      <c r="G4097" s="9"/>
      <c r="H4097" s="255" t="s">
        <v>9168</v>
      </c>
      <c r="I4097" s="9">
        <v>3</v>
      </c>
    </row>
    <row r="4098">
      <c r="A4098" s="255" t="s">
        <v>5275</v>
      </c>
      <c r="B4098" s="9">
        <v>2</v>
      </c>
      <c r="C4098" s="255" t="s">
        <v>9103</v>
      </c>
      <c r="D4098" s="9">
        <v>1746626.5573948817</v>
      </c>
      <c r="E4098" s="9">
        <v>1746626.5573948817</v>
      </c>
      <c r="F4098" s="255" t="s">
        <v>9123</v>
      </c>
      <c r="G4098" s="9"/>
      <c r="H4098" s="255" t="s">
        <v>9168</v>
      </c>
      <c r="I4098" s="9">
        <v>3</v>
      </c>
    </row>
    <row r="4099">
      <c r="A4099" s="255" t="s">
        <v>5276</v>
      </c>
      <c r="B4099" s="9">
        <v>2</v>
      </c>
      <c r="C4099" s="255" t="s">
        <v>9104</v>
      </c>
      <c r="D4099" s="9">
        <v>6111399444.1509199</v>
      </c>
      <c r="E4099" s="9">
        <v>1746626.5573948817</v>
      </c>
      <c r="F4099" s="255" t="s">
        <v>9123</v>
      </c>
      <c r="G4099" s="9"/>
      <c r="H4099" s="255" t="s">
        <v>9168</v>
      </c>
      <c r="I4099" s="9">
        <v>3</v>
      </c>
    </row>
    <row r="4100">
      <c r="A4100" s="255" t="s">
        <v>5277</v>
      </c>
      <c r="B4100" s="9">
        <v>2</v>
      </c>
      <c r="C4100" s="255" t="s">
        <v>9105</v>
      </c>
      <c r="D4100" s="9">
        <v>1</v>
      </c>
      <c r="E4100" s="9">
        <v>1746626.5573948817</v>
      </c>
      <c r="F4100" s="255" t="s">
        <v>9123</v>
      </c>
      <c r="G4100" s="9"/>
      <c r="H4100" s="255" t="s">
        <v>9168</v>
      </c>
      <c r="I4100" s="9">
        <v>3</v>
      </c>
    </row>
    <row r="4101">
      <c r="A4101" s="255" t="s">
        <v>5278</v>
      </c>
      <c r="B4101" s="9">
        <v>2</v>
      </c>
      <c r="C4101" s="255" t="s">
        <v>9205</v>
      </c>
      <c r="D4101" s="9">
        <v>3498.9731595895109</v>
      </c>
      <c r="E4101" s="9">
        <v>1746626.5573948817</v>
      </c>
      <c r="F4101" s="255" t="s">
        <v>9123</v>
      </c>
      <c r="G4101" s="9"/>
      <c r="H4101" s="255" t="s">
        <v>9168</v>
      </c>
      <c r="I4101" s="9">
        <v>3</v>
      </c>
    </row>
    <row r="4102">
      <c r="A4102" s="255" t="s">
        <v>5279</v>
      </c>
      <c r="B4102" s="9">
        <v>2</v>
      </c>
      <c r="C4102" s="255" t="s">
        <v>9103</v>
      </c>
      <c r="D4102" s="9">
        <v>1746626.5573948817</v>
      </c>
      <c r="E4102" s="9">
        <v>1746626.5573948817</v>
      </c>
      <c r="F4102" s="255" t="s">
        <v>9124</v>
      </c>
      <c r="G4102" s="9"/>
      <c r="H4102" s="255" t="s">
        <v>9168</v>
      </c>
      <c r="I4102" s="9">
        <v>3</v>
      </c>
    </row>
    <row r="4103">
      <c r="A4103" s="255" t="s">
        <v>5280</v>
      </c>
      <c r="B4103" s="9">
        <v>2</v>
      </c>
      <c r="C4103" s="255" t="s">
        <v>9104</v>
      </c>
      <c r="D4103" s="9">
        <v>6111399444.1509199</v>
      </c>
      <c r="E4103" s="9">
        <v>1746626.5573948817</v>
      </c>
      <c r="F4103" s="255" t="s">
        <v>9124</v>
      </c>
      <c r="G4103" s="9"/>
      <c r="H4103" s="255" t="s">
        <v>9168</v>
      </c>
      <c r="I4103" s="9">
        <v>3</v>
      </c>
    </row>
    <row r="4104">
      <c r="A4104" s="255" t="s">
        <v>5281</v>
      </c>
      <c r="B4104" s="9">
        <v>2</v>
      </c>
      <c r="C4104" s="255" t="s">
        <v>9105</v>
      </c>
      <c r="D4104" s="9">
        <v>1</v>
      </c>
      <c r="E4104" s="9">
        <v>1746626.5573948817</v>
      </c>
      <c r="F4104" s="255" t="s">
        <v>9124</v>
      </c>
      <c r="G4104" s="9"/>
      <c r="H4104" s="255" t="s">
        <v>9168</v>
      </c>
      <c r="I4104" s="9">
        <v>3</v>
      </c>
    </row>
    <row r="4105">
      <c r="A4105" s="255" t="s">
        <v>5282</v>
      </c>
      <c r="B4105" s="9">
        <v>2</v>
      </c>
      <c r="C4105" s="255" t="s">
        <v>9205</v>
      </c>
      <c r="D4105" s="9">
        <v>3498.9731595895109</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1855789390.6578131</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1062.4992404934856</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806269551.49881196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461.61530527817831</v>
      </c>
      <c r="E4113" s="9">
        <v>1746626.5573948817</v>
      </c>
      <c r="F4113" s="255" t="s">
        <v>9126</v>
      </c>
      <c r="G4113" s="9"/>
      <c r="H4113" s="255" t="s">
        <v>9168</v>
      </c>
      <c r="I4113" s="9">
        <v>3</v>
      </c>
    </row>
    <row r="4114">
      <c r="A4114" s="255" t="s">
        <v>5291</v>
      </c>
      <c r="B4114" s="9">
        <v>2</v>
      </c>
      <c r="C4114" s="255" t="s">
        <v>9103</v>
      </c>
      <c r="D4114" s="9">
        <v>1746626.5573948817</v>
      </c>
      <c r="E4114" s="9">
        <v>1746626.5573948817</v>
      </c>
      <c r="F4114" s="255" t="s">
        <v>9127</v>
      </c>
      <c r="G4114" s="9"/>
      <c r="H4114" s="255" t="s">
        <v>9168</v>
      </c>
      <c r="I4114" s="9">
        <v>3</v>
      </c>
    </row>
    <row r="4115">
      <c r="A4115" s="255" t="s">
        <v>5292</v>
      </c>
      <c r="B4115" s="9">
        <v>2</v>
      </c>
      <c r="C4115" s="255" t="s">
        <v>9104</v>
      </c>
      <c r="D4115" s="9">
        <v>6917668995.6497316</v>
      </c>
      <c r="E4115" s="9">
        <v>1746626.5573948817</v>
      </c>
      <c r="F4115" s="255" t="s">
        <v>9127</v>
      </c>
      <c r="G4115" s="9"/>
      <c r="H4115" s="255" t="s">
        <v>9168</v>
      </c>
      <c r="I4115" s="9">
        <v>3</v>
      </c>
    </row>
    <row r="4116">
      <c r="A4116" s="255" t="s">
        <v>5293</v>
      </c>
      <c r="B4116" s="9">
        <v>2</v>
      </c>
      <c r="C4116" s="255" t="s">
        <v>9105</v>
      </c>
      <c r="D4116" s="9">
        <v>1</v>
      </c>
      <c r="E4116" s="9">
        <v>1746626.5573948817</v>
      </c>
      <c r="F4116" s="255" t="s">
        <v>9127</v>
      </c>
      <c r="G4116" s="9"/>
      <c r="H4116" s="255" t="s">
        <v>9168</v>
      </c>
      <c r="I4116" s="9">
        <v>3</v>
      </c>
    </row>
    <row r="4117">
      <c r="A4117" s="255" t="s">
        <v>5294</v>
      </c>
      <c r="B4117" s="9">
        <v>2</v>
      </c>
      <c r="C4117" s="255" t="s">
        <v>9205</v>
      </c>
      <c r="D4117" s="9">
        <v>3960.5884648676893</v>
      </c>
      <c r="E4117" s="9">
        <v>1746626.5573948817</v>
      </c>
      <c r="F4117" s="255" t="s">
        <v>9127</v>
      </c>
      <c r="G4117" s="9"/>
      <c r="H4117" s="255" t="s">
        <v>9168</v>
      </c>
      <c r="I4117" s="9">
        <v>3</v>
      </c>
    </row>
    <row r="4118">
      <c r="A4118" s="255" t="s">
        <v>5295</v>
      </c>
      <c r="B4118" s="9">
        <v>2</v>
      </c>
      <c r="C4118" s="255" t="s">
        <v>9103</v>
      </c>
      <c r="D4118" s="9">
        <v>1746626.5573948817</v>
      </c>
      <c r="E4118" s="9">
        <v>1746626.5573948817</v>
      </c>
      <c r="F4118" s="255" t="s">
        <v>9128</v>
      </c>
      <c r="G4118" s="9"/>
      <c r="H4118" s="255" t="s">
        <v>9168</v>
      </c>
      <c r="I4118" s="9">
        <v>3</v>
      </c>
    </row>
    <row r="4119">
      <c r="A4119" s="255" t="s">
        <v>5296</v>
      </c>
      <c r="B4119" s="9">
        <v>2</v>
      </c>
      <c r="C4119" s="255" t="s">
        <v>9104</v>
      </c>
      <c r="D4119" s="9">
        <v>6917668995.6497316</v>
      </c>
      <c r="E4119" s="9">
        <v>1746626.5573948817</v>
      </c>
      <c r="F4119" s="255" t="s">
        <v>9128</v>
      </c>
      <c r="G4119" s="9"/>
      <c r="H4119" s="255" t="s">
        <v>9168</v>
      </c>
      <c r="I4119" s="9">
        <v>3</v>
      </c>
    </row>
    <row r="4120">
      <c r="A4120" s="255" t="s">
        <v>5297</v>
      </c>
      <c r="B4120" s="9">
        <v>2</v>
      </c>
      <c r="C4120" s="255" t="s">
        <v>9105</v>
      </c>
      <c r="D4120" s="9">
        <v>1</v>
      </c>
      <c r="E4120" s="9">
        <v>1746626.5573948817</v>
      </c>
      <c r="F4120" s="255" t="s">
        <v>9128</v>
      </c>
      <c r="G4120" s="9"/>
      <c r="H4120" s="255" t="s">
        <v>9168</v>
      </c>
      <c r="I4120" s="9">
        <v>3</v>
      </c>
    </row>
    <row r="4121">
      <c r="A4121" s="255" t="s">
        <v>5298</v>
      </c>
      <c r="B4121" s="9">
        <v>2</v>
      </c>
      <c r="C4121" s="255" t="s">
        <v>9205</v>
      </c>
      <c r="D4121" s="9">
        <v>3960.5884648676893</v>
      </c>
      <c r="E4121" s="9">
        <v>1746626.5573948817</v>
      </c>
      <c r="F4121" s="255" t="s">
        <v>9128</v>
      </c>
      <c r="G4121" s="9"/>
      <c r="H4121" s="255" t="s">
        <v>9168</v>
      </c>
      <c r="I4121" s="9">
        <v>3</v>
      </c>
    </row>
    <row r="4122">
      <c r="A4122" s="255" t="s">
        <v>5299</v>
      </c>
      <c r="B4122" s="9">
        <v>2</v>
      </c>
      <c r="C4122" s="255" t="s">
        <v>9103</v>
      </c>
      <c r="D4122" s="9">
        <v>1746626.5573948817</v>
      </c>
      <c r="E4122" s="9">
        <v>1746626.5573948817</v>
      </c>
      <c r="F4122" s="255" t="s">
        <v>9129</v>
      </c>
      <c r="G4122" s="9"/>
      <c r="H4122" s="255" t="s">
        <v>9168</v>
      </c>
      <c r="I4122" s="9">
        <v>3</v>
      </c>
    </row>
    <row r="4123">
      <c r="A4123" s="255" t="s">
        <v>5300</v>
      </c>
      <c r="B4123" s="9">
        <v>2</v>
      </c>
      <c r="C4123" s="255" t="s">
        <v>9104</v>
      </c>
      <c r="D4123" s="9">
        <v>3515116299.3807545</v>
      </c>
      <c r="E4123" s="9">
        <v>1746626.5573948817</v>
      </c>
      <c r="F4123" s="255" t="s">
        <v>9129</v>
      </c>
      <c r="G4123" s="9"/>
      <c r="H4123" s="255" t="s">
        <v>9168</v>
      </c>
      <c r="I4123" s="9">
        <v>3</v>
      </c>
    </row>
    <row r="4124">
      <c r="A4124" s="255" t="s">
        <v>5301</v>
      </c>
      <c r="B4124" s="9">
        <v>2</v>
      </c>
      <c r="C4124" s="255" t="s">
        <v>9105</v>
      </c>
      <c r="D4124" s="9">
        <v>1</v>
      </c>
      <c r="E4124" s="9">
        <v>1746626.5573948817</v>
      </c>
      <c r="F4124" s="255" t="s">
        <v>9129</v>
      </c>
      <c r="G4124" s="9"/>
      <c r="H4124" s="255" t="s">
        <v>9168</v>
      </c>
      <c r="I4124" s="9">
        <v>3</v>
      </c>
    </row>
    <row r="4125">
      <c r="A4125" s="255" t="s">
        <v>5302</v>
      </c>
      <c r="B4125" s="9">
        <v>2</v>
      </c>
      <c r="C4125" s="255" t="s">
        <v>9205</v>
      </c>
      <c r="D4125" s="9">
        <v>2012.5173778552871</v>
      </c>
      <c r="E4125" s="9">
        <v>1746626.5573948817</v>
      </c>
      <c r="F4125" s="255" t="s">
        <v>9129</v>
      </c>
      <c r="G4125" s="9"/>
      <c r="H4125" s="255" t="s">
        <v>9168</v>
      </c>
      <c r="I4125" s="9">
        <v>3</v>
      </c>
    </row>
    <row r="4126">
      <c r="A4126" s="255" t="s">
        <v>5303</v>
      </c>
      <c r="B4126" s="9">
        <v>2</v>
      </c>
      <c r="C4126" s="255" t="s">
        <v>9103</v>
      </c>
      <c r="D4126" s="9">
        <v>1746626.5573948817</v>
      </c>
      <c r="E4126" s="9">
        <v>1746626.5573948817</v>
      </c>
      <c r="F4126" s="255" t="s">
        <v>9130</v>
      </c>
      <c r="G4126" s="9"/>
      <c r="H4126" s="255" t="s">
        <v>9168</v>
      </c>
      <c r="I4126" s="9">
        <v>3</v>
      </c>
    </row>
    <row r="4127">
      <c r="A4127" s="255" t="s">
        <v>5304</v>
      </c>
      <c r="B4127" s="9">
        <v>2</v>
      </c>
      <c r="C4127" s="255" t="s">
        <v>9104</v>
      </c>
      <c r="D4127" s="9">
        <v>3515116299.3807545</v>
      </c>
      <c r="E4127" s="9">
        <v>1746626.5573948817</v>
      </c>
      <c r="F4127" s="255" t="s">
        <v>9130</v>
      </c>
      <c r="G4127" s="9"/>
      <c r="H4127" s="255" t="s">
        <v>9168</v>
      </c>
      <c r="I4127" s="9">
        <v>3</v>
      </c>
    </row>
    <row r="4128">
      <c r="A4128" s="255" t="s">
        <v>5305</v>
      </c>
      <c r="B4128" s="9">
        <v>2</v>
      </c>
      <c r="C4128" s="255" t="s">
        <v>9105</v>
      </c>
      <c r="D4128" s="9">
        <v>1</v>
      </c>
      <c r="E4128" s="9">
        <v>1746626.5573948817</v>
      </c>
      <c r="F4128" s="255" t="s">
        <v>9130</v>
      </c>
      <c r="G4128" s="9"/>
      <c r="H4128" s="255" t="s">
        <v>9168</v>
      </c>
      <c r="I4128" s="9">
        <v>3</v>
      </c>
    </row>
    <row r="4129">
      <c r="A4129" s="255" t="s">
        <v>5306</v>
      </c>
      <c r="B4129" s="9">
        <v>2</v>
      </c>
      <c r="C4129" s="255" t="s">
        <v>9205</v>
      </c>
      <c r="D4129" s="9">
        <v>2012.5173778552871</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2596283144.770165</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1486.4557817342238</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3272104398.7908754</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1873.385232199415</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2501902404.0147409</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1432.4197656460485</v>
      </c>
      <c r="E4141" s="9">
        <v>1746626.5573948817</v>
      </c>
      <c r="F4141" s="255" t="s">
        <v>9133</v>
      </c>
      <c r="G4141" s="9"/>
      <c r="H4141" s="255" t="s">
        <v>9168</v>
      </c>
      <c r="I4141" s="9">
        <v>3</v>
      </c>
    </row>
    <row r="4142">
      <c r="A4142" s="255" t="s">
        <v>5319</v>
      </c>
      <c r="B4142" s="9">
        <v>2</v>
      </c>
      <c r="C4142" s="255" t="s">
        <v>9103</v>
      </c>
      <c r="D4142" s="9">
        <v>1746626.5573948817</v>
      </c>
      <c r="E4142" s="9">
        <v>1746626.5573948817</v>
      </c>
      <c r="F4142" s="255" t="s">
        <v>9134</v>
      </c>
      <c r="G4142" s="9"/>
      <c r="H4142" s="255" t="s">
        <v>9168</v>
      </c>
      <c r="I4142" s="9">
        <v>3</v>
      </c>
    </row>
    <row r="4143">
      <c r="A4143" s="255" t="s">
        <v>5320</v>
      </c>
      <c r="B4143" s="9">
        <v>2</v>
      </c>
      <c r="C4143" s="255" t="s">
        <v>9104</v>
      </c>
      <c r="D4143" s="9">
        <v>1143662192.844115</v>
      </c>
      <c r="E4143" s="9">
        <v>1746626.5573948817</v>
      </c>
      <c r="F4143" s="255" t="s">
        <v>9134</v>
      </c>
      <c r="G4143" s="9"/>
      <c r="H4143" s="255" t="s">
        <v>9168</v>
      </c>
      <c r="I4143" s="9">
        <v>3</v>
      </c>
    </row>
    <row r="4144">
      <c r="A4144" s="255" t="s">
        <v>5321</v>
      </c>
      <c r="B4144" s="9">
        <v>2</v>
      </c>
      <c r="C4144" s="255" t="s">
        <v>9105</v>
      </c>
      <c r="D4144" s="9">
        <v>1</v>
      </c>
      <c r="E4144" s="9">
        <v>1746626.5573948817</v>
      </c>
      <c r="F4144" s="255" t="s">
        <v>9134</v>
      </c>
      <c r="G4144" s="9"/>
      <c r="H4144" s="255" t="s">
        <v>9168</v>
      </c>
      <c r="I4144" s="9">
        <v>3</v>
      </c>
    </row>
    <row r="4145">
      <c r="A4145" s="255" t="s">
        <v>5322</v>
      </c>
      <c r="B4145" s="9">
        <v>2</v>
      </c>
      <c r="C4145" s="255" t="s">
        <v>9205</v>
      </c>
      <c r="D4145" s="9">
        <v>654.78346702222564</v>
      </c>
      <c r="E4145" s="9">
        <v>1746626.5573948817</v>
      </c>
      <c r="F4145" s="255" t="s">
        <v>9134</v>
      </c>
      <c r="G4145" s="9"/>
      <c r="H4145" s="255" t="s">
        <v>9168</v>
      </c>
      <c r="I4145" s="9">
        <v>3</v>
      </c>
    </row>
    <row r="4146">
      <c r="A4146" s="255" t="s">
        <v>5323</v>
      </c>
      <c r="B4146" s="9">
        <v>2</v>
      </c>
      <c r="C4146" s="255" t="s">
        <v>9103</v>
      </c>
      <c r="D4146" s="9">
        <v>1746626.5573948817</v>
      </c>
      <c r="E4146" s="9">
        <v>1746626.5573948817</v>
      </c>
      <c r="F4146" s="255" t="s">
        <v>9135</v>
      </c>
      <c r="G4146" s="9"/>
      <c r="H4146" s="255" t="s">
        <v>9168</v>
      </c>
      <c r="I4146" s="9">
        <v>3</v>
      </c>
    </row>
    <row r="4147">
      <c r="A4147" s="255" t="s">
        <v>5324</v>
      </c>
      <c r="B4147" s="9">
        <v>2</v>
      </c>
      <c r="C4147" s="255" t="s">
        <v>9104</v>
      </c>
      <c r="D4147" s="9">
        <v>3645564596.8588557</v>
      </c>
      <c r="E4147" s="9">
        <v>1746626.5573948817</v>
      </c>
      <c r="F4147" s="255" t="s">
        <v>9135</v>
      </c>
      <c r="G4147" s="9"/>
      <c r="H4147" s="255" t="s">
        <v>9168</v>
      </c>
      <c r="I4147" s="9">
        <v>3</v>
      </c>
    </row>
    <row r="4148">
      <c r="A4148" s="255" t="s">
        <v>5325</v>
      </c>
      <c r="B4148" s="9">
        <v>2</v>
      </c>
      <c r="C4148" s="255" t="s">
        <v>9105</v>
      </c>
      <c r="D4148" s="9">
        <v>1</v>
      </c>
      <c r="E4148" s="9">
        <v>1746626.5573948817</v>
      </c>
      <c r="F4148" s="255" t="s">
        <v>9135</v>
      </c>
      <c r="G4148" s="9"/>
      <c r="H4148" s="255" t="s">
        <v>9168</v>
      </c>
      <c r="I4148" s="9">
        <v>3</v>
      </c>
    </row>
    <row r="4149">
      <c r="A4149" s="255" t="s">
        <v>5326</v>
      </c>
      <c r="B4149" s="9">
        <v>2</v>
      </c>
      <c r="C4149" s="255" t="s">
        <v>9205</v>
      </c>
      <c r="D4149" s="9">
        <v>2087.2032326682738</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130448297.47810148</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74.685854812987017</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675821254.02071047</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386.92945046519128</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2129962254.8648767</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1217.5015486645277</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0</v>
      </c>
      <c r="E4174" s="9">
        <v>1749453.4255017771</v>
      </c>
      <c r="F4174" s="255" t="s">
        <v>9117</v>
      </c>
      <c r="G4174" s="9"/>
      <c r="H4174" s="255" t="s">
        <v>9168</v>
      </c>
      <c r="I4174" s="9">
        <v>3</v>
      </c>
    </row>
    <row r="4175">
      <c r="A4175" s="255" t="s">
        <v>5352</v>
      </c>
      <c r="B4175" s="9">
        <v>3</v>
      </c>
      <c r="C4175" s="255" t="s">
        <v>9104</v>
      </c>
      <c r="D4175" s="9">
        <v>0</v>
      </c>
      <c r="E4175" s="9">
        <v>1749453.4255017771</v>
      </c>
      <c r="F4175" s="255" t="s">
        <v>9117</v>
      </c>
      <c r="G4175" s="9"/>
      <c r="H4175" s="255" t="s">
        <v>9168</v>
      </c>
      <c r="I4175" s="9">
        <v>3</v>
      </c>
    </row>
    <row r="4176">
      <c r="A4176" s="255" t="s">
        <v>5353</v>
      </c>
      <c r="B4176" s="9">
        <v>3</v>
      </c>
      <c r="C4176" s="255" t="s">
        <v>9105</v>
      </c>
      <c r="D4176" s="9">
        <v>0</v>
      </c>
      <c r="E4176" s="9">
        <v>1749453.4255017771</v>
      </c>
      <c r="F4176" s="255" t="s">
        <v>9117</v>
      </c>
      <c r="G4176" s="9"/>
      <c r="H4176" s="255" t="s">
        <v>9168</v>
      </c>
      <c r="I4176" s="9">
        <v>3</v>
      </c>
    </row>
    <row r="4177">
      <c r="A4177" s="255" t="s">
        <v>5354</v>
      </c>
      <c r="B4177" s="9">
        <v>3</v>
      </c>
      <c r="C4177" s="255" t="s">
        <v>9205</v>
      </c>
      <c r="D4177" s="9">
        <v>0</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0</v>
      </c>
      <c r="E4186" s="9">
        <v>1749453.4255017771</v>
      </c>
      <c r="F4186" s="255" t="s">
        <v>9120</v>
      </c>
      <c r="G4186" s="9"/>
      <c r="H4186" s="255" t="s">
        <v>9168</v>
      </c>
      <c r="I4186" s="9">
        <v>3</v>
      </c>
    </row>
    <row r="4187">
      <c r="A4187" s="255" t="s">
        <v>5364</v>
      </c>
      <c r="B4187" s="9">
        <v>3</v>
      </c>
      <c r="C4187" s="255" t="s">
        <v>9104</v>
      </c>
      <c r="D4187" s="9">
        <v>0</v>
      </c>
      <c r="E4187" s="9">
        <v>1749453.4255017771</v>
      </c>
      <c r="F4187" s="255" t="s">
        <v>9120</v>
      </c>
      <c r="G4187" s="9"/>
      <c r="H4187" s="255" t="s">
        <v>9168</v>
      </c>
      <c r="I4187" s="9">
        <v>3</v>
      </c>
    </row>
    <row r="4188">
      <c r="A4188" s="255" t="s">
        <v>5365</v>
      </c>
      <c r="B4188" s="9">
        <v>3</v>
      </c>
      <c r="C4188" s="255" t="s">
        <v>9105</v>
      </c>
      <c r="D4188" s="9">
        <v>0</v>
      </c>
      <c r="E4188" s="9">
        <v>1749453.4255017771</v>
      </c>
      <c r="F4188" s="255" t="s">
        <v>9120</v>
      </c>
      <c r="G4188" s="9"/>
      <c r="H4188" s="255" t="s">
        <v>9168</v>
      </c>
      <c r="I4188" s="9">
        <v>3</v>
      </c>
    </row>
    <row r="4189">
      <c r="A4189" s="255" t="s">
        <v>5366</v>
      </c>
      <c r="B4189" s="9">
        <v>3</v>
      </c>
      <c r="C4189" s="255" t="s">
        <v>9205</v>
      </c>
      <c r="D4189" s="9">
        <v>0</v>
      </c>
      <c r="E4189" s="9">
        <v>1749453.4255017771</v>
      </c>
      <c r="F4189" s="255" t="s">
        <v>9120</v>
      </c>
      <c r="G4189" s="9"/>
      <c r="H4189" s="255" t="s">
        <v>9168</v>
      </c>
      <c r="I4189" s="9">
        <v>3</v>
      </c>
    </row>
    <row r="4190">
      <c r="A4190" s="255" t="s">
        <v>5367</v>
      </c>
      <c r="B4190" s="9">
        <v>3</v>
      </c>
      <c r="C4190" s="255" t="s">
        <v>9103</v>
      </c>
      <c r="D4190" s="9">
        <v>0</v>
      </c>
      <c r="E4190" s="9">
        <v>1749453.4255017771</v>
      </c>
      <c r="F4190" s="255" t="s">
        <v>9121</v>
      </c>
      <c r="G4190" s="9"/>
      <c r="H4190" s="255" t="s">
        <v>9168</v>
      </c>
      <c r="I4190" s="9">
        <v>3</v>
      </c>
    </row>
    <row r="4191">
      <c r="A4191" s="255" t="s">
        <v>5368</v>
      </c>
      <c r="B4191" s="9">
        <v>3</v>
      </c>
      <c r="C4191" s="255" t="s">
        <v>9104</v>
      </c>
      <c r="D4191" s="9">
        <v>0</v>
      </c>
      <c r="E4191" s="9">
        <v>1749453.4255017771</v>
      </c>
      <c r="F4191" s="255" t="s">
        <v>9121</v>
      </c>
      <c r="G4191" s="9"/>
      <c r="H4191" s="255" t="s">
        <v>9168</v>
      </c>
      <c r="I4191" s="9">
        <v>3</v>
      </c>
    </row>
    <row r="4192">
      <c r="A4192" s="255" t="s">
        <v>5369</v>
      </c>
      <c r="B4192" s="9">
        <v>3</v>
      </c>
      <c r="C4192" s="255" t="s">
        <v>9105</v>
      </c>
      <c r="D4192" s="9">
        <v>0</v>
      </c>
      <c r="E4192" s="9">
        <v>1749453.4255017771</v>
      </c>
      <c r="F4192" s="255" t="s">
        <v>9121</v>
      </c>
      <c r="G4192" s="9"/>
      <c r="H4192" s="255" t="s">
        <v>9168</v>
      </c>
      <c r="I4192" s="9">
        <v>3</v>
      </c>
    </row>
    <row r="4193">
      <c r="A4193" s="255" t="s">
        <v>5370</v>
      </c>
      <c r="B4193" s="9">
        <v>3</v>
      </c>
      <c r="C4193" s="255" t="s">
        <v>9205</v>
      </c>
      <c r="D4193" s="9">
        <v>0</v>
      </c>
      <c r="E4193" s="9">
        <v>1749453.4255017771</v>
      </c>
      <c r="F4193" s="255" t="s">
        <v>9121</v>
      </c>
      <c r="G4193" s="9"/>
      <c r="H4193" s="255" t="s">
        <v>9168</v>
      </c>
      <c r="I4193" s="9">
        <v>3</v>
      </c>
    </row>
    <row r="4194">
      <c r="A4194" s="255" t="s">
        <v>5371</v>
      </c>
      <c r="B4194" s="9">
        <v>3</v>
      </c>
      <c r="C4194" s="255" t="s">
        <v>9103</v>
      </c>
      <c r="D4194" s="9">
        <v>1749453.4255017771</v>
      </c>
      <c r="E4194" s="9">
        <v>1749453.4255017771</v>
      </c>
      <c r="F4194" s="255" t="s">
        <v>9122</v>
      </c>
      <c r="G4194" s="9"/>
      <c r="H4194" s="255" t="s">
        <v>9168</v>
      </c>
      <c r="I4194" s="9">
        <v>3</v>
      </c>
    </row>
    <row r="4195">
      <c r="A4195" s="255" t="s">
        <v>5372</v>
      </c>
      <c r="B4195" s="9">
        <v>3</v>
      </c>
      <c r="C4195" s="255" t="s">
        <v>9104</v>
      </c>
      <c r="D4195" s="9">
        <v>9301108931.5981922</v>
      </c>
      <c r="E4195" s="9">
        <v>1749453.4255017771</v>
      </c>
      <c r="F4195" s="255" t="s">
        <v>9122</v>
      </c>
      <c r="G4195" s="9"/>
      <c r="H4195" s="255" t="s">
        <v>9168</v>
      </c>
      <c r="I4195" s="9">
        <v>3</v>
      </c>
    </row>
    <row r="4196">
      <c r="A4196" s="255" t="s">
        <v>5373</v>
      </c>
      <c r="B4196" s="9">
        <v>3</v>
      </c>
      <c r="C4196" s="255" t="s">
        <v>9105</v>
      </c>
      <c r="D4196" s="9">
        <v>1</v>
      </c>
      <c r="E4196" s="9">
        <v>1749453.4255017771</v>
      </c>
      <c r="F4196" s="255" t="s">
        <v>9122</v>
      </c>
      <c r="G4196" s="9"/>
      <c r="H4196" s="255" t="s">
        <v>9168</v>
      </c>
      <c r="I4196" s="9">
        <v>3</v>
      </c>
    </row>
    <row r="4197">
      <c r="A4197" s="255" t="s">
        <v>5374</v>
      </c>
      <c r="B4197" s="9">
        <v>3</v>
      </c>
      <c r="C4197" s="255" t="s">
        <v>9205</v>
      </c>
      <c r="D4197" s="9">
        <v>5316.5799077677384</v>
      </c>
      <c r="E4197" s="9">
        <v>1749453.4255017771</v>
      </c>
      <c r="F4197" s="255" t="s">
        <v>9122</v>
      </c>
      <c r="G4197" s="9"/>
      <c r="H4197" s="255" t="s">
        <v>9168</v>
      </c>
      <c r="I4197" s="9">
        <v>3</v>
      </c>
    </row>
    <row r="4198">
      <c r="A4198" s="255" t="s">
        <v>5375</v>
      </c>
      <c r="B4198" s="9">
        <v>3</v>
      </c>
      <c r="C4198" s="255" t="s">
        <v>9103</v>
      </c>
      <c r="D4198" s="9">
        <v>1749453.4255017771</v>
      </c>
      <c r="E4198" s="9">
        <v>1749453.4255017771</v>
      </c>
      <c r="F4198" s="255" t="s">
        <v>9123</v>
      </c>
      <c r="G4198" s="9"/>
      <c r="H4198" s="255" t="s">
        <v>9168</v>
      </c>
      <c r="I4198" s="9">
        <v>3</v>
      </c>
    </row>
    <row r="4199">
      <c r="A4199" s="255" t="s">
        <v>5376</v>
      </c>
      <c r="B4199" s="9">
        <v>3</v>
      </c>
      <c r="C4199" s="255" t="s">
        <v>9104</v>
      </c>
      <c r="D4199" s="9">
        <v>9301108931.5981922</v>
      </c>
      <c r="E4199" s="9">
        <v>1749453.4255017771</v>
      </c>
      <c r="F4199" s="255" t="s">
        <v>9123</v>
      </c>
      <c r="G4199" s="9"/>
      <c r="H4199" s="255" t="s">
        <v>9168</v>
      </c>
      <c r="I4199" s="9">
        <v>3</v>
      </c>
    </row>
    <row r="4200">
      <c r="A4200" s="255" t="s">
        <v>5377</v>
      </c>
      <c r="B4200" s="9">
        <v>3</v>
      </c>
      <c r="C4200" s="255" t="s">
        <v>9105</v>
      </c>
      <c r="D4200" s="9">
        <v>1</v>
      </c>
      <c r="E4200" s="9">
        <v>1749453.4255017771</v>
      </c>
      <c r="F4200" s="255" t="s">
        <v>9123</v>
      </c>
      <c r="G4200" s="9"/>
      <c r="H4200" s="255" t="s">
        <v>9168</v>
      </c>
      <c r="I4200" s="9">
        <v>3</v>
      </c>
    </row>
    <row r="4201">
      <c r="A4201" s="255" t="s">
        <v>5378</v>
      </c>
      <c r="B4201" s="9">
        <v>3</v>
      </c>
      <c r="C4201" s="255" t="s">
        <v>9205</v>
      </c>
      <c r="D4201" s="9">
        <v>5316.5799077677384</v>
      </c>
      <c r="E4201" s="9">
        <v>1749453.4255017771</v>
      </c>
      <c r="F4201" s="255" t="s">
        <v>9123</v>
      </c>
      <c r="G4201" s="9"/>
      <c r="H4201" s="255" t="s">
        <v>9168</v>
      </c>
      <c r="I4201" s="9">
        <v>3</v>
      </c>
    </row>
    <row r="4202">
      <c r="A4202" s="255" t="s">
        <v>5379</v>
      </c>
      <c r="B4202" s="9">
        <v>3</v>
      </c>
      <c r="C4202" s="255" t="s">
        <v>9103</v>
      </c>
      <c r="D4202" s="9">
        <v>1749453.4255017771</v>
      </c>
      <c r="E4202" s="9">
        <v>1749453.4255017771</v>
      </c>
      <c r="F4202" s="255" t="s">
        <v>9124</v>
      </c>
      <c r="G4202" s="9"/>
      <c r="H4202" s="255" t="s">
        <v>9168</v>
      </c>
      <c r="I4202" s="9">
        <v>3</v>
      </c>
    </row>
    <row r="4203">
      <c r="A4203" s="255" t="s">
        <v>5380</v>
      </c>
      <c r="B4203" s="9">
        <v>3</v>
      </c>
      <c r="C4203" s="255" t="s">
        <v>9104</v>
      </c>
      <c r="D4203" s="9">
        <v>9301108931.5981922</v>
      </c>
      <c r="E4203" s="9">
        <v>1749453.4255017771</v>
      </c>
      <c r="F4203" s="255" t="s">
        <v>9124</v>
      </c>
      <c r="G4203" s="9"/>
      <c r="H4203" s="255" t="s">
        <v>9168</v>
      </c>
      <c r="I4203" s="9">
        <v>3</v>
      </c>
    </row>
    <row r="4204">
      <c r="A4204" s="255" t="s">
        <v>5381</v>
      </c>
      <c r="B4204" s="9">
        <v>3</v>
      </c>
      <c r="C4204" s="255" t="s">
        <v>9105</v>
      </c>
      <c r="D4204" s="9">
        <v>1</v>
      </c>
      <c r="E4204" s="9">
        <v>1749453.4255017771</v>
      </c>
      <c r="F4204" s="255" t="s">
        <v>9124</v>
      </c>
      <c r="G4204" s="9"/>
      <c r="H4204" s="255" t="s">
        <v>9168</v>
      </c>
      <c r="I4204" s="9">
        <v>3</v>
      </c>
    </row>
    <row r="4205">
      <c r="A4205" s="255" t="s">
        <v>5382</v>
      </c>
      <c r="B4205" s="9">
        <v>3</v>
      </c>
      <c r="C4205" s="255" t="s">
        <v>9205</v>
      </c>
      <c r="D4205" s="9">
        <v>5316.5799077677384</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2484529444.7479014</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1420.1746720037947</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1441111211.0501168</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823.74940083745196</v>
      </c>
      <c r="E4213" s="9">
        <v>1749453.4255017771</v>
      </c>
      <c r="F4213" s="255" t="s">
        <v>9126</v>
      </c>
      <c r="G4213" s="9"/>
      <c r="H4213" s="255" t="s">
        <v>9168</v>
      </c>
      <c r="I4213" s="9">
        <v>3</v>
      </c>
    </row>
    <row r="4214">
      <c r="A4214" s="255" t="s">
        <v>5391</v>
      </c>
      <c r="B4214" s="9">
        <v>3</v>
      </c>
      <c r="C4214" s="255" t="s">
        <v>9103</v>
      </c>
      <c r="D4214" s="9">
        <v>1749453.4255017771</v>
      </c>
      <c r="E4214" s="9">
        <v>1749453.4255017771</v>
      </c>
      <c r="F4214" s="255" t="s">
        <v>9127</v>
      </c>
      <c r="G4214" s="9"/>
      <c r="H4214" s="255" t="s">
        <v>9168</v>
      </c>
      <c r="I4214" s="9">
        <v>3</v>
      </c>
    </row>
    <row r="4215">
      <c r="A4215" s="255" t="s">
        <v>5392</v>
      </c>
      <c r="B4215" s="9">
        <v>3</v>
      </c>
      <c r="C4215" s="255" t="s">
        <v>9104</v>
      </c>
      <c r="D4215" s="9">
        <v>10742220142.648308</v>
      </c>
      <c r="E4215" s="9">
        <v>1749453.4255017771</v>
      </c>
      <c r="F4215" s="255" t="s">
        <v>9127</v>
      </c>
      <c r="G4215" s="9"/>
      <c r="H4215" s="255" t="s">
        <v>9168</v>
      </c>
      <c r="I4215" s="9">
        <v>3</v>
      </c>
    </row>
    <row r="4216">
      <c r="A4216" s="255" t="s">
        <v>5393</v>
      </c>
      <c r="B4216" s="9">
        <v>3</v>
      </c>
      <c r="C4216" s="255" t="s">
        <v>9105</v>
      </c>
      <c r="D4216" s="9">
        <v>1</v>
      </c>
      <c r="E4216" s="9">
        <v>1749453.4255017771</v>
      </c>
      <c r="F4216" s="255" t="s">
        <v>9127</v>
      </c>
      <c r="G4216" s="9"/>
      <c r="H4216" s="255" t="s">
        <v>9168</v>
      </c>
      <c r="I4216" s="9">
        <v>3</v>
      </c>
    </row>
    <row r="4217">
      <c r="A4217" s="255" t="s">
        <v>5394</v>
      </c>
      <c r="B4217" s="9">
        <v>3</v>
      </c>
      <c r="C4217" s="255" t="s">
        <v>9205</v>
      </c>
      <c r="D4217" s="9">
        <v>6140.3293086051899</v>
      </c>
      <c r="E4217" s="9">
        <v>1749453.4255017771</v>
      </c>
      <c r="F4217" s="255" t="s">
        <v>9127</v>
      </c>
      <c r="G4217" s="9"/>
      <c r="H4217" s="255" t="s">
        <v>9168</v>
      </c>
      <c r="I4217" s="9">
        <v>3</v>
      </c>
    </row>
    <row r="4218">
      <c r="A4218" s="255" t="s">
        <v>5395</v>
      </c>
      <c r="B4218" s="9">
        <v>3</v>
      </c>
      <c r="C4218" s="255" t="s">
        <v>9103</v>
      </c>
      <c r="D4218" s="9">
        <v>1749453.4255017771</v>
      </c>
      <c r="E4218" s="9">
        <v>1749453.4255017771</v>
      </c>
      <c r="F4218" s="255" t="s">
        <v>9128</v>
      </c>
      <c r="G4218" s="9"/>
      <c r="H4218" s="255" t="s">
        <v>9168</v>
      </c>
      <c r="I4218" s="9">
        <v>3</v>
      </c>
    </row>
    <row r="4219">
      <c r="A4219" s="255" t="s">
        <v>5396</v>
      </c>
      <c r="B4219" s="9">
        <v>3</v>
      </c>
      <c r="C4219" s="255" t="s">
        <v>9104</v>
      </c>
      <c r="D4219" s="9">
        <v>10742220142.648308</v>
      </c>
      <c r="E4219" s="9">
        <v>1749453.4255017771</v>
      </c>
      <c r="F4219" s="255" t="s">
        <v>9128</v>
      </c>
      <c r="G4219" s="9"/>
      <c r="H4219" s="255" t="s">
        <v>9168</v>
      </c>
      <c r="I4219" s="9">
        <v>3</v>
      </c>
    </row>
    <row r="4220">
      <c r="A4220" s="255" t="s">
        <v>5397</v>
      </c>
      <c r="B4220" s="9">
        <v>3</v>
      </c>
      <c r="C4220" s="255" t="s">
        <v>9105</v>
      </c>
      <c r="D4220" s="9">
        <v>1</v>
      </c>
      <c r="E4220" s="9">
        <v>1749453.4255017771</v>
      </c>
      <c r="F4220" s="255" t="s">
        <v>9128</v>
      </c>
      <c r="G4220" s="9"/>
      <c r="H4220" s="255" t="s">
        <v>9168</v>
      </c>
      <c r="I4220" s="9">
        <v>3</v>
      </c>
    </row>
    <row r="4221">
      <c r="A4221" s="255" t="s">
        <v>5398</v>
      </c>
      <c r="B4221" s="9">
        <v>3</v>
      </c>
      <c r="C4221" s="255" t="s">
        <v>9205</v>
      </c>
      <c r="D4221" s="9">
        <v>6140.3293086051899</v>
      </c>
      <c r="E4221" s="9">
        <v>1749453.4255017771</v>
      </c>
      <c r="F4221" s="255" t="s">
        <v>9128</v>
      </c>
      <c r="G4221" s="9"/>
      <c r="H4221" s="255" t="s">
        <v>9168</v>
      </c>
      <c r="I4221" s="9">
        <v>3</v>
      </c>
    </row>
    <row r="4222">
      <c r="A4222" s="255" t="s">
        <v>5399</v>
      </c>
      <c r="B4222" s="9">
        <v>3</v>
      </c>
      <c r="C4222" s="255" t="s">
        <v>9103</v>
      </c>
      <c r="D4222" s="9">
        <v>1749453.4255017771</v>
      </c>
      <c r="E4222" s="9">
        <v>1749453.4255017771</v>
      </c>
      <c r="F4222" s="255" t="s">
        <v>9129</v>
      </c>
      <c r="G4222" s="9"/>
      <c r="H4222" s="255" t="s">
        <v>9168</v>
      </c>
      <c r="I4222" s="9">
        <v>3</v>
      </c>
    </row>
    <row r="4223">
      <c r="A4223" s="255" t="s">
        <v>5400</v>
      </c>
      <c r="B4223" s="9">
        <v>3</v>
      </c>
      <c r="C4223" s="255" t="s">
        <v>9104</v>
      </c>
      <c r="D4223" s="9">
        <v>5714095117.4983463</v>
      </c>
      <c r="E4223" s="9">
        <v>1749453.4255017771</v>
      </c>
      <c r="F4223" s="255" t="s">
        <v>9129</v>
      </c>
      <c r="G4223" s="9"/>
      <c r="H4223" s="255" t="s">
        <v>9168</v>
      </c>
      <c r="I4223" s="9">
        <v>3</v>
      </c>
    </row>
    <row r="4224">
      <c r="A4224" s="255" t="s">
        <v>5401</v>
      </c>
      <c r="B4224" s="9">
        <v>3</v>
      </c>
      <c r="C4224" s="255" t="s">
        <v>9105</v>
      </c>
      <c r="D4224" s="9">
        <v>1</v>
      </c>
      <c r="E4224" s="9">
        <v>1749453.4255017771</v>
      </c>
      <c r="F4224" s="255" t="s">
        <v>9129</v>
      </c>
      <c r="G4224" s="9"/>
      <c r="H4224" s="255" t="s">
        <v>9168</v>
      </c>
      <c r="I4224" s="9">
        <v>3</v>
      </c>
    </row>
    <row r="4225">
      <c r="A4225" s="255" t="s">
        <v>5402</v>
      </c>
      <c r="B4225" s="9">
        <v>3</v>
      </c>
      <c r="C4225" s="255" t="s">
        <v>9205</v>
      </c>
      <c r="D4225" s="9">
        <v>3266.2173420589538</v>
      </c>
      <c r="E4225" s="9">
        <v>1749453.4255017771</v>
      </c>
      <c r="F4225" s="255" t="s">
        <v>9129</v>
      </c>
      <c r="G4225" s="9"/>
      <c r="H4225" s="255" t="s">
        <v>9168</v>
      </c>
      <c r="I4225" s="9">
        <v>3</v>
      </c>
    </row>
    <row r="4226">
      <c r="A4226" s="255" t="s">
        <v>5403</v>
      </c>
      <c r="B4226" s="9">
        <v>3</v>
      </c>
      <c r="C4226" s="255" t="s">
        <v>9103</v>
      </c>
      <c r="D4226" s="9">
        <v>1749453.4255017771</v>
      </c>
      <c r="E4226" s="9">
        <v>1749453.4255017771</v>
      </c>
      <c r="F4226" s="255" t="s">
        <v>9130</v>
      </c>
      <c r="G4226" s="9"/>
      <c r="H4226" s="255" t="s">
        <v>9168</v>
      </c>
      <c r="I4226" s="9">
        <v>3</v>
      </c>
    </row>
    <row r="4227">
      <c r="A4227" s="255" t="s">
        <v>5404</v>
      </c>
      <c r="B4227" s="9">
        <v>3</v>
      </c>
      <c r="C4227" s="255" t="s">
        <v>9104</v>
      </c>
      <c r="D4227" s="9">
        <v>5714095117.4983463</v>
      </c>
      <c r="E4227" s="9">
        <v>1749453.4255017771</v>
      </c>
      <c r="F4227" s="255" t="s">
        <v>9130</v>
      </c>
      <c r="G4227" s="9"/>
      <c r="H4227" s="255" t="s">
        <v>9168</v>
      </c>
      <c r="I4227" s="9">
        <v>3</v>
      </c>
    </row>
    <row r="4228">
      <c r="A4228" s="255" t="s">
        <v>5405</v>
      </c>
      <c r="B4228" s="9">
        <v>3</v>
      </c>
      <c r="C4228" s="255" t="s">
        <v>9105</v>
      </c>
      <c r="D4228" s="9">
        <v>1</v>
      </c>
      <c r="E4228" s="9">
        <v>1749453.4255017771</v>
      </c>
      <c r="F4228" s="255" t="s">
        <v>9130</v>
      </c>
      <c r="G4228" s="9"/>
      <c r="H4228" s="255" t="s">
        <v>9168</v>
      </c>
      <c r="I4228" s="9">
        <v>3</v>
      </c>
    </row>
    <row r="4229">
      <c r="A4229" s="255" t="s">
        <v>5406</v>
      </c>
      <c r="B4229" s="9">
        <v>3</v>
      </c>
      <c r="C4229" s="255" t="s">
        <v>9205</v>
      </c>
      <c r="D4229" s="9">
        <v>3266.2173420589538</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3587013814.0998459</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2050.3625657087846</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4614491699.6127777</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2637.6762206683225</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4592657420.3227396</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2625.1955915919721</v>
      </c>
      <c r="E4241" s="9">
        <v>1749453.4255017771</v>
      </c>
      <c r="F4241" s="255" t="s">
        <v>9133</v>
      </c>
      <c r="G4241" s="9"/>
      <c r="H4241" s="255" t="s">
        <v>9168</v>
      </c>
      <c r="I4241" s="9">
        <v>3</v>
      </c>
    </row>
    <row r="4242">
      <c r="A4242" s="255" t="s">
        <v>5419</v>
      </c>
      <c r="B4242" s="9">
        <v>3</v>
      </c>
      <c r="C4242" s="255" t="s">
        <v>9103</v>
      </c>
      <c r="D4242" s="9">
        <v>1749453.4255017771</v>
      </c>
      <c r="E4242" s="9">
        <v>1749453.4255017771</v>
      </c>
      <c r="F4242" s="255" t="s">
        <v>9134</v>
      </c>
      <c r="G4242" s="9"/>
      <c r="H4242" s="255" t="s">
        <v>9168</v>
      </c>
      <c r="I4242" s="9">
        <v>3</v>
      </c>
    </row>
    <row r="4243">
      <c r="A4243" s="255" t="s">
        <v>5420</v>
      </c>
      <c r="B4243" s="9">
        <v>3</v>
      </c>
      <c r="C4243" s="255" t="s">
        <v>9104</v>
      </c>
      <c r="D4243" s="9">
        <v>1535071022.7127912</v>
      </c>
      <c r="E4243" s="9">
        <v>1749453.4255017771</v>
      </c>
      <c r="F4243" s="255" t="s">
        <v>9134</v>
      </c>
      <c r="G4243" s="9"/>
      <c r="H4243" s="255" t="s">
        <v>9168</v>
      </c>
      <c r="I4243" s="9">
        <v>3</v>
      </c>
    </row>
    <row r="4244">
      <c r="A4244" s="255" t="s">
        <v>5421</v>
      </c>
      <c r="B4244" s="9">
        <v>3</v>
      </c>
      <c r="C4244" s="255" t="s">
        <v>9105</v>
      </c>
      <c r="D4244" s="9">
        <v>1</v>
      </c>
      <c r="E4244" s="9">
        <v>1749453.4255017771</v>
      </c>
      <c r="F4244" s="255" t="s">
        <v>9134</v>
      </c>
      <c r="G4244" s="9"/>
      <c r="H4244" s="255" t="s">
        <v>9168</v>
      </c>
      <c r="I4244" s="9">
        <v>3</v>
      </c>
    </row>
    <row r="4245">
      <c r="A4245" s="255" t="s">
        <v>5422</v>
      </c>
      <c r="B4245" s="9">
        <v>3</v>
      </c>
      <c r="C4245" s="255" t="s">
        <v>9205</v>
      </c>
      <c r="D4245" s="9">
        <v>877.45749634489596</v>
      </c>
      <c r="E4245" s="9">
        <v>1749453.4255017771</v>
      </c>
      <c r="F4245" s="255" t="s">
        <v>9134</v>
      </c>
      <c r="G4245" s="9"/>
      <c r="H4245" s="255" t="s">
        <v>9168</v>
      </c>
      <c r="I4245" s="9">
        <v>3</v>
      </c>
    </row>
    <row r="4246">
      <c r="A4246" s="255" t="s">
        <v>5423</v>
      </c>
      <c r="B4246" s="9">
        <v>3</v>
      </c>
      <c r="C4246" s="255" t="s">
        <v>9103</v>
      </c>
      <c r="D4246" s="9">
        <v>1749453.4255017771</v>
      </c>
      <c r="E4246" s="9">
        <v>1749453.4255017771</v>
      </c>
      <c r="F4246" s="255" t="s">
        <v>9135</v>
      </c>
      <c r="G4246" s="9"/>
      <c r="H4246" s="255" t="s">
        <v>9168</v>
      </c>
      <c r="I4246" s="9">
        <v>3</v>
      </c>
    </row>
    <row r="4247">
      <c r="A4247" s="255" t="s">
        <v>5424</v>
      </c>
      <c r="B4247" s="9">
        <v>3</v>
      </c>
      <c r="C4247" s="255" t="s">
        <v>9104</v>
      </c>
      <c r="D4247" s="9">
        <v>6127728443.035531</v>
      </c>
      <c r="E4247" s="9">
        <v>1749453.4255017771</v>
      </c>
      <c r="F4247" s="255" t="s">
        <v>9135</v>
      </c>
      <c r="G4247" s="9"/>
      <c r="H4247" s="255" t="s">
        <v>9168</v>
      </c>
      <c r="I4247" s="9">
        <v>3</v>
      </c>
    </row>
    <row r="4248">
      <c r="A4248" s="255" t="s">
        <v>5425</v>
      </c>
      <c r="B4248" s="9">
        <v>3</v>
      </c>
      <c r="C4248" s="255" t="s">
        <v>9105</v>
      </c>
      <c r="D4248" s="9">
        <v>1</v>
      </c>
      <c r="E4248" s="9">
        <v>1749453.4255017771</v>
      </c>
      <c r="F4248" s="255" t="s">
        <v>9135</v>
      </c>
      <c r="G4248" s="9"/>
      <c r="H4248" s="255" t="s">
        <v>9168</v>
      </c>
      <c r="I4248" s="9">
        <v>3</v>
      </c>
    </row>
    <row r="4249">
      <c r="A4249" s="255" t="s">
        <v>5426</v>
      </c>
      <c r="B4249" s="9">
        <v>3</v>
      </c>
      <c r="C4249" s="255" t="s">
        <v>9205</v>
      </c>
      <c r="D4249" s="9">
        <v>3502.6530879368679</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413633325.5371846</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236.43574587791414</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1027477885.5129321</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587.31365495953776</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2843390055.0567536</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1630.0820884373643</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0</v>
      </c>
      <c r="E4274" s="9">
        <v>1744323.2308518251</v>
      </c>
      <c r="F4274" s="255" t="s">
        <v>9117</v>
      </c>
      <c r="G4274" s="9"/>
      <c r="H4274" s="255" t="s">
        <v>9168</v>
      </c>
      <c r="I4274" s="9">
        <v>3</v>
      </c>
    </row>
    <row r="4275">
      <c r="A4275" s="255" t="s">
        <v>5452</v>
      </c>
      <c r="B4275" s="9">
        <v>4</v>
      </c>
      <c r="C4275" s="255" t="s">
        <v>9104</v>
      </c>
      <c r="D4275" s="9">
        <v>0</v>
      </c>
      <c r="E4275" s="9">
        <v>1744323.2308518251</v>
      </c>
      <c r="F4275" s="255" t="s">
        <v>9117</v>
      </c>
      <c r="G4275" s="9"/>
      <c r="H4275" s="255" t="s">
        <v>9168</v>
      </c>
      <c r="I4275" s="9">
        <v>3</v>
      </c>
    </row>
    <row r="4276">
      <c r="A4276" s="255" t="s">
        <v>5453</v>
      </c>
      <c r="B4276" s="9">
        <v>4</v>
      </c>
      <c r="C4276" s="255" t="s">
        <v>9105</v>
      </c>
      <c r="D4276" s="9">
        <v>0</v>
      </c>
      <c r="E4276" s="9">
        <v>1744323.2308518251</v>
      </c>
      <c r="F4276" s="255" t="s">
        <v>9117</v>
      </c>
      <c r="G4276" s="9"/>
      <c r="H4276" s="255" t="s">
        <v>9168</v>
      </c>
      <c r="I4276" s="9">
        <v>3</v>
      </c>
    </row>
    <row r="4277">
      <c r="A4277" s="255" t="s">
        <v>5454</v>
      </c>
      <c r="B4277" s="9">
        <v>4</v>
      </c>
      <c r="C4277" s="255" t="s">
        <v>9205</v>
      </c>
      <c r="D4277" s="9">
        <v>0</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0</v>
      </c>
      <c r="E4286" s="9">
        <v>1744323.2308518251</v>
      </c>
      <c r="F4286" s="255" t="s">
        <v>9120</v>
      </c>
      <c r="G4286" s="9"/>
      <c r="H4286" s="255" t="s">
        <v>9168</v>
      </c>
      <c r="I4286" s="9">
        <v>3</v>
      </c>
    </row>
    <row r="4287">
      <c r="A4287" s="255" t="s">
        <v>5464</v>
      </c>
      <c r="B4287" s="9">
        <v>4</v>
      </c>
      <c r="C4287" s="255" t="s">
        <v>9104</v>
      </c>
      <c r="D4287" s="9">
        <v>0</v>
      </c>
      <c r="E4287" s="9">
        <v>1744323.2308518251</v>
      </c>
      <c r="F4287" s="255" t="s">
        <v>9120</v>
      </c>
      <c r="G4287" s="9"/>
      <c r="H4287" s="255" t="s">
        <v>9168</v>
      </c>
      <c r="I4287" s="9">
        <v>3</v>
      </c>
    </row>
    <row r="4288">
      <c r="A4288" s="255" t="s">
        <v>5465</v>
      </c>
      <c r="B4288" s="9">
        <v>4</v>
      </c>
      <c r="C4288" s="255" t="s">
        <v>9105</v>
      </c>
      <c r="D4288" s="9">
        <v>0</v>
      </c>
      <c r="E4288" s="9">
        <v>1744323.2308518251</v>
      </c>
      <c r="F4288" s="255" t="s">
        <v>9120</v>
      </c>
      <c r="G4288" s="9"/>
      <c r="H4288" s="255" t="s">
        <v>9168</v>
      </c>
      <c r="I4288" s="9">
        <v>3</v>
      </c>
    </row>
    <row r="4289">
      <c r="A4289" s="255" t="s">
        <v>5466</v>
      </c>
      <c r="B4289" s="9">
        <v>4</v>
      </c>
      <c r="C4289" s="255" t="s">
        <v>9205</v>
      </c>
      <c r="D4289" s="9">
        <v>0</v>
      </c>
      <c r="E4289" s="9">
        <v>1744323.2308518251</v>
      </c>
      <c r="F4289" s="255" t="s">
        <v>9120</v>
      </c>
      <c r="G4289" s="9"/>
      <c r="H4289" s="255" t="s">
        <v>9168</v>
      </c>
      <c r="I4289" s="9">
        <v>3</v>
      </c>
    </row>
    <row r="4290">
      <c r="A4290" s="255" t="s">
        <v>5467</v>
      </c>
      <c r="B4290" s="9">
        <v>4</v>
      </c>
      <c r="C4290" s="255" t="s">
        <v>9103</v>
      </c>
      <c r="D4290" s="9">
        <v>0</v>
      </c>
      <c r="E4290" s="9">
        <v>1744323.2308518251</v>
      </c>
      <c r="F4290" s="255" t="s">
        <v>9121</v>
      </c>
      <c r="G4290" s="9"/>
      <c r="H4290" s="255" t="s">
        <v>9168</v>
      </c>
      <c r="I4290" s="9">
        <v>3</v>
      </c>
    </row>
    <row r="4291">
      <c r="A4291" s="255" t="s">
        <v>5468</v>
      </c>
      <c r="B4291" s="9">
        <v>4</v>
      </c>
      <c r="C4291" s="255" t="s">
        <v>9104</v>
      </c>
      <c r="D4291" s="9">
        <v>0</v>
      </c>
      <c r="E4291" s="9">
        <v>1744323.2308518251</v>
      </c>
      <c r="F4291" s="255" t="s">
        <v>9121</v>
      </c>
      <c r="G4291" s="9"/>
      <c r="H4291" s="255" t="s">
        <v>9168</v>
      </c>
      <c r="I4291" s="9">
        <v>3</v>
      </c>
    </row>
    <row r="4292">
      <c r="A4292" s="255" t="s">
        <v>5469</v>
      </c>
      <c r="B4292" s="9">
        <v>4</v>
      </c>
      <c r="C4292" s="255" t="s">
        <v>9105</v>
      </c>
      <c r="D4292" s="9">
        <v>0</v>
      </c>
      <c r="E4292" s="9">
        <v>1744323.2308518251</v>
      </c>
      <c r="F4292" s="255" t="s">
        <v>9121</v>
      </c>
      <c r="G4292" s="9"/>
      <c r="H4292" s="255" t="s">
        <v>9168</v>
      </c>
      <c r="I4292" s="9">
        <v>3</v>
      </c>
    </row>
    <row r="4293">
      <c r="A4293" s="255" t="s">
        <v>5470</v>
      </c>
      <c r="B4293" s="9">
        <v>4</v>
      </c>
      <c r="C4293" s="255" t="s">
        <v>9205</v>
      </c>
      <c r="D4293" s="9">
        <v>0</v>
      </c>
      <c r="E4293" s="9">
        <v>1744323.2308518251</v>
      </c>
      <c r="F4293" s="255" t="s">
        <v>9121</v>
      </c>
      <c r="G4293" s="9"/>
      <c r="H4293" s="255" t="s">
        <v>9168</v>
      </c>
      <c r="I4293" s="9">
        <v>3</v>
      </c>
    </row>
    <row r="4294">
      <c r="A4294" s="255" t="s">
        <v>5471</v>
      </c>
      <c r="B4294" s="9">
        <v>4</v>
      </c>
      <c r="C4294" s="255" t="s">
        <v>9103</v>
      </c>
      <c r="D4294" s="9">
        <v>1744323.2308518251</v>
      </c>
      <c r="E4294" s="9">
        <v>1744323.2308518251</v>
      </c>
      <c r="F4294" s="255" t="s">
        <v>9122</v>
      </c>
      <c r="G4294" s="9"/>
      <c r="H4294" s="255" t="s">
        <v>9168</v>
      </c>
      <c r="I4294" s="9">
        <v>3</v>
      </c>
    </row>
    <row r="4295">
      <c r="A4295" s="255" t="s">
        <v>5472</v>
      </c>
      <c r="B4295" s="9">
        <v>4</v>
      </c>
      <c r="C4295" s="255" t="s">
        <v>9104</v>
      </c>
      <c r="D4295" s="9">
        <v>12102301050.663681</v>
      </c>
      <c r="E4295" s="9">
        <v>1744323.2308518251</v>
      </c>
      <c r="F4295" s="255" t="s">
        <v>9122</v>
      </c>
      <c r="G4295" s="9"/>
      <c r="H4295" s="255" t="s">
        <v>9168</v>
      </c>
      <c r="I4295" s="9">
        <v>3</v>
      </c>
    </row>
    <row r="4296">
      <c r="A4296" s="255" t="s">
        <v>5473</v>
      </c>
      <c r="B4296" s="9">
        <v>4</v>
      </c>
      <c r="C4296" s="255" t="s">
        <v>9105</v>
      </c>
      <c r="D4296" s="9">
        <v>1</v>
      </c>
      <c r="E4296" s="9">
        <v>1744323.2308518251</v>
      </c>
      <c r="F4296" s="255" t="s">
        <v>9122</v>
      </c>
      <c r="G4296" s="9"/>
      <c r="H4296" s="255" t="s">
        <v>9168</v>
      </c>
      <c r="I4296" s="9">
        <v>3</v>
      </c>
    </row>
    <row r="4297">
      <c r="A4297" s="255" t="s">
        <v>5474</v>
      </c>
      <c r="B4297" s="9">
        <v>4</v>
      </c>
      <c r="C4297" s="255" t="s">
        <v>9205</v>
      </c>
      <c r="D4297" s="9">
        <v>6938.1069039329523</v>
      </c>
      <c r="E4297" s="9">
        <v>1744323.2308518251</v>
      </c>
      <c r="F4297" s="255" t="s">
        <v>9122</v>
      </c>
      <c r="G4297" s="9"/>
      <c r="H4297" s="255" t="s">
        <v>9168</v>
      </c>
      <c r="I4297" s="9">
        <v>3</v>
      </c>
    </row>
    <row r="4298">
      <c r="A4298" s="255" t="s">
        <v>5475</v>
      </c>
      <c r="B4298" s="9">
        <v>4</v>
      </c>
      <c r="C4298" s="255" t="s">
        <v>9103</v>
      </c>
      <c r="D4298" s="9">
        <v>1744323.2308518251</v>
      </c>
      <c r="E4298" s="9">
        <v>1744323.2308518251</v>
      </c>
      <c r="F4298" s="255" t="s">
        <v>9123</v>
      </c>
      <c r="G4298" s="9"/>
      <c r="H4298" s="255" t="s">
        <v>9168</v>
      </c>
      <c r="I4298" s="9">
        <v>3</v>
      </c>
    </row>
    <row r="4299">
      <c r="A4299" s="255" t="s">
        <v>5476</v>
      </c>
      <c r="B4299" s="9">
        <v>4</v>
      </c>
      <c r="C4299" s="255" t="s">
        <v>9104</v>
      </c>
      <c r="D4299" s="9">
        <v>12102301050.663681</v>
      </c>
      <c r="E4299" s="9">
        <v>1744323.2308518251</v>
      </c>
      <c r="F4299" s="255" t="s">
        <v>9123</v>
      </c>
      <c r="G4299" s="9"/>
      <c r="H4299" s="255" t="s">
        <v>9168</v>
      </c>
      <c r="I4299" s="9">
        <v>3</v>
      </c>
    </row>
    <row r="4300">
      <c r="A4300" s="255" t="s">
        <v>5477</v>
      </c>
      <c r="B4300" s="9">
        <v>4</v>
      </c>
      <c r="C4300" s="255" t="s">
        <v>9105</v>
      </c>
      <c r="D4300" s="9">
        <v>1</v>
      </c>
      <c r="E4300" s="9">
        <v>1744323.2308518251</v>
      </c>
      <c r="F4300" s="255" t="s">
        <v>9123</v>
      </c>
      <c r="G4300" s="9"/>
      <c r="H4300" s="255" t="s">
        <v>9168</v>
      </c>
      <c r="I4300" s="9">
        <v>3</v>
      </c>
    </row>
    <row r="4301">
      <c r="A4301" s="255" t="s">
        <v>5478</v>
      </c>
      <c r="B4301" s="9">
        <v>4</v>
      </c>
      <c r="C4301" s="255" t="s">
        <v>9205</v>
      </c>
      <c r="D4301" s="9">
        <v>6938.1069039329523</v>
      </c>
      <c r="E4301" s="9">
        <v>1744323.2308518251</v>
      </c>
      <c r="F4301" s="255" t="s">
        <v>9123</v>
      </c>
      <c r="G4301" s="9"/>
      <c r="H4301" s="255" t="s">
        <v>9168</v>
      </c>
      <c r="I4301" s="9">
        <v>3</v>
      </c>
    </row>
    <row r="4302">
      <c r="A4302" s="255" t="s">
        <v>5479</v>
      </c>
      <c r="B4302" s="9">
        <v>4</v>
      </c>
      <c r="C4302" s="255" t="s">
        <v>9103</v>
      </c>
      <c r="D4302" s="9">
        <v>1744323.2308518251</v>
      </c>
      <c r="E4302" s="9">
        <v>1744323.2308518251</v>
      </c>
      <c r="F4302" s="255" t="s">
        <v>9124</v>
      </c>
      <c r="G4302" s="9"/>
      <c r="H4302" s="255" t="s">
        <v>9168</v>
      </c>
      <c r="I4302" s="9">
        <v>3</v>
      </c>
    </row>
    <row r="4303">
      <c r="A4303" s="255" t="s">
        <v>5480</v>
      </c>
      <c r="B4303" s="9">
        <v>4</v>
      </c>
      <c r="C4303" s="255" t="s">
        <v>9104</v>
      </c>
      <c r="D4303" s="9">
        <v>12102301050.663681</v>
      </c>
      <c r="E4303" s="9">
        <v>1744323.2308518251</v>
      </c>
      <c r="F4303" s="255" t="s">
        <v>9124</v>
      </c>
      <c r="G4303" s="9"/>
      <c r="H4303" s="255" t="s">
        <v>9168</v>
      </c>
      <c r="I4303" s="9">
        <v>3</v>
      </c>
    </row>
    <row r="4304">
      <c r="A4304" s="255" t="s">
        <v>5481</v>
      </c>
      <c r="B4304" s="9">
        <v>4</v>
      </c>
      <c r="C4304" s="255" t="s">
        <v>9105</v>
      </c>
      <c r="D4304" s="9">
        <v>1</v>
      </c>
      <c r="E4304" s="9">
        <v>1744323.2308518251</v>
      </c>
      <c r="F4304" s="255" t="s">
        <v>9124</v>
      </c>
      <c r="G4304" s="9"/>
      <c r="H4304" s="255" t="s">
        <v>9168</v>
      </c>
      <c r="I4304" s="9">
        <v>3</v>
      </c>
    </row>
    <row r="4305">
      <c r="A4305" s="255" t="s">
        <v>5482</v>
      </c>
      <c r="B4305" s="9">
        <v>4</v>
      </c>
      <c r="C4305" s="255" t="s">
        <v>9205</v>
      </c>
      <c r="D4305" s="9">
        <v>6938.1069039329523</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2988988702.0861793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1713.552080956081</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2117114491.2942283</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1213.7168466536755</v>
      </c>
      <c r="E4313" s="9">
        <v>1744323.2308518251</v>
      </c>
      <c r="F4313" s="255" t="s">
        <v>9126</v>
      </c>
      <c r="G4313" s="9"/>
      <c r="H4313" s="255" t="s">
        <v>9168</v>
      </c>
      <c r="I4313" s="9">
        <v>3</v>
      </c>
    </row>
    <row r="4314">
      <c r="A4314" s="255" t="s">
        <v>5491</v>
      </c>
      <c r="B4314" s="9">
        <v>4</v>
      </c>
      <c r="C4314" s="255" t="s">
        <v>9103</v>
      </c>
      <c r="D4314" s="9">
        <v>1744323.2308518251</v>
      </c>
      <c r="E4314" s="9">
        <v>1744323.2308518251</v>
      </c>
      <c r="F4314" s="255" t="s">
        <v>9127</v>
      </c>
      <c r="G4314" s="9"/>
      <c r="H4314" s="255" t="s">
        <v>9168</v>
      </c>
      <c r="I4314" s="9">
        <v>3</v>
      </c>
    </row>
    <row r="4315">
      <c r="A4315" s="255" t="s">
        <v>5492</v>
      </c>
      <c r="B4315" s="9">
        <v>4</v>
      </c>
      <c r="C4315" s="255" t="s">
        <v>9104</v>
      </c>
      <c r="D4315" s="9">
        <v>14219415541.957911</v>
      </c>
      <c r="E4315" s="9">
        <v>1744323.2308518251</v>
      </c>
      <c r="F4315" s="255" t="s">
        <v>9127</v>
      </c>
      <c r="G4315" s="9"/>
      <c r="H4315" s="255" t="s">
        <v>9168</v>
      </c>
      <c r="I4315" s="9">
        <v>3</v>
      </c>
    </row>
    <row r="4316">
      <c r="A4316" s="255" t="s">
        <v>5493</v>
      </c>
      <c r="B4316" s="9">
        <v>4</v>
      </c>
      <c r="C4316" s="255" t="s">
        <v>9105</v>
      </c>
      <c r="D4316" s="9">
        <v>1</v>
      </c>
      <c r="E4316" s="9">
        <v>1744323.2308518251</v>
      </c>
      <c r="F4316" s="255" t="s">
        <v>9127</v>
      </c>
      <c r="G4316" s="9"/>
      <c r="H4316" s="255" t="s">
        <v>9168</v>
      </c>
      <c r="I4316" s="9">
        <v>3</v>
      </c>
    </row>
    <row r="4317">
      <c r="A4317" s="255" t="s">
        <v>5494</v>
      </c>
      <c r="B4317" s="9">
        <v>4</v>
      </c>
      <c r="C4317" s="255" t="s">
        <v>9205</v>
      </c>
      <c r="D4317" s="9">
        <v>8151.8237505866291</v>
      </c>
      <c r="E4317" s="9">
        <v>1744323.2308518251</v>
      </c>
      <c r="F4317" s="255" t="s">
        <v>9127</v>
      </c>
      <c r="G4317" s="9"/>
      <c r="H4317" s="255" t="s">
        <v>9168</v>
      </c>
      <c r="I4317" s="9">
        <v>3</v>
      </c>
    </row>
    <row r="4318">
      <c r="A4318" s="255" t="s">
        <v>5495</v>
      </c>
      <c r="B4318" s="9">
        <v>4</v>
      </c>
      <c r="C4318" s="255" t="s">
        <v>9103</v>
      </c>
      <c r="D4318" s="9">
        <v>1744323.2308518251</v>
      </c>
      <c r="E4318" s="9">
        <v>1744323.2308518251</v>
      </c>
      <c r="F4318" s="255" t="s">
        <v>9128</v>
      </c>
      <c r="G4318" s="9"/>
      <c r="H4318" s="255" t="s">
        <v>9168</v>
      </c>
      <c r="I4318" s="9">
        <v>3</v>
      </c>
    </row>
    <row r="4319">
      <c r="A4319" s="255" t="s">
        <v>5496</v>
      </c>
      <c r="B4319" s="9">
        <v>4</v>
      </c>
      <c r="C4319" s="255" t="s">
        <v>9104</v>
      </c>
      <c r="D4319" s="9">
        <v>14219415541.957911</v>
      </c>
      <c r="E4319" s="9">
        <v>1744323.2308518251</v>
      </c>
      <c r="F4319" s="255" t="s">
        <v>9128</v>
      </c>
      <c r="G4319" s="9"/>
      <c r="H4319" s="255" t="s">
        <v>9168</v>
      </c>
      <c r="I4319" s="9">
        <v>3</v>
      </c>
    </row>
    <row r="4320">
      <c r="A4320" s="255" t="s">
        <v>5497</v>
      </c>
      <c r="B4320" s="9">
        <v>4</v>
      </c>
      <c r="C4320" s="255" t="s">
        <v>9105</v>
      </c>
      <c r="D4320" s="9">
        <v>1</v>
      </c>
      <c r="E4320" s="9">
        <v>1744323.2308518251</v>
      </c>
      <c r="F4320" s="255" t="s">
        <v>9128</v>
      </c>
      <c r="G4320" s="9"/>
      <c r="H4320" s="255" t="s">
        <v>9168</v>
      </c>
      <c r="I4320" s="9">
        <v>3</v>
      </c>
    </row>
    <row r="4321">
      <c r="A4321" s="255" t="s">
        <v>5498</v>
      </c>
      <c r="B4321" s="9">
        <v>4</v>
      </c>
      <c r="C4321" s="255" t="s">
        <v>9205</v>
      </c>
      <c r="D4321" s="9">
        <v>8151.8237505866291</v>
      </c>
      <c r="E4321" s="9">
        <v>1744323.2308518251</v>
      </c>
      <c r="F4321" s="255" t="s">
        <v>9128</v>
      </c>
      <c r="G4321" s="9"/>
      <c r="H4321" s="255" t="s">
        <v>9168</v>
      </c>
      <c r="I4321" s="9">
        <v>3</v>
      </c>
    </row>
    <row r="4322">
      <c r="A4322" s="255" t="s">
        <v>5499</v>
      </c>
      <c r="B4322" s="9">
        <v>4</v>
      </c>
      <c r="C4322" s="255" t="s">
        <v>9103</v>
      </c>
      <c r="D4322" s="9">
        <v>1744323.2308518251</v>
      </c>
      <c r="E4322" s="9">
        <v>1744323.2308518251</v>
      </c>
      <c r="F4322" s="255" t="s">
        <v>9129</v>
      </c>
      <c r="G4322" s="9"/>
      <c r="H4322" s="255" t="s">
        <v>9168</v>
      </c>
      <c r="I4322" s="9">
        <v>3</v>
      </c>
    </row>
    <row r="4323">
      <c r="A4323" s="255" t="s">
        <v>5500</v>
      </c>
      <c r="B4323" s="9">
        <v>4</v>
      </c>
      <c r="C4323" s="255" t="s">
        <v>9104</v>
      </c>
      <c r="D4323" s="9">
        <v>7650861207.1112194</v>
      </c>
      <c r="E4323" s="9">
        <v>1744323.2308518251</v>
      </c>
      <c r="F4323" s="255" t="s">
        <v>9129</v>
      </c>
      <c r="G4323" s="9"/>
      <c r="H4323" s="255" t="s">
        <v>9168</v>
      </c>
      <c r="I4323" s="9">
        <v>3</v>
      </c>
    </row>
    <row r="4324">
      <c r="A4324" s="255" t="s">
        <v>5501</v>
      </c>
      <c r="B4324" s="9">
        <v>4</v>
      </c>
      <c r="C4324" s="255" t="s">
        <v>9105</v>
      </c>
      <c r="D4324" s="9">
        <v>1</v>
      </c>
      <c r="E4324" s="9">
        <v>1744323.2308518251</v>
      </c>
      <c r="F4324" s="255" t="s">
        <v>9129</v>
      </c>
      <c r="G4324" s="9"/>
      <c r="H4324" s="255" t="s">
        <v>9168</v>
      </c>
      <c r="I4324" s="9">
        <v>3</v>
      </c>
    </row>
    <row r="4325">
      <c r="A4325" s="255" t="s">
        <v>5502</v>
      </c>
      <c r="B4325" s="9">
        <v>4</v>
      </c>
      <c r="C4325" s="255" t="s">
        <v>9205</v>
      </c>
      <c r="D4325" s="9">
        <v>4386.1487778128067</v>
      </c>
      <c r="E4325" s="9">
        <v>1744323.2308518251</v>
      </c>
      <c r="F4325" s="255" t="s">
        <v>9129</v>
      </c>
      <c r="G4325" s="9"/>
      <c r="H4325" s="255" t="s">
        <v>9168</v>
      </c>
      <c r="I4325" s="9">
        <v>3</v>
      </c>
    </row>
    <row r="4326">
      <c r="A4326" s="255" t="s">
        <v>5503</v>
      </c>
      <c r="B4326" s="9">
        <v>4</v>
      </c>
      <c r="C4326" s="255" t="s">
        <v>9103</v>
      </c>
      <c r="D4326" s="9">
        <v>1744323.2308518251</v>
      </c>
      <c r="E4326" s="9">
        <v>1744323.2308518251</v>
      </c>
      <c r="F4326" s="255" t="s">
        <v>9130</v>
      </c>
      <c r="G4326" s="9"/>
      <c r="H4326" s="255" t="s">
        <v>9168</v>
      </c>
      <c r="I4326" s="9">
        <v>3</v>
      </c>
    </row>
    <row r="4327">
      <c r="A4327" s="255" t="s">
        <v>5504</v>
      </c>
      <c r="B4327" s="9">
        <v>4</v>
      </c>
      <c r="C4327" s="255" t="s">
        <v>9104</v>
      </c>
      <c r="D4327" s="9">
        <v>7650861207.1112194</v>
      </c>
      <c r="E4327" s="9">
        <v>1744323.2308518251</v>
      </c>
      <c r="F4327" s="255" t="s">
        <v>9130</v>
      </c>
      <c r="G4327" s="9"/>
      <c r="H4327" s="255" t="s">
        <v>9168</v>
      </c>
      <c r="I4327" s="9">
        <v>3</v>
      </c>
    </row>
    <row r="4328">
      <c r="A4328" s="255" t="s">
        <v>5505</v>
      </c>
      <c r="B4328" s="9">
        <v>4</v>
      </c>
      <c r="C4328" s="255" t="s">
        <v>9105</v>
      </c>
      <c r="D4328" s="9">
        <v>1</v>
      </c>
      <c r="E4328" s="9">
        <v>1744323.2308518251</v>
      </c>
      <c r="F4328" s="255" t="s">
        <v>9130</v>
      </c>
      <c r="G4328" s="9"/>
      <c r="H4328" s="255" t="s">
        <v>9168</v>
      </c>
      <c r="I4328" s="9">
        <v>3</v>
      </c>
    </row>
    <row r="4329">
      <c r="A4329" s="255" t="s">
        <v>5506</v>
      </c>
      <c r="B4329" s="9">
        <v>4</v>
      </c>
      <c r="C4329" s="255" t="s">
        <v>9205</v>
      </c>
      <c r="D4329" s="9">
        <v>4386.1487778128067</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4451439843.5524626</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2551.9581261201461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5832378757.1429329</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3343.6341693934451</v>
      </c>
      <c r="E4337" s="9">
        <v>1744323.2308518251</v>
      </c>
      <c r="F4337" s="255" t="s">
        <v>9132</v>
      </c>
      <c r="G4337" s="9"/>
      <c r="H4337" s="255" t="s">
        <v>9168</v>
      </c>
      <c r="I4337" s="9">
        <v>3</v>
      </c>
    </row>
    <row r="4338">
      <c r="A4338" s="255" t="s">
        <v>5515</v>
      </c>
      <c r="B4338" s="9">
        <v>4</v>
      </c>
      <c r="C4338" s="255" t="s">
        <v>9103</v>
      </c>
      <c r="D4338" s="9">
        <v>1126452.0827966165</v>
      </c>
      <c r="E4338" s="9">
        <v>1744323.2308518251</v>
      </c>
      <c r="F4338" s="255" t="s">
        <v>9133</v>
      </c>
      <c r="G4338" s="9"/>
      <c r="H4338" s="255" t="s">
        <v>9168</v>
      </c>
      <c r="I4338" s="9">
        <v>3</v>
      </c>
    </row>
    <row r="4339">
      <c r="A4339" s="255" t="s">
        <v>5516</v>
      </c>
      <c r="B4339" s="9">
        <v>4</v>
      </c>
      <c r="C4339" s="255" t="s">
        <v>9104</v>
      </c>
      <c r="D4339" s="9">
        <v>6553809746.1084099</v>
      </c>
      <c r="E4339" s="9">
        <v>1744323.2308518251</v>
      </c>
      <c r="F4339" s="255" t="s">
        <v>9133</v>
      </c>
      <c r="G4339" s="9"/>
      <c r="H4339" s="255" t="s">
        <v>9168</v>
      </c>
      <c r="I4339" s="9">
        <v>3</v>
      </c>
    </row>
    <row r="4340">
      <c r="A4340" s="255" t="s">
        <v>5517</v>
      </c>
      <c r="B4340" s="9">
        <v>4</v>
      </c>
      <c r="C4340" s="255" t="s">
        <v>9105</v>
      </c>
      <c r="D4340" s="9">
        <v>0.64578173521573945</v>
      </c>
      <c r="E4340" s="9">
        <v>1744323.2308518251</v>
      </c>
      <c r="F4340" s="255" t="s">
        <v>9133</v>
      </c>
      <c r="G4340" s="9"/>
      <c r="H4340" s="255" t="s">
        <v>9168</v>
      </c>
      <c r="I4340" s="9">
        <v>3</v>
      </c>
    </row>
    <row r="4341">
      <c r="A4341" s="255" t="s">
        <v>5518</v>
      </c>
      <c r="B4341" s="9">
        <v>4</v>
      </c>
      <c r="C4341" s="255" t="s">
        <v>9205</v>
      </c>
      <c r="D4341" s="9">
        <v>3757.2220734043162</v>
      </c>
      <c r="E4341" s="9">
        <v>1744323.2308518251</v>
      </c>
      <c r="F4341" s="255" t="s">
        <v>9133</v>
      </c>
      <c r="G4341" s="9"/>
      <c r="H4341" s="255" t="s">
        <v>9168</v>
      </c>
      <c r="I4341" s="9">
        <v>3</v>
      </c>
    </row>
    <row r="4342">
      <c r="A4342" s="255" t="s">
        <v>5519</v>
      </c>
      <c r="B4342" s="9">
        <v>4</v>
      </c>
      <c r="C4342" s="255" t="s">
        <v>9103</v>
      </c>
      <c r="D4342" s="9">
        <v>1744323.2308518251</v>
      </c>
      <c r="E4342" s="9">
        <v>1744323.2308518251</v>
      </c>
      <c r="F4342" s="255" t="s">
        <v>9134</v>
      </c>
      <c r="G4342" s="9"/>
      <c r="H4342" s="255" t="s">
        <v>9168</v>
      </c>
      <c r="I4342" s="9">
        <v>3</v>
      </c>
    </row>
    <row r="4343">
      <c r="A4343" s="255" t="s">
        <v>5520</v>
      </c>
      <c r="B4343" s="9">
        <v>4</v>
      </c>
      <c r="C4343" s="255" t="s">
        <v>9104</v>
      </c>
      <c r="D4343" s="9">
        <v>1833227038.7065675</v>
      </c>
      <c r="E4343" s="9">
        <v>1744323.2308518251</v>
      </c>
      <c r="F4343" s="255" t="s">
        <v>9134</v>
      </c>
      <c r="G4343" s="9"/>
      <c r="H4343" s="255" t="s">
        <v>9168</v>
      </c>
      <c r="I4343" s="9">
        <v>3</v>
      </c>
    </row>
    <row r="4344">
      <c r="A4344" s="255" t="s">
        <v>5521</v>
      </c>
      <c r="B4344" s="9">
        <v>4</v>
      </c>
      <c r="C4344" s="255" t="s">
        <v>9105</v>
      </c>
      <c r="D4344" s="9">
        <v>1</v>
      </c>
      <c r="E4344" s="9">
        <v>1744323.2308518251</v>
      </c>
      <c r="F4344" s="255" t="s">
        <v>9134</v>
      </c>
      <c r="G4344" s="9"/>
      <c r="H4344" s="255" t="s">
        <v>9168</v>
      </c>
      <c r="I4344" s="9">
        <v>3</v>
      </c>
    </row>
    <row r="4345">
      <c r="A4345" s="255" t="s">
        <v>5522</v>
      </c>
      <c r="B4345" s="9">
        <v>4</v>
      </c>
      <c r="C4345" s="255" t="s">
        <v>9205</v>
      </c>
      <c r="D4345" s="9">
        <v>1050.9675077888671</v>
      </c>
      <c r="E4345" s="9">
        <v>1744323.2308518251</v>
      </c>
      <c r="F4345" s="255" t="s">
        <v>9134</v>
      </c>
      <c r="G4345" s="9"/>
      <c r="H4345" s="255" t="s">
        <v>9168</v>
      </c>
      <c r="I4345" s="9">
        <v>3</v>
      </c>
    </row>
    <row r="4346">
      <c r="A4346" s="255" t="s">
        <v>5523</v>
      </c>
      <c r="B4346" s="9">
        <v>4</v>
      </c>
      <c r="C4346" s="255" t="s">
        <v>9103</v>
      </c>
      <c r="D4346" s="9">
        <v>1744323.2308518251</v>
      </c>
      <c r="E4346" s="9">
        <v>1744323.2308518251</v>
      </c>
      <c r="F4346" s="255" t="s">
        <v>9135</v>
      </c>
      <c r="G4346" s="9"/>
      <c r="H4346" s="255" t="s">
        <v>9168</v>
      </c>
      <c r="I4346" s="9">
        <v>3</v>
      </c>
    </row>
    <row r="4347">
      <c r="A4347" s="255" t="s">
        <v>5524</v>
      </c>
      <c r="B4347" s="9">
        <v>4</v>
      </c>
      <c r="C4347" s="255" t="s">
        <v>9104</v>
      </c>
      <c r="D4347" s="9">
        <v>8387036784.8149776</v>
      </c>
      <c r="E4347" s="9">
        <v>1744323.2308518251</v>
      </c>
      <c r="F4347" s="255" t="s">
        <v>9135</v>
      </c>
      <c r="G4347" s="9"/>
      <c r="H4347" s="255" t="s">
        <v>9168</v>
      </c>
      <c r="I4347" s="9">
        <v>3</v>
      </c>
    </row>
    <row r="4348">
      <c r="A4348" s="255" t="s">
        <v>5525</v>
      </c>
      <c r="B4348" s="9">
        <v>4</v>
      </c>
      <c r="C4348" s="255" t="s">
        <v>9105</v>
      </c>
      <c r="D4348" s="9">
        <v>1</v>
      </c>
      <c r="E4348" s="9">
        <v>1744323.2308518251</v>
      </c>
      <c r="F4348" s="255" t="s">
        <v>9135</v>
      </c>
      <c r="G4348" s="9"/>
      <c r="H4348" s="255" t="s">
        <v>9168</v>
      </c>
      <c r="I4348" s="9">
        <v>3</v>
      </c>
    </row>
    <row r="4349">
      <c r="A4349" s="255" t="s">
        <v>5526</v>
      </c>
      <c r="B4349" s="9">
        <v>4</v>
      </c>
      <c r="C4349" s="255" t="s">
        <v>9205</v>
      </c>
      <c r="D4349" s="9">
        <v>4808.1895811931836</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736175577.70375788</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422.0408033803763</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1380938913.5904703</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791.67604327329911</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3942922920.4700832</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2255.3922304850726</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0</v>
      </c>
      <c r="E4374" s="9">
        <v>1748220.4945000052</v>
      </c>
      <c r="F4374" s="255" t="s">
        <v>9117</v>
      </c>
      <c r="G4374" s="9"/>
      <c r="H4374" s="255" t="s">
        <v>9168</v>
      </c>
      <c r="I4374" s="9">
        <v>3</v>
      </c>
    </row>
    <row r="4375">
      <c r="A4375" s="255" t="s">
        <v>5552</v>
      </c>
      <c r="B4375" s="9">
        <v>5</v>
      </c>
      <c r="C4375" s="255" t="s">
        <v>9104</v>
      </c>
      <c r="D4375" s="9">
        <v>0</v>
      </c>
      <c r="E4375" s="9">
        <v>1748220.4945000052</v>
      </c>
      <c r="F4375" s="255" t="s">
        <v>9117</v>
      </c>
      <c r="G4375" s="9"/>
      <c r="H4375" s="255" t="s">
        <v>9168</v>
      </c>
      <c r="I4375" s="9">
        <v>3</v>
      </c>
    </row>
    <row r="4376">
      <c r="A4376" s="255" t="s">
        <v>5553</v>
      </c>
      <c r="B4376" s="9">
        <v>5</v>
      </c>
      <c r="C4376" s="255" t="s">
        <v>9105</v>
      </c>
      <c r="D4376" s="9">
        <v>0</v>
      </c>
      <c r="E4376" s="9">
        <v>1748220.4945000052</v>
      </c>
      <c r="F4376" s="255" t="s">
        <v>9117</v>
      </c>
      <c r="G4376" s="9"/>
      <c r="H4376" s="255" t="s">
        <v>9168</v>
      </c>
      <c r="I4376" s="9">
        <v>3</v>
      </c>
    </row>
    <row r="4377">
      <c r="A4377" s="255" t="s">
        <v>5554</v>
      </c>
      <c r="B4377" s="9">
        <v>5</v>
      </c>
      <c r="C4377" s="255" t="s">
        <v>9205</v>
      </c>
      <c r="D4377" s="9">
        <v>0</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0</v>
      </c>
      <c r="E4386" s="9">
        <v>1748220.4945000052</v>
      </c>
      <c r="F4386" s="255" t="s">
        <v>9120</v>
      </c>
      <c r="G4386" s="9"/>
      <c r="H4386" s="255" t="s">
        <v>9168</v>
      </c>
      <c r="I4386" s="9">
        <v>3</v>
      </c>
    </row>
    <row r="4387">
      <c r="A4387" s="255" t="s">
        <v>5564</v>
      </c>
      <c r="B4387" s="9">
        <v>5</v>
      </c>
      <c r="C4387" s="255" t="s">
        <v>9104</v>
      </c>
      <c r="D4387" s="9">
        <v>0</v>
      </c>
      <c r="E4387" s="9">
        <v>1748220.4945000052</v>
      </c>
      <c r="F4387" s="255" t="s">
        <v>9120</v>
      </c>
      <c r="G4387" s="9"/>
      <c r="H4387" s="255" t="s">
        <v>9168</v>
      </c>
      <c r="I4387" s="9">
        <v>3</v>
      </c>
    </row>
    <row r="4388">
      <c r="A4388" s="255" t="s">
        <v>5565</v>
      </c>
      <c r="B4388" s="9">
        <v>5</v>
      </c>
      <c r="C4388" s="255" t="s">
        <v>9105</v>
      </c>
      <c r="D4388" s="9">
        <v>0</v>
      </c>
      <c r="E4388" s="9">
        <v>1748220.4945000052</v>
      </c>
      <c r="F4388" s="255" t="s">
        <v>9120</v>
      </c>
      <c r="G4388" s="9"/>
      <c r="H4388" s="255" t="s">
        <v>9168</v>
      </c>
      <c r="I4388" s="9">
        <v>3</v>
      </c>
    </row>
    <row r="4389">
      <c r="A4389" s="255" t="s">
        <v>5566</v>
      </c>
      <c r="B4389" s="9">
        <v>5</v>
      </c>
      <c r="C4389" s="255" t="s">
        <v>9205</v>
      </c>
      <c r="D4389" s="9">
        <v>0</v>
      </c>
      <c r="E4389" s="9">
        <v>1748220.4945000052</v>
      </c>
      <c r="F4389" s="255" t="s">
        <v>9120</v>
      </c>
      <c r="G4389" s="9"/>
      <c r="H4389" s="255" t="s">
        <v>9168</v>
      </c>
      <c r="I4389" s="9">
        <v>3</v>
      </c>
    </row>
    <row r="4390">
      <c r="A4390" s="255" t="s">
        <v>5567</v>
      </c>
      <c r="B4390" s="9">
        <v>5</v>
      </c>
      <c r="C4390" s="255" t="s">
        <v>9103</v>
      </c>
      <c r="D4390" s="9">
        <v>0</v>
      </c>
      <c r="E4390" s="9">
        <v>1748220.4945000052</v>
      </c>
      <c r="F4390" s="255" t="s">
        <v>9121</v>
      </c>
      <c r="G4390" s="9"/>
      <c r="H4390" s="255" t="s">
        <v>9168</v>
      </c>
      <c r="I4390" s="9">
        <v>3</v>
      </c>
    </row>
    <row r="4391">
      <c r="A4391" s="255" t="s">
        <v>5568</v>
      </c>
      <c r="B4391" s="9">
        <v>5</v>
      </c>
      <c r="C4391" s="255" t="s">
        <v>9104</v>
      </c>
      <c r="D4391" s="9">
        <v>0</v>
      </c>
      <c r="E4391" s="9">
        <v>1748220.4945000052</v>
      </c>
      <c r="F4391" s="255" t="s">
        <v>9121</v>
      </c>
      <c r="G4391" s="9"/>
      <c r="H4391" s="255" t="s">
        <v>9168</v>
      </c>
      <c r="I4391" s="9">
        <v>3</v>
      </c>
    </row>
    <row r="4392">
      <c r="A4392" s="255" t="s">
        <v>5569</v>
      </c>
      <c r="B4392" s="9">
        <v>5</v>
      </c>
      <c r="C4392" s="255" t="s">
        <v>9105</v>
      </c>
      <c r="D4392" s="9">
        <v>0</v>
      </c>
      <c r="E4392" s="9">
        <v>1748220.4945000052</v>
      </c>
      <c r="F4392" s="255" t="s">
        <v>9121</v>
      </c>
      <c r="G4392" s="9"/>
      <c r="H4392" s="255" t="s">
        <v>9168</v>
      </c>
      <c r="I4392" s="9">
        <v>3</v>
      </c>
    </row>
    <row r="4393">
      <c r="A4393" s="255" t="s">
        <v>5570</v>
      </c>
      <c r="B4393" s="9">
        <v>5</v>
      </c>
      <c r="C4393" s="255" t="s">
        <v>9205</v>
      </c>
      <c r="D4393" s="9">
        <v>0</v>
      </c>
      <c r="E4393" s="9">
        <v>1748220.4945000052</v>
      </c>
      <c r="F4393" s="255" t="s">
        <v>9121</v>
      </c>
      <c r="G4393" s="9"/>
      <c r="H4393" s="255" t="s">
        <v>9168</v>
      </c>
      <c r="I4393" s="9">
        <v>3</v>
      </c>
    </row>
    <row r="4394">
      <c r="A4394" s="255" t="s">
        <v>5571</v>
      </c>
      <c r="B4394" s="9">
        <v>5</v>
      </c>
      <c r="C4394" s="255" t="s">
        <v>9103</v>
      </c>
      <c r="D4394" s="9">
        <v>1748220.4945000052</v>
      </c>
      <c r="E4394" s="9">
        <v>1748220.4945000052</v>
      </c>
      <c r="F4394" s="255" t="s">
        <v>9122</v>
      </c>
      <c r="G4394" s="9"/>
      <c r="H4394" s="255" t="s">
        <v>9168</v>
      </c>
      <c r="I4394" s="9">
        <v>3</v>
      </c>
    </row>
    <row r="4395">
      <c r="A4395" s="255" t="s">
        <v>5572</v>
      </c>
      <c r="B4395" s="9">
        <v>5</v>
      </c>
      <c r="C4395" s="255" t="s">
        <v>9104</v>
      </c>
      <c r="D4395" s="9">
        <v>14282512079.637108</v>
      </c>
      <c r="E4395" s="9">
        <v>1748220.4945000052</v>
      </c>
      <c r="F4395" s="255" t="s">
        <v>9122</v>
      </c>
      <c r="G4395" s="9"/>
      <c r="H4395" s="255" t="s">
        <v>9168</v>
      </c>
      <c r="I4395" s="9">
        <v>3</v>
      </c>
    </row>
    <row r="4396">
      <c r="A4396" s="255" t="s">
        <v>5573</v>
      </c>
      <c r="B4396" s="9">
        <v>5</v>
      </c>
      <c r="C4396" s="255" t="s">
        <v>9105</v>
      </c>
      <c r="D4396" s="9">
        <v>1</v>
      </c>
      <c r="E4396" s="9">
        <v>1748220.4945000052</v>
      </c>
      <c r="F4396" s="255" t="s">
        <v>9122</v>
      </c>
      <c r="G4396" s="9"/>
      <c r="H4396" s="255" t="s">
        <v>9168</v>
      </c>
      <c r="I4396" s="9">
        <v>3</v>
      </c>
    </row>
    <row r="4397">
      <c r="A4397" s="255" t="s">
        <v>5574</v>
      </c>
      <c r="B4397" s="9">
        <v>5</v>
      </c>
      <c r="C4397" s="255" t="s">
        <v>9205</v>
      </c>
      <c r="D4397" s="9">
        <v>8169.742961240102</v>
      </c>
      <c r="E4397" s="9">
        <v>1748220.4945000052</v>
      </c>
      <c r="F4397" s="255" t="s">
        <v>9122</v>
      </c>
      <c r="G4397" s="9"/>
      <c r="H4397" s="255" t="s">
        <v>9168</v>
      </c>
      <c r="I4397" s="9">
        <v>3</v>
      </c>
    </row>
    <row r="4398">
      <c r="A4398" s="255" t="s">
        <v>5575</v>
      </c>
      <c r="B4398" s="9">
        <v>5</v>
      </c>
      <c r="C4398" s="255" t="s">
        <v>9103</v>
      </c>
      <c r="D4398" s="9">
        <v>1748220.4945000052</v>
      </c>
      <c r="E4398" s="9">
        <v>1748220.4945000052</v>
      </c>
      <c r="F4398" s="255" t="s">
        <v>9123</v>
      </c>
      <c r="G4398" s="9"/>
      <c r="H4398" s="255" t="s">
        <v>9168</v>
      </c>
      <c r="I4398" s="9">
        <v>3</v>
      </c>
    </row>
    <row r="4399">
      <c r="A4399" s="255" t="s">
        <v>5576</v>
      </c>
      <c r="B4399" s="9">
        <v>5</v>
      </c>
      <c r="C4399" s="255" t="s">
        <v>9104</v>
      </c>
      <c r="D4399" s="9">
        <v>14282512079.637108</v>
      </c>
      <c r="E4399" s="9">
        <v>1748220.4945000052</v>
      </c>
      <c r="F4399" s="255" t="s">
        <v>9123</v>
      </c>
      <c r="G4399" s="9"/>
      <c r="H4399" s="255" t="s">
        <v>9168</v>
      </c>
      <c r="I4399" s="9">
        <v>3</v>
      </c>
    </row>
    <row r="4400">
      <c r="A4400" s="255" t="s">
        <v>5577</v>
      </c>
      <c r="B4400" s="9">
        <v>5</v>
      </c>
      <c r="C4400" s="255" t="s">
        <v>9105</v>
      </c>
      <c r="D4400" s="9">
        <v>1</v>
      </c>
      <c r="E4400" s="9">
        <v>1748220.4945000052</v>
      </c>
      <c r="F4400" s="255" t="s">
        <v>9123</v>
      </c>
      <c r="G4400" s="9"/>
      <c r="H4400" s="255" t="s">
        <v>9168</v>
      </c>
      <c r="I4400" s="9">
        <v>3</v>
      </c>
    </row>
    <row r="4401">
      <c r="A4401" s="255" t="s">
        <v>5578</v>
      </c>
      <c r="B4401" s="9">
        <v>5</v>
      </c>
      <c r="C4401" s="255" t="s">
        <v>9205</v>
      </c>
      <c r="D4401" s="9">
        <v>8169.742961240102</v>
      </c>
      <c r="E4401" s="9">
        <v>1748220.4945000052</v>
      </c>
      <c r="F4401" s="255" t="s">
        <v>9123</v>
      </c>
      <c r="G4401" s="9"/>
      <c r="H4401" s="255" t="s">
        <v>9168</v>
      </c>
      <c r="I4401" s="9">
        <v>3</v>
      </c>
    </row>
    <row r="4402">
      <c r="A4402" s="255" t="s">
        <v>5579</v>
      </c>
      <c r="B4402" s="9">
        <v>5</v>
      </c>
      <c r="C4402" s="255" t="s">
        <v>9103</v>
      </c>
      <c r="D4402" s="9">
        <v>1748220.4945000052</v>
      </c>
      <c r="E4402" s="9">
        <v>1748220.4945000052</v>
      </c>
      <c r="F4402" s="255" t="s">
        <v>9124</v>
      </c>
      <c r="G4402" s="9"/>
      <c r="H4402" s="255" t="s">
        <v>9168</v>
      </c>
      <c r="I4402" s="9">
        <v>3</v>
      </c>
    </row>
    <row r="4403">
      <c r="A4403" s="255" t="s">
        <v>5580</v>
      </c>
      <c r="B4403" s="9">
        <v>5</v>
      </c>
      <c r="C4403" s="255" t="s">
        <v>9104</v>
      </c>
      <c r="D4403" s="9">
        <v>14282512079.637108</v>
      </c>
      <c r="E4403" s="9">
        <v>1748220.4945000052</v>
      </c>
      <c r="F4403" s="255" t="s">
        <v>9124</v>
      </c>
      <c r="G4403" s="9"/>
      <c r="H4403" s="255" t="s">
        <v>9168</v>
      </c>
      <c r="I4403" s="9">
        <v>3</v>
      </c>
    </row>
    <row r="4404">
      <c r="A4404" s="255" t="s">
        <v>5581</v>
      </c>
      <c r="B4404" s="9">
        <v>5</v>
      </c>
      <c r="C4404" s="255" t="s">
        <v>9105</v>
      </c>
      <c r="D4404" s="9">
        <v>1</v>
      </c>
      <c r="E4404" s="9">
        <v>1748220.4945000052</v>
      </c>
      <c r="F4404" s="255" t="s">
        <v>9124</v>
      </c>
      <c r="G4404" s="9"/>
      <c r="H4404" s="255" t="s">
        <v>9168</v>
      </c>
      <c r="I4404" s="9">
        <v>3</v>
      </c>
    </row>
    <row r="4405">
      <c r="A4405" s="255" t="s">
        <v>5582</v>
      </c>
      <c r="B4405" s="9">
        <v>5</v>
      </c>
      <c r="C4405" s="255" t="s">
        <v>9205</v>
      </c>
      <c r="D4405" s="9">
        <v>8169.742961240102</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3630914763.7956858</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2076.920374299888</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2553628479.9396014</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1460.7016037012795</v>
      </c>
      <c r="E4413" s="9">
        <v>1748220.4945000052</v>
      </c>
      <c r="F4413" s="255" t="s">
        <v>9126</v>
      </c>
      <c r="G4413" s="9"/>
      <c r="H4413" s="255" t="s">
        <v>9168</v>
      </c>
      <c r="I4413" s="9">
        <v>3</v>
      </c>
    </row>
    <row r="4414">
      <c r="A4414" s="255" t="s">
        <v>5591</v>
      </c>
      <c r="B4414" s="9">
        <v>5</v>
      </c>
      <c r="C4414" s="255" t="s">
        <v>9103</v>
      </c>
      <c r="D4414" s="9">
        <v>1748220.4945000052</v>
      </c>
      <c r="E4414" s="9">
        <v>1748220.4945000052</v>
      </c>
      <c r="F4414" s="255" t="s">
        <v>9127</v>
      </c>
      <c r="G4414" s="9"/>
      <c r="H4414" s="255" t="s">
        <v>9168</v>
      </c>
      <c r="I4414" s="9">
        <v>3</v>
      </c>
    </row>
    <row r="4415">
      <c r="A4415" s="255" t="s">
        <v>5592</v>
      </c>
      <c r="B4415" s="9">
        <v>5</v>
      </c>
      <c r="C4415" s="255" t="s">
        <v>9104</v>
      </c>
      <c r="D4415" s="9">
        <v>16836140559.57671</v>
      </c>
      <c r="E4415" s="9">
        <v>1748220.4945000052</v>
      </c>
      <c r="F4415" s="255" t="s">
        <v>9127</v>
      </c>
      <c r="G4415" s="9"/>
      <c r="H4415" s="255" t="s">
        <v>9168</v>
      </c>
      <c r="I4415" s="9">
        <v>3</v>
      </c>
    </row>
    <row r="4416">
      <c r="A4416" s="255" t="s">
        <v>5593</v>
      </c>
      <c r="B4416" s="9">
        <v>5</v>
      </c>
      <c r="C4416" s="255" t="s">
        <v>9105</v>
      </c>
      <c r="D4416" s="9">
        <v>1</v>
      </c>
      <c r="E4416" s="9">
        <v>1748220.4945000052</v>
      </c>
      <c r="F4416" s="255" t="s">
        <v>9127</v>
      </c>
      <c r="G4416" s="9"/>
      <c r="H4416" s="255" t="s">
        <v>9168</v>
      </c>
      <c r="I4416" s="9">
        <v>3</v>
      </c>
    </row>
    <row r="4417">
      <c r="A4417" s="255" t="s">
        <v>5594</v>
      </c>
      <c r="B4417" s="9">
        <v>5</v>
      </c>
      <c r="C4417" s="255" t="s">
        <v>9205</v>
      </c>
      <c r="D4417" s="9">
        <v>9630.4445649413829</v>
      </c>
      <c r="E4417" s="9">
        <v>1748220.4945000052</v>
      </c>
      <c r="F4417" s="255" t="s">
        <v>9127</v>
      </c>
      <c r="G4417" s="9"/>
      <c r="H4417" s="255" t="s">
        <v>9168</v>
      </c>
      <c r="I4417" s="9">
        <v>3</v>
      </c>
    </row>
    <row r="4418">
      <c r="A4418" s="255" t="s">
        <v>5595</v>
      </c>
      <c r="B4418" s="9">
        <v>5</v>
      </c>
      <c r="C4418" s="255" t="s">
        <v>9103</v>
      </c>
      <c r="D4418" s="9">
        <v>1748220.4945000052</v>
      </c>
      <c r="E4418" s="9">
        <v>1748220.4945000052</v>
      </c>
      <c r="F4418" s="255" t="s">
        <v>9128</v>
      </c>
      <c r="G4418" s="9"/>
      <c r="H4418" s="255" t="s">
        <v>9168</v>
      </c>
      <c r="I4418" s="9">
        <v>3</v>
      </c>
    </row>
    <row r="4419">
      <c r="A4419" s="255" t="s">
        <v>5596</v>
      </c>
      <c r="B4419" s="9">
        <v>5</v>
      </c>
      <c r="C4419" s="255" t="s">
        <v>9104</v>
      </c>
      <c r="D4419" s="9">
        <v>16836140559.57671</v>
      </c>
      <c r="E4419" s="9">
        <v>1748220.4945000052</v>
      </c>
      <c r="F4419" s="255" t="s">
        <v>9128</v>
      </c>
      <c r="G4419" s="9"/>
      <c r="H4419" s="255" t="s">
        <v>9168</v>
      </c>
      <c r="I4419" s="9">
        <v>3</v>
      </c>
    </row>
    <row r="4420">
      <c r="A4420" s="255" t="s">
        <v>5597</v>
      </c>
      <c r="B4420" s="9">
        <v>5</v>
      </c>
      <c r="C4420" s="255" t="s">
        <v>9105</v>
      </c>
      <c r="D4420" s="9">
        <v>1</v>
      </c>
      <c r="E4420" s="9">
        <v>1748220.4945000052</v>
      </c>
      <c r="F4420" s="255" t="s">
        <v>9128</v>
      </c>
      <c r="G4420" s="9"/>
      <c r="H4420" s="255" t="s">
        <v>9168</v>
      </c>
      <c r="I4420" s="9">
        <v>3</v>
      </c>
    </row>
    <row r="4421">
      <c r="A4421" s="255" t="s">
        <v>5598</v>
      </c>
      <c r="B4421" s="9">
        <v>5</v>
      </c>
      <c r="C4421" s="255" t="s">
        <v>9205</v>
      </c>
      <c r="D4421" s="9">
        <v>9630.4445649413829</v>
      </c>
      <c r="E4421" s="9">
        <v>1748220.4945000052</v>
      </c>
      <c r="F4421" s="255" t="s">
        <v>9128</v>
      </c>
      <c r="G4421" s="9"/>
      <c r="H4421" s="255" t="s">
        <v>9168</v>
      </c>
      <c r="I4421" s="9">
        <v>3</v>
      </c>
    </row>
    <row r="4422">
      <c r="A4422" s="255" t="s">
        <v>5599</v>
      </c>
      <c r="B4422" s="9">
        <v>5</v>
      </c>
      <c r="C4422" s="255" t="s">
        <v>9103</v>
      </c>
      <c r="D4422" s="9">
        <v>1748220.4945000052</v>
      </c>
      <c r="E4422" s="9">
        <v>1748220.4945000052</v>
      </c>
      <c r="F4422" s="255" t="s">
        <v>9129</v>
      </c>
      <c r="G4422" s="9"/>
      <c r="H4422" s="255" t="s">
        <v>9168</v>
      </c>
      <c r="I4422" s="9">
        <v>3</v>
      </c>
    </row>
    <row r="4423">
      <c r="A4423" s="255" t="s">
        <v>5600</v>
      </c>
      <c r="B4423" s="9">
        <v>5</v>
      </c>
      <c r="C4423" s="255" t="s">
        <v>9104</v>
      </c>
      <c r="D4423" s="9">
        <v>8621178848.2563915</v>
      </c>
      <c r="E4423" s="9">
        <v>1748220.4945000052</v>
      </c>
      <c r="F4423" s="255" t="s">
        <v>9129</v>
      </c>
      <c r="G4423" s="9"/>
      <c r="H4423" s="255" t="s">
        <v>9168</v>
      </c>
      <c r="I4423" s="9">
        <v>3</v>
      </c>
    </row>
    <row r="4424">
      <c r="A4424" s="255" t="s">
        <v>5601</v>
      </c>
      <c r="B4424" s="9">
        <v>5</v>
      </c>
      <c r="C4424" s="255" t="s">
        <v>9105</v>
      </c>
      <c r="D4424" s="9">
        <v>1</v>
      </c>
      <c r="E4424" s="9">
        <v>1748220.4945000052</v>
      </c>
      <c r="F4424" s="255" t="s">
        <v>9129</v>
      </c>
      <c r="G4424" s="9"/>
      <c r="H4424" s="255" t="s">
        <v>9168</v>
      </c>
      <c r="I4424" s="9">
        <v>3</v>
      </c>
    </row>
    <row r="4425">
      <c r="A4425" s="255" t="s">
        <v>5602</v>
      </c>
      <c r="B4425" s="9">
        <v>5</v>
      </c>
      <c r="C4425" s="255" t="s">
        <v>9205</v>
      </c>
      <c r="D4425" s="9">
        <v>4931.402460604414</v>
      </c>
      <c r="E4425" s="9">
        <v>1748220.4945000052</v>
      </c>
      <c r="F4425" s="255" t="s">
        <v>9129</v>
      </c>
      <c r="G4425" s="9"/>
      <c r="H4425" s="255" t="s">
        <v>9168</v>
      </c>
      <c r="I4425" s="9">
        <v>3</v>
      </c>
    </row>
    <row r="4426">
      <c r="A4426" s="255" t="s">
        <v>5603</v>
      </c>
      <c r="B4426" s="9">
        <v>5</v>
      </c>
      <c r="C4426" s="255" t="s">
        <v>9103</v>
      </c>
      <c r="D4426" s="9">
        <v>1748220.4945000052</v>
      </c>
      <c r="E4426" s="9">
        <v>1748220.4945000052</v>
      </c>
      <c r="F4426" s="255" t="s">
        <v>9130</v>
      </c>
      <c r="G4426" s="9"/>
      <c r="H4426" s="255" t="s">
        <v>9168</v>
      </c>
      <c r="I4426" s="9">
        <v>3</v>
      </c>
    </row>
    <row r="4427">
      <c r="A4427" s="255" t="s">
        <v>5604</v>
      </c>
      <c r="B4427" s="9">
        <v>5</v>
      </c>
      <c r="C4427" s="255" t="s">
        <v>9104</v>
      </c>
      <c r="D4427" s="9">
        <v>8621178848.2563915</v>
      </c>
      <c r="E4427" s="9">
        <v>1748220.4945000052</v>
      </c>
      <c r="F4427" s="255" t="s">
        <v>9130</v>
      </c>
      <c r="G4427" s="9"/>
      <c r="H4427" s="255" t="s">
        <v>9168</v>
      </c>
      <c r="I4427" s="9">
        <v>3</v>
      </c>
    </row>
    <row r="4428">
      <c r="A4428" s="255" t="s">
        <v>5605</v>
      </c>
      <c r="B4428" s="9">
        <v>5</v>
      </c>
      <c r="C4428" s="255" t="s">
        <v>9105</v>
      </c>
      <c r="D4428" s="9">
        <v>1</v>
      </c>
      <c r="E4428" s="9">
        <v>1748220.4945000052</v>
      </c>
      <c r="F4428" s="255" t="s">
        <v>9130</v>
      </c>
      <c r="G4428" s="9"/>
      <c r="H4428" s="255" t="s">
        <v>9168</v>
      </c>
      <c r="I4428" s="9">
        <v>3</v>
      </c>
    </row>
    <row r="4429">
      <c r="A4429" s="255" t="s">
        <v>5606</v>
      </c>
      <c r="B4429" s="9">
        <v>5</v>
      </c>
      <c r="C4429" s="255" t="s">
        <v>9205</v>
      </c>
      <c r="D4429" s="9">
        <v>4931.402460604414</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5661333231.3807163</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3238.3405006356879</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7573837684.265769</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4332.3126047849601</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7084637481.560358</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4052.4850863200636</v>
      </c>
      <c r="E4441" s="9">
        <v>1748220.4945000052</v>
      </c>
      <c r="F4441" s="255" t="s">
        <v>9133</v>
      </c>
      <c r="G4441" s="9"/>
      <c r="H4441" s="255" t="s">
        <v>9168</v>
      </c>
      <c r="I4441" s="9">
        <v>3</v>
      </c>
    </row>
    <row r="4442">
      <c r="A4442" s="255" t="s">
        <v>5619</v>
      </c>
      <c r="B4442" s="9">
        <v>5</v>
      </c>
      <c r="C4442" s="255" t="s">
        <v>9103</v>
      </c>
      <c r="D4442" s="9">
        <v>1748220.4945000052</v>
      </c>
      <c r="E4442" s="9">
        <v>1748220.4945000052</v>
      </c>
      <c r="F4442" s="255" t="s">
        <v>9134</v>
      </c>
      <c r="G4442" s="9"/>
      <c r="H4442" s="255" t="s">
        <v>9168</v>
      </c>
      <c r="I4442" s="9">
        <v>3</v>
      </c>
    </row>
    <row r="4443">
      <c r="A4443" s="255" t="s">
        <v>5620</v>
      </c>
      <c r="B4443" s="9">
        <v>5</v>
      </c>
      <c r="C4443" s="255" t="s">
        <v>9104</v>
      </c>
      <c r="D4443" s="9">
        <v>2177665393.7505822</v>
      </c>
      <c r="E4443" s="9">
        <v>1748220.4945000052</v>
      </c>
      <c r="F4443" s="255" t="s">
        <v>9134</v>
      </c>
      <c r="G4443" s="9"/>
      <c r="H4443" s="255" t="s">
        <v>9168</v>
      </c>
      <c r="I4443" s="9">
        <v>3</v>
      </c>
    </row>
    <row r="4444">
      <c r="A4444" s="255" t="s">
        <v>5621</v>
      </c>
      <c r="B4444" s="9">
        <v>5</v>
      </c>
      <c r="C4444" s="255" t="s">
        <v>9105</v>
      </c>
      <c r="D4444" s="9">
        <v>1</v>
      </c>
      <c r="E4444" s="9">
        <v>1748220.4945000052</v>
      </c>
      <c r="F4444" s="255" t="s">
        <v>9134</v>
      </c>
      <c r="G4444" s="9"/>
      <c r="H4444" s="255" t="s">
        <v>9168</v>
      </c>
      <c r="I4444" s="9">
        <v>3</v>
      </c>
    </row>
    <row r="4445">
      <c r="A4445" s="255" t="s">
        <v>5622</v>
      </c>
      <c r="B4445" s="9">
        <v>5</v>
      </c>
      <c r="C4445" s="255" t="s">
        <v>9205</v>
      </c>
      <c r="D4445" s="9">
        <v>1245.6468738363574</v>
      </c>
      <c r="E4445" s="9">
        <v>1748220.4945000052</v>
      </c>
      <c r="F4445" s="255" t="s">
        <v>9134</v>
      </c>
      <c r="G4445" s="9"/>
      <c r="H4445" s="255" t="s">
        <v>9168</v>
      </c>
      <c r="I4445" s="9">
        <v>3</v>
      </c>
    </row>
    <row r="4446">
      <c r="A4446" s="255" t="s">
        <v>5623</v>
      </c>
      <c r="B4446" s="9">
        <v>5</v>
      </c>
      <c r="C4446" s="255" t="s">
        <v>9103</v>
      </c>
      <c r="D4446" s="9">
        <v>1748220.4945000052</v>
      </c>
      <c r="E4446" s="9">
        <v>1748220.4945000052</v>
      </c>
      <c r="F4446" s="255" t="s">
        <v>9135</v>
      </c>
      <c r="G4446" s="9"/>
      <c r="H4446" s="255" t="s">
        <v>9168</v>
      </c>
      <c r="I4446" s="9">
        <v>3</v>
      </c>
    </row>
    <row r="4447">
      <c r="A4447" s="255" t="s">
        <v>5624</v>
      </c>
      <c r="B4447" s="9">
        <v>5</v>
      </c>
      <c r="C4447" s="255" t="s">
        <v>9104</v>
      </c>
      <c r="D4447" s="9">
        <v>9262302875.3109417</v>
      </c>
      <c r="E4447" s="9">
        <v>1748220.4945000052</v>
      </c>
      <c r="F4447" s="255" t="s">
        <v>9135</v>
      </c>
      <c r="G4447" s="9"/>
      <c r="H4447" s="255" t="s">
        <v>9168</v>
      </c>
      <c r="I4447" s="9">
        <v>3</v>
      </c>
    </row>
    <row r="4448">
      <c r="A4448" s="255" t="s">
        <v>5625</v>
      </c>
      <c r="B4448" s="9">
        <v>5</v>
      </c>
      <c r="C4448" s="255" t="s">
        <v>9105</v>
      </c>
      <c r="D4448" s="9">
        <v>1</v>
      </c>
      <c r="E4448" s="9">
        <v>1748220.4945000052</v>
      </c>
      <c r="F4448" s="255" t="s">
        <v>9135</v>
      </c>
      <c r="G4448" s="9"/>
      <c r="H4448" s="255" t="s">
        <v>9168</v>
      </c>
      <c r="I4448" s="9">
        <v>3</v>
      </c>
    </row>
    <row r="4449">
      <c r="A4449" s="255" t="s">
        <v>5626</v>
      </c>
      <c r="B4449" s="9">
        <v>5</v>
      </c>
      <c r="C4449" s="255" t="s">
        <v>9205</v>
      </c>
      <c r="D4449" s="9">
        <v>5298.1319601564219</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641124027.05454886</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366.72949955200687</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1912504452.8850524</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1093.9721041492726</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3418058430.3292947</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1958.0665134377552</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0</v>
      </c>
      <c r="E4474" s="9">
        <v>1745629.3782013811</v>
      </c>
      <c r="F4474" s="255" t="s">
        <v>9117</v>
      </c>
      <c r="G4474" s="9"/>
      <c r="H4474" s="255" t="s">
        <v>9168</v>
      </c>
      <c r="I4474" s="9">
        <v>3</v>
      </c>
    </row>
    <row r="4475">
      <c r="A4475" s="255" t="s">
        <v>5652</v>
      </c>
      <c r="B4475" s="9">
        <v>6</v>
      </c>
      <c r="C4475" s="255" t="s">
        <v>9104</v>
      </c>
      <c r="D4475" s="9">
        <v>0</v>
      </c>
      <c r="E4475" s="9">
        <v>1745629.3782013811</v>
      </c>
      <c r="F4475" s="255" t="s">
        <v>9117</v>
      </c>
      <c r="G4475" s="9"/>
      <c r="H4475" s="255" t="s">
        <v>9168</v>
      </c>
      <c r="I4475" s="9">
        <v>3</v>
      </c>
    </row>
    <row r="4476">
      <c r="A4476" s="255" t="s">
        <v>5653</v>
      </c>
      <c r="B4476" s="9">
        <v>6</v>
      </c>
      <c r="C4476" s="255" t="s">
        <v>9105</v>
      </c>
      <c r="D4476" s="9">
        <v>0</v>
      </c>
      <c r="E4476" s="9">
        <v>1745629.3782013811</v>
      </c>
      <c r="F4476" s="255" t="s">
        <v>9117</v>
      </c>
      <c r="G4476" s="9"/>
      <c r="H4476" s="255" t="s">
        <v>9168</v>
      </c>
      <c r="I4476" s="9">
        <v>3</v>
      </c>
    </row>
    <row r="4477">
      <c r="A4477" s="255" t="s">
        <v>5654</v>
      </c>
      <c r="B4477" s="9">
        <v>6</v>
      </c>
      <c r="C4477" s="255" t="s">
        <v>9205</v>
      </c>
      <c r="D4477" s="9">
        <v>0</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0</v>
      </c>
      <c r="E4486" s="9">
        <v>1745629.3782013811</v>
      </c>
      <c r="F4486" s="255" t="s">
        <v>9120</v>
      </c>
      <c r="G4486" s="9"/>
      <c r="H4486" s="255" t="s">
        <v>9168</v>
      </c>
      <c r="I4486" s="9">
        <v>3</v>
      </c>
    </row>
    <row r="4487">
      <c r="A4487" s="255" t="s">
        <v>5664</v>
      </c>
      <c r="B4487" s="9">
        <v>6</v>
      </c>
      <c r="C4487" s="255" t="s">
        <v>9104</v>
      </c>
      <c r="D4487" s="9">
        <v>0</v>
      </c>
      <c r="E4487" s="9">
        <v>1745629.3782013811</v>
      </c>
      <c r="F4487" s="255" t="s">
        <v>9120</v>
      </c>
      <c r="G4487" s="9"/>
      <c r="H4487" s="255" t="s">
        <v>9168</v>
      </c>
      <c r="I4487" s="9">
        <v>3</v>
      </c>
    </row>
    <row r="4488">
      <c r="A4488" s="255" t="s">
        <v>5665</v>
      </c>
      <c r="B4488" s="9">
        <v>6</v>
      </c>
      <c r="C4488" s="255" t="s">
        <v>9105</v>
      </c>
      <c r="D4488" s="9">
        <v>0</v>
      </c>
      <c r="E4488" s="9">
        <v>1745629.3782013811</v>
      </c>
      <c r="F4488" s="255" t="s">
        <v>9120</v>
      </c>
      <c r="G4488" s="9"/>
      <c r="H4488" s="255" t="s">
        <v>9168</v>
      </c>
      <c r="I4488" s="9">
        <v>3</v>
      </c>
    </row>
    <row r="4489">
      <c r="A4489" s="255" t="s">
        <v>5666</v>
      </c>
      <c r="B4489" s="9">
        <v>6</v>
      </c>
      <c r="C4489" s="255" t="s">
        <v>9205</v>
      </c>
      <c r="D4489" s="9">
        <v>0</v>
      </c>
      <c r="E4489" s="9">
        <v>1745629.3782013811</v>
      </c>
      <c r="F4489" s="255" t="s">
        <v>9120</v>
      </c>
      <c r="G4489" s="9"/>
      <c r="H4489" s="255" t="s">
        <v>9168</v>
      </c>
      <c r="I4489" s="9">
        <v>3</v>
      </c>
    </row>
    <row r="4490">
      <c r="A4490" s="255" t="s">
        <v>5667</v>
      </c>
      <c r="B4490" s="9">
        <v>6</v>
      </c>
      <c r="C4490" s="255" t="s">
        <v>9103</v>
      </c>
      <c r="D4490" s="9">
        <v>0</v>
      </c>
      <c r="E4490" s="9">
        <v>1745629.3782013811</v>
      </c>
      <c r="F4490" s="255" t="s">
        <v>9121</v>
      </c>
      <c r="G4490" s="9"/>
      <c r="H4490" s="255" t="s">
        <v>9168</v>
      </c>
      <c r="I4490" s="9">
        <v>3</v>
      </c>
    </row>
    <row r="4491">
      <c r="A4491" s="255" t="s">
        <v>5668</v>
      </c>
      <c r="B4491" s="9">
        <v>6</v>
      </c>
      <c r="C4491" s="255" t="s">
        <v>9104</v>
      </c>
      <c r="D4491" s="9">
        <v>0</v>
      </c>
      <c r="E4491" s="9">
        <v>1745629.3782013811</v>
      </c>
      <c r="F4491" s="255" t="s">
        <v>9121</v>
      </c>
      <c r="G4491" s="9"/>
      <c r="H4491" s="255" t="s">
        <v>9168</v>
      </c>
      <c r="I4491" s="9">
        <v>3</v>
      </c>
    </row>
    <row r="4492">
      <c r="A4492" s="255" t="s">
        <v>5669</v>
      </c>
      <c r="B4492" s="9">
        <v>6</v>
      </c>
      <c r="C4492" s="255" t="s">
        <v>9105</v>
      </c>
      <c r="D4492" s="9">
        <v>0</v>
      </c>
      <c r="E4492" s="9">
        <v>1745629.3782013811</v>
      </c>
      <c r="F4492" s="255" t="s">
        <v>9121</v>
      </c>
      <c r="G4492" s="9"/>
      <c r="H4492" s="255" t="s">
        <v>9168</v>
      </c>
      <c r="I4492" s="9">
        <v>3</v>
      </c>
    </row>
    <row r="4493">
      <c r="A4493" s="255" t="s">
        <v>5670</v>
      </c>
      <c r="B4493" s="9">
        <v>6</v>
      </c>
      <c r="C4493" s="255" t="s">
        <v>9205</v>
      </c>
      <c r="D4493" s="9">
        <v>0</v>
      </c>
      <c r="E4493" s="9">
        <v>1745629.3782013811</v>
      </c>
      <c r="F4493" s="255" t="s">
        <v>9121</v>
      </c>
      <c r="G4493" s="9"/>
      <c r="H4493" s="255" t="s">
        <v>9168</v>
      </c>
      <c r="I4493" s="9">
        <v>3</v>
      </c>
    </row>
    <row r="4494">
      <c r="A4494" s="255" t="s">
        <v>5671</v>
      </c>
      <c r="B4494" s="9">
        <v>6</v>
      </c>
      <c r="C4494" s="255" t="s">
        <v>9103</v>
      </c>
      <c r="D4494" s="9">
        <v>1745629.3782013811</v>
      </c>
      <c r="E4494" s="9">
        <v>1745629.3782013811</v>
      </c>
      <c r="F4494" s="255" t="s">
        <v>9122</v>
      </c>
      <c r="G4494" s="9"/>
      <c r="H4494" s="255" t="s">
        <v>9168</v>
      </c>
      <c r="I4494" s="9">
        <v>3</v>
      </c>
    </row>
    <row r="4495">
      <c r="A4495" s="255" t="s">
        <v>5672</v>
      </c>
      <c r="B4495" s="9">
        <v>6</v>
      </c>
      <c r="C4495" s="255" t="s">
        <v>9104</v>
      </c>
      <c r="D4495" s="9">
        <v>16704885992.285055</v>
      </c>
      <c r="E4495" s="9">
        <v>1745629.3782013811</v>
      </c>
      <c r="F4495" s="255" t="s">
        <v>9122</v>
      </c>
      <c r="G4495" s="9"/>
      <c r="H4495" s="255" t="s">
        <v>9168</v>
      </c>
      <c r="I4495" s="9">
        <v>3</v>
      </c>
    </row>
    <row r="4496">
      <c r="A4496" s="255" t="s">
        <v>5673</v>
      </c>
      <c r="B4496" s="9">
        <v>6</v>
      </c>
      <c r="C4496" s="255" t="s">
        <v>9105</v>
      </c>
      <c r="D4496" s="9">
        <v>1</v>
      </c>
      <c r="E4496" s="9">
        <v>1745629.3782013811</v>
      </c>
      <c r="F4496" s="255" t="s">
        <v>9122</v>
      </c>
      <c r="G4496" s="9"/>
      <c r="H4496" s="255" t="s">
        <v>9168</v>
      </c>
      <c r="I4496" s="9">
        <v>3</v>
      </c>
    </row>
    <row r="4497">
      <c r="A4497" s="255" t="s">
        <v>5674</v>
      </c>
      <c r="B4497" s="9">
        <v>6</v>
      </c>
      <c r="C4497" s="255" t="s">
        <v>9205</v>
      </c>
      <c r="D4497" s="9">
        <v>9569.5490697441328</v>
      </c>
      <c r="E4497" s="9">
        <v>1745629.3782013811</v>
      </c>
      <c r="F4497" s="255" t="s">
        <v>9122</v>
      </c>
      <c r="G4497" s="9"/>
      <c r="H4497" s="255" t="s">
        <v>9168</v>
      </c>
      <c r="I4497" s="9">
        <v>3</v>
      </c>
    </row>
    <row r="4498">
      <c r="A4498" s="255" t="s">
        <v>5675</v>
      </c>
      <c r="B4498" s="9">
        <v>6</v>
      </c>
      <c r="C4498" s="255" t="s">
        <v>9103</v>
      </c>
      <c r="D4498" s="9">
        <v>1745629.3782013811</v>
      </c>
      <c r="E4498" s="9">
        <v>1745629.3782013811</v>
      </c>
      <c r="F4498" s="255" t="s">
        <v>9123</v>
      </c>
      <c r="G4498" s="9"/>
      <c r="H4498" s="255" t="s">
        <v>9168</v>
      </c>
      <c r="I4498" s="9">
        <v>3</v>
      </c>
    </row>
    <row r="4499">
      <c r="A4499" s="255" t="s">
        <v>5676</v>
      </c>
      <c r="B4499" s="9">
        <v>6</v>
      </c>
      <c r="C4499" s="255" t="s">
        <v>9104</v>
      </c>
      <c r="D4499" s="9">
        <v>16704885992.285055</v>
      </c>
      <c r="E4499" s="9">
        <v>1745629.3782013811</v>
      </c>
      <c r="F4499" s="255" t="s">
        <v>9123</v>
      </c>
      <c r="G4499" s="9"/>
      <c r="H4499" s="255" t="s">
        <v>9168</v>
      </c>
      <c r="I4499" s="9">
        <v>3</v>
      </c>
    </row>
    <row r="4500">
      <c r="A4500" s="255" t="s">
        <v>5677</v>
      </c>
      <c r="B4500" s="9">
        <v>6</v>
      </c>
      <c r="C4500" s="255" t="s">
        <v>9105</v>
      </c>
      <c r="D4500" s="9">
        <v>1</v>
      </c>
      <c r="E4500" s="9">
        <v>1745629.3782013811</v>
      </c>
      <c r="F4500" s="255" t="s">
        <v>9123</v>
      </c>
      <c r="G4500" s="9"/>
      <c r="H4500" s="255" t="s">
        <v>9168</v>
      </c>
      <c r="I4500" s="9">
        <v>3</v>
      </c>
    </row>
    <row r="4501">
      <c r="A4501" s="255" t="s">
        <v>5678</v>
      </c>
      <c r="B4501" s="9">
        <v>6</v>
      </c>
      <c r="C4501" s="255" t="s">
        <v>9205</v>
      </c>
      <c r="D4501" s="9">
        <v>9569.5490697441328</v>
      </c>
      <c r="E4501" s="9">
        <v>1745629.3782013811</v>
      </c>
      <c r="F4501" s="255" t="s">
        <v>9123</v>
      </c>
      <c r="G4501" s="9"/>
      <c r="H4501" s="255" t="s">
        <v>9168</v>
      </c>
      <c r="I4501" s="9">
        <v>3</v>
      </c>
    </row>
    <row r="4502">
      <c r="A4502" s="255" t="s">
        <v>5679</v>
      </c>
      <c r="B4502" s="9">
        <v>6</v>
      </c>
      <c r="C4502" s="255" t="s">
        <v>9103</v>
      </c>
      <c r="D4502" s="9">
        <v>1745629.3782013811</v>
      </c>
      <c r="E4502" s="9">
        <v>1745629.3782013811</v>
      </c>
      <c r="F4502" s="255" t="s">
        <v>9124</v>
      </c>
      <c r="G4502" s="9"/>
      <c r="H4502" s="255" t="s">
        <v>9168</v>
      </c>
      <c r="I4502" s="9">
        <v>3</v>
      </c>
    </row>
    <row r="4503">
      <c r="A4503" s="255" t="s">
        <v>5680</v>
      </c>
      <c r="B4503" s="9">
        <v>6</v>
      </c>
      <c r="C4503" s="255" t="s">
        <v>9104</v>
      </c>
      <c r="D4503" s="9">
        <v>16704885992.285055</v>
      </c>
      <c r="E4503" s="9">
        <v>1745629.3782013811</v>
      </c>
      <c r="F4503" s="255" t="s">
        <v>9124</v>
      </c>
      <c r="G4503" s="9"/>
      <c r="H4503" s="255" t="s">
        <v>9168</v>
      </c>
      <c r="I4503" s="9">
        <v>3</v>
      </c>
    </row>
    <row r="4504">
      <c r="A4504" s="255" t="s">
        <v>5681</v>
      </c>
      <c r="B4504" s="9">
        <v>6</v>
      </c>
      <c r="C4504" s="255" t="s">
        <v>9105</v>
      </c>
      <c r="D4504" s="9">
        <v>1</v>
      </c>
      <c r="E4504" s="9">
        <v>1745629.3782013811</v>
      </c>
      <c r="F4504" s="255" t="s">
        <v>9124</v>
      </c>
      <c r="G4504" s="9"/>
      <c r="H4504" s="255" t="s">
        <v>9168</v>
      </c>
      <c r="I4504" s="9">
        <v>3</v>
      </c>
    </row>
    <row r="4505">
      <c r="A4505" s="255" t="s">
        <v>5682</v>
      </c>
      <c r="B4505" s="9">
        <v>6</v>
      </c>
      <c r="C4505" s="255" t="s">
        <v>9205</v>
      </c>
      <c r="D4505" s="9">
        <v>9569.5490697441328</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4201821285.0321336</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2407.0523431276711</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2785274142.8372812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1595.5701580292512</v>
      </c>
      <c r="E4513" s="9">
        <v>1745629.3782013811</v>
      </c>
      <c r="F4513" s="255" t="s">
        <v>9126</v>
      </c>
      <c r="G4513" s="9"/>
      <c r="H4513" s="255" t="s">
        <v>9168</v>
      </c>
      <c r="I4513" s="9">
        <v>3</v>
      </c>
    </row>
    <row r="4514">
      <c r="A4514" s="255" t="s">
        <v>5691</v>
      </c>
      <c r="B4514" s="9">
        <v>6</v>
      </c>
      <c r="C4514" s="255" t="s">
        <v>9103</v>
      </c>
      <c r="D4514" s="9">
        <v>1745629.3782013811</v>
      </c>
      <c r="E4514" s="9">
        <v>1745629.3782013811</v>
      </c>
      <c r="F4514" s="255" t="s">
        <v>9127</v>
      </c>
      <c r="G4514" s="9"/>
      <c r="H4514" s="255" t="s">
        <v>9168</v>
      </c>
      <c r="I4514" s="9">
        <v>3</v>
      </c>
    </row>
    <row r="4515">
      <c r="A4515" s="255" t="s">
        <v>5692</v>
      </c>
      <c r="B4515" s="9">
        <v>6</v>
      </c>
      <c r="C4515" s="255" t="s">
        <v>9104</v>
      </c>
      <c r="D4515" s="9">
        <v>19490160135.122337</v>
      </c>
      <c r="E4515" s="9">
        <v>1745629.3782013811</v>
      </c>
      <c r="F4515" s="255" t="s">
        <v>9127</v>
      </c>
      <c r="G4515" s="9"/>
      <c r="H4515" s="255" t="s">
        <v>9168</v>
      </c>
      <c r="I4515" s="9">
        <v>3</v>
      </c>
    </row>
    <row r="4516">
      <c r="A4516" s="255" t="s">
        <v>5693</v>
      </c>
      <c r="B4516" s="9">
        <v>6</v>
      </c>
      <c r="C4516" s="255" t="s">
        <v>9105</v>
      </c>
      <c r="D4516" s="9">
        <v>1</v>
      </c>
      <c r="E4516" s="9">
        <v>1745629.3782013811</v>
      </c>
      <c r="F4516" s="255" t="s">
        <v>9127</v>
      </c>
      <c r="G4516" s="9"/>
      <c r="H4516" s="255" t="s">
        <v>9168</v>
      </c>
      <c r="I4516" s="9">
        <v>3</v>
      </c>
    </row>
    <row r="4517">
      <c r="A4517" s="255" t="s">
        <v>5694</v>
      </c>
      <c r="B4517" s="9">
        <v>6</v>
      </c>
      <c r="C4517" s="255" t="s">
        <v>9205</v>
      </c>
      <c r="D4517" s="9">
        <v>11165.119227773384</v>
      </c>
      <c r="E4517" s="9">
        <v>1745629.3782013811</v>
      </c>
      <c r="F4517" s="255" t="s">
        <v>9127</v>
      </c>
      <c r="G4517" s="9"/>
      <c r="H4517" s="255" t="s">
        <v>9168</v>
      </c>
      <c r="I4517" s="9">
        <v>3</v>
      </c>
    </row>
    <row r="4518">
      <c r="A4518" s="255" t="s">
        <v>5695</v>
      </c>
      <c r="B4518" s="9">
        <v>6</v>
      </c>
      <c r="C4518" s="255" t="s">
        <v>9103</v>
      </c>
      <c r="D4518" s="9">
        <v>1745629.3782013811</v>
      </c>
      <c r="E4518" s="9">
        <v>1745629.3782013811</v>
      </c>
      <c r="F4518" s="255" t="s">
        <v>9128</v>
      </c>
      <c r="G4518" s="9"/>
      <c r="H4518" s="255" t="s">
        <v>9168</v>
      </c>
      <c r="I4518" s="9">
        <v>3</v>
      </c>
    </row>
    <row r="4519">
      <c r="A4519" s="255" t="s">
        <v>5696</v>
      </c>
      <c r="B4519" s="9">
        <v>6</v>
      </c>
      <c r="C4519" s="255" t="s">
        <v>9104</v>
      </c>
      <c r="D4519" s="9">
        <v>19490160135.122337</v>
      </c>
      <c r="E4519" s="9">
        <v>1745629.3782013811</v>
      </c>
      <c r="F4519" s="255" t="s">
        <v>9128</v>
      </c>
      <c r="G4519" s="9"/>
      <c r="H4519" s="255" t="s">
        <v>9168</v>
      </c>
      <c r="I4519" s="9">
        <v>3</v>
      </c>
    </row>
    <row r="4520">
      <c r="A4520" s="255" t="s">
        <v>5697</v>
      </c>
      <c r="B4520" s="9">
        <v>6</v>
      </c>
      <c r="C4520" s="255" t="s">
        <v>9105</v>
      </c>
      <c r="D4520" s="9">
        <v>1</v>
      </c>
      <c r="E4520" s="9">
        <v>1745629.3782013811</v>
      </c>
      <c r="F4520" s="255" t="s">
        <v>9128</v>
      </c>
      <c r="G4520" s="9"/>
      <c r="H4520" s="255" t="s">
        <v>9168</v>
      </c>
      <c r="I4520" s="9">
        <v>3</v>
      </c>
    </row>
    <row r="4521">
      <c r="A4521" s="255" t="s">
        <v>5698</v>
      </c>
      <c r="B4521" s="9">
        <v>6</v>
      </c>
      <c r="C4521" s="255" t="s">
        <v>9205</v>
      </c>
      <c r="D4521" s="9">
        <v>11165.119227773384</v>
      </c>
      <c r="E4521" s="9">
        <v>1745629.3782013811</v>
      </c>
      <c r="F4521" s="255" t="s">
        <v>9128</v>
      </c>
      <c r="G4521" s="9"/>
      <c r="H4521" s="255" t="s">
        <v>9168</v>
      </c>
      <c r="I4521" s="9">
        <v>3</v>
      </c>
    </row>
    <row r="4522">
      <c r="A4522" s="255" t="s">
        <v>5699</v>
      </c>
      <c r="B4522" s="9">
        <v>6</v>
      </c>
      <c r="C4522" s="255" t="s">
        <v>9103</v>
      </c>
      <c r="D4522" s="9">
        <v>1745629.3782013811</v>
      </c>
      <c r="E4522" s="9">
        <v>1745629.3782013811</v>
      </c>
      <c r="F4522" s="255" t="s">
        <v>9129</v>
      </c>
      <c r="G4522" s="9"/>
      <c r="H4522" s="255" t="s">
        <v>9168</v>
      </c>
      <c r="I4522" s="9">
        <v>3</v>
      </c>
    </row>
    <row r="4523">
      <c r="A4523" s="255" t="s">
        <v>5700</v>
      </c>
      <c r="B4523" s="9">
        <v>6</v>
      </c>
      <c r="C4523" s="255" t="s">
        <v>9104</v>
      </c>
      <c r="D4523" s="9">
        <v>10767461098.567583</v>
      </c>
      <c r="E4523" s="9">
        <v>1745629.3782013811</v>
      </c>
      <c r="F4523" s="255" t="s">
        <v>9129</v>
      </c>
      <c r="G4523" s="9"/>
      <c r="H4523" s="255" t="s">
        <v>9168</v>
      </c>
      <c r="I4523" s="9">
        <v>3</v>
      </c>
    </row>
    <row r="4524">
      <c r="A4524" s="255" t="s">
        <v>5701</v>
      </c>
      <c r="B4524" s="9">
        <v>6</v>
      </c>
      <c r="C4524" s="255" t="s">
        <v>9105</v>
      </c>
      <c r="D4524" s="9">
        <v>1</v>
      </c>
      <c r="E4524" s="9">
        <v>1745629.3782013811</v>
      </c>
      <c r="F4524" s="255" t="s">
        <v>9129</v>
      </c>
      <c r="G4524" s="9"/>
      <c r="H4524" s="255" t="s">
        <v>9168</v>
      </c>
      <c r="I4524" s="9">
        <v>3</v>
      </c>
    </row>
    <row r="4525">
      <c r="A4525" s="255" t="s">
        <v>5702</v>
      </c>
      <c r="B4525" s="9">
        <v>6</v>
      </c>
      <c r="C4525" s="255" t="s">
        <v>9205</v>
      </c>
      <c r="D4525" s="9">
        <v>6168.2400817875196</v>
      </c>
      <c r="E4525" s="9">
        <v>1745629.3782013811</v>
      </c>
      <c r="F4525" s="255" t="s">
        <v>9129</v>
      </c>
      <c r="G4525" s="9"/>
      <c r="H4525" s="255" t="s">
        <v>9168</v>
      </c>
      <c r="I4525" s="9">
        <v>3</v>
      </c>
    </row>
    <row r="4526">
      <c r="A4526" s="255" t="s">
        <v>5703</v>
      </c>
      <c r="B4526" s="9">
        <v>6</v>
      </c>
      <c r="C4526" s="255" t="s">
        <v>9103</v>
      </c>
      <c r="D4526" s="9">
        <v>1745629.3782013811</v>
      </c>
      <c r="E4526" s="9">
        <v>1745629.3782013811</v>
      </c>
      <c r="F4526" s="255" t="s">
        <v>9130</v>
      </c>
      <c r="G4526" s="9"/>
      <c r="H4526" s="255" t="s">
        <v>9168</v>
      </c>
      <c r="I4526" s="9">
        <v>3</v>
      </c>
    </row>
    <row r="4527">
      <c r="A4527" s="255" t="s">
        <v>5704</v>
      </c>
      <c r="B4527" s="9">
        <v>6</v>
      </c>
      <c r="C4527" s="255" t="s">
        <v>9104</v>
      </c>
      <c r="D4527" s="9">
        <v>10767461098.567583</v>
      </c>
      <c r="E4527" s="9">
        <v>1745629.3782013811</v>
      </c>
      <c r="F4527" s="255" t="s">
        <v>9130</v>
      </c>
      <c r="G4527" s="9"/>
      <c r="H4527" s="255" t="s">
        <v>9168</v>
      </c>
      <c r="I4527" s="9">
        <v>3</v>
      </c>
    </row>
    <row r="4528">
      <c r="A4528" s="255" t="s">
        <v>5705</v>
      </c>
      <c r="B4528" s="9">
        <v>6</v>
      </c>
      <c r="C4528" s="255" t="s">
        <v>9105</v>
      </c>
      <c r="D4528" s="9">
        <v>1</v>
      </c>
      <c r="E4528" s="9">
        <v>1745629.3782013811</v>
      </c>
      <c r="F4528" s="255" t="s">
        <v>9130</v>
      </c>
      <c r="G4528" s="9"/>
      <c r="H4528" s="255" t="s">
        <v>9168</v>
      </c>
      <c r="I4528" s="9">
        <v>3</v>
      </c>
    </row>
    <row r="4529">
      <c r="A4529" s="255" t="s">
        <v>5706</v>
      </c>
      <c r="B4529" s="9">
        <v>6</v>
      </c>
      <c r="C4529" s="255" t="s">
        <v>9205</v>
      </c>
      <c r="D4529" s="9">
        <v>6168.2400817875196</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5937424893.7174721</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3401.3089879566137</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7619879715.3614283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4365.1188565654256</v>
      </c>
      <c r="E4537" s="9">
        <v>1745629.3782013811</v>
      </c>
      <c r="F4537" s="255" t="s">
        <v>9132</v>
      </c>
      <c r="G4537" s="9"/>
      <c r="H4537" s="255" t="s">
        <v>9168</v>
      </c>
      <c r="I4537" s="9">
        <v>3</v>
      </c>
    </row>
    <row r="4538">
      <c r="A4538" s="255" t="s">
        <v>5715</v>
      </c>
      <c r="B4538" s="9">
        <v>6</v>
      </c>
      <c r="C4538" s="255" t="s">
        <v>9103</v>
      </c>
      <c r="D4538" s="9">
        <v>1329089.2395662963</v>
      </c>
      <c r="E4538" s="9">
        <v>1745629.3782013811</v>
      </c>
      <c r="F4538" s="255" t="s">
        <v>9133</v>
      </c>
      <c r="G4538" s="9"/>
      <c r="H4538" s="255" t="s">
        <v>9168</v>
      </c>
      <c r="I4538" s="9">
        <v>3</v>
      </c>
    </row>
    <row r="4539">
      <c r="A4539" s="255" t="s">
        <v>5716</v>
      </c>
      <c r="B4539" s="9">
        <v>6</v>
      </c>
      <c r="C4539" s="255" t="s">
        <v>9104</v>
      </c>
      <c r="D4539" s="9">
        <v>9380258855.9251213</v>
      </c>
      <c r="E4539" s="9">
        <v>1745629.3782013811</v>
      </c>
      <c r="F4539" s="255" t="s">
        <v>9133</v>
      </c>
      <c r="G4539" s="9"/>
      <c r="H4539" s="255" t="s">
        <v>9168</v>
      </c>
      <c r="I4539" s="9">
        <v>3</v>
      </c>
    </row>
    <row r="4540">
      <c r="A4540" s="255" t="s">
        <v>5717</v>
      </c>
      <c r="B4540" s="9">
        <v>6</v>
      </c>
      <c r="C4540" s="255" t="s">
        <v>9105</v>
      </c>
      <c r="D4540" s="9">
        <v>0.76138111340434178</v>
      </c>
      <c r="E4540" s="9">
        <v>1745629.3782013811</v>
      </c>
      <c r="F4540" s="255" t="s">
        <v>9133</v>
      </c>
      <c r="G4540" s="9"/>
      <c r="H4540" s="255" t="s">
        <v>9168</v>
      </c>
      <c r="I4540" s="9">
        <v>3</v>
      </c>
    </row>
    <row r="4541">
      <c r="A4541" s="255" t="s">
        <v>5718</v>
      </c>
      <c r="B4541" s="9">
        <v>6</v>
      </c>
      <c r="C4541" s="255" t="s">
        <v>9205</v>
      </c>
      <c r="D4541" s="9">
        <v>5373.5683949075856</v>
      </c>
      <c r="E4541" s="9">
        <v>1745629.3782013811</v>
      </c>
      <c r="F4541" s="255" t="s">
        <v>9133</v>
      </c>
      <c r="G4541" s="9"/>
      <c r="H4541" s="255" t="s">
        <v>9168</v>
      </c>
      <c r="I4541" s="9">
        <v>3</v>
      </c>
    </row>
    <row r="4542">
      <c r="A4542" s="255" t="s">
        <v>5719</v>
      </c>
      <c r="B4542" s="9">
        <v>6</v>
      </c>
      <c r="C4542" s="255" t="s">
        <v>9103</v>
      </c>
      <c r="D4542" s="9">
        <v>1745629.3782013811</v>
      </c>
      <c r="E4542" s="9">
        <v>1745629.3782013811</v>
      </c>
      <c r="F4542" s="255" t="s">
        <v>9134</v>
      </c>
      <c r="G4542" s="9"/>
      <c r="H4542" s="255" t="s">
        <v>9168</v>
      </c>
      <c r="I4542" s="9">
        <v>3</v>
      </c>
    </row>
    <row r="4543">
      <c r="A4543" s="255" t="s">
        <v>5720</v>
      </c>
      <c r="B4543" s="9">
        <v>6</v>
      </c>
      <c r="C4543" s="255" t="s">
        <v>9104</v>
      </c>
      <c r="D4543" s="9">
        <v>2490021563.8357868</v>
      </c>
      <c r="E4543" s="9">
        <v>1745629.3782013811</v>
      </c>
      <c r="F4543" s="255" t="s">
        <v>9134</v>
      </c>
      <c r="G4543" s="9"/>
      <c r="H4543" s="255" t="s">
        <v>9168</v>
      </c>
      <c r="I4543" s="9">
        <v>3</v>
      </c>
    </row>
    <row r="4544">
      <c r="A4544" s="255" t="s">
        <v>5721</v>
      </c>
      <c r="B4544" s="9">
        <v>6</v>
      </c>
      <c r="C4544" s="255" t="s">
        <v>9105</v>
      </c>
      <c r="D4544" s="9">
        <v>1</v>
      </c>
      <c r="E4544" s="9">
        <v>1745629.3782013811</v>
      </c>
      <c r="F4544" s="255" t="s">
        <v>9134</v>
      </c>
      <c r="G4544" s="9"/>
      <c r="H4544" s="255" t="s">
        <v>9168</v>
      </c>
      <c r="I4544" s="9">
        <v>3</v>
      </c>
    </row>
    <row r="4545">
      <c r="A4545" s="255" t="s">
        <v>5722</v>
      </c>
      <c r="B4545" s="9">
        <v>6</v>
      </c>
      <c r="C4545" s="255" t="s">
        <v>9205</v>
      </c>
      <c r="D4545" s="9">
        <v>1426.4319763003728</v>
      </c>
      <c r="E4545" s="9">
        <v>1745629.3782013811</v>
      </c>
      <c r="F4545" s="255" t="s">
        <v>9134</v>
      </c>
      <c r="G4545" s="9"/>
      <c r="H4545" s="255" t="s">
        <v>9168</v>
      </c>
      <c r="I4545" s="9">
        <v>3</v>
      </c>
    </row>
    <row r="4546">
      <c r="A4546" s="255" t="s">
        <v>5723</v>
      </c>
      <c r="B4546" s="9">
        <v>6</v>
      </c>
      <c r="C4546" s="255" t="s">
        <v>9103</v>
      </c>
      <c r="D4546" s="9">
        <v>1745629.3782013811</v>
      </c>
      <c r="E4546" s="9">
        <v>1745629.3782013811</v>
      </c>
      <c r="F4546" s="255" t="s">
        <v>9135</v>
      </c>
      <c r="G4546" s="9"/>
      <c r="H4546" s="255" t="s">
        <v>9168</v>
      </c>
      <c r="I4546" s="9">
        <v>3</v>
      </c>
    </row>
    <row r="4547">
      <c r="A4547" s="255" t="s">
        <v>5724</v>
      </c>
      <c r="B4547" s="9">
        <v>6</v>
      </c>
      <c r="C4547" s="255" t="s">
        <v>9104</v>
      </c>
      <c r="D4547" s="9">
        <v>11870280419.760908</v>
      </c>
      <c r="E4547" s="9">
        <v>1745629.3782013811</v>
      </c>
      <c r="F4547" s="255" t="s">
        <v>9135</v>
      </c>
      <c r="G4547" s="9"/>
      <c r="H4547" s="255" t="s">
        <v>9168</v>
      </c>
      <c r="I4547" s="9">
        <v>3</v>
      </c>
    </row>
    <row r="4548">
      <c r="A4548" s="255" t="s">
        <v>5725</v>
      </c>
      <c r="B4548" s="9">
        <v>6</v>
      </c>
      <c r="C4548" s="255" t="s">
        <v>9105</v>
      </c>
      <c r="D4548" s="9">
        <v>1</v>
      </c>
      <c r="E4548" s="9">
        <v>1745629.3782013811</v>
      </c>
      <c r="F4548" s="255" t="s">
        <v>9135</v>
      </c>
      <c r="G4548" s="9"/>
      <c r="H4548" s="255" t="s">
        <v>9168</v>
      </c>
      <c r="I4548" s="9">
        <v>3</v>
      </c>
    </row>
    <row r="4549">
      <c r="A4549" s="255" t="s">
        <v>5726</v>
      </c>
      <c r="B4549" s="9">
        <v>6</v>
      </c>
      <c r="C4549" s="255" t="s">
        <v>9205</v>
      </c>
      <c r="D4549" s="9">
        <v>6800.0003712079579</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1102819321.1933243</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631.76028942043831</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1682454821.6439567</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963.80986860881274</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5843789072.1945724</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3334.2698278564467</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0</v>
      </c>
      <c r="E4574" s="9">
        <v>1752644.3191166262</v>
      </c>
      <c r="F4574" s="255" t="s">
        <v>9117</v>
      </c>
      <c r="G4574" s="9"/>
      <c r="H4574" s="255" t="s">
        <v>9168</v>
      </c>
      <c r="I4574" s="9">
        <v>3</v>
      </c>
    </row>
    <row r="4575">
      <c r="A4575" s="255" t="s">
        <v>5752</v>
      </c>
      <c r="B4575" s="9">
        <v>7</v>
      </c>
      <c r="C4575" s="255" t="s">
        <v>9104</v>
      </c>
      <c r="D4575" s="9">
        <v>0</v>
      </c>
      <c r="E4575" s="9">
        <v>1752644.3191166262</v>
      </c>
      <c r="F4575" s="255" t="s">
        <v>9117</v>
      </c>
      <c r="G4575" s="9"/>
      <c r="H4575" s="255" t="s">
        <v>9168</v>
      </c>
      <c r="I4575" s="9">
        <v>3</v>
      </c>
    </row>
    <row r="4576">
      <c r="A4576" s="255" t="s">
        <v>5753</v>
      </c>
      <c r="B4576" s="9">
        <v>7</v>
      </c>
      <c r="C4576" s="255" t="s">
        <v>9105</v>
      </c>
      <c r="D4576" s="9">
        <v>0</v>
      </c>
      <c r="E4576" s="9">
        <v>1752644.3191166262</v>
      </c>
      <c r="F4576" s="255" t="s">
        <v>9117</v>
      </c>
      <c r="G4576" s="9"/>
      <c r="H4576" s="255" t="s">
        <v>9168</v>
      </c>
      <c r="I4576" s="9">
        <v>3</v>
      </c>
    </row>
    <row r="4577">
      <c r="A4577" s="255" t="s">
        <v>5754</v>
      </c>
      <c r="B4577" s="9">
        <v>7</v>
      </c>
      <c r="C4577" s="255" t="s">
        <v>9205</v>
      </c>
      <c r="D4577" s="9">
        <v>0</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0</v>
      </c>
      <c r="E4586" s="9">
        <v>1752644.3191166262</v>
      </c>
      <c r="F4586" s="255" t="s">
        <v>9120</v>
      </c>
      <c r="G4586" s="9"/>
      <c r="H4586" s="255" t="s">
        <v>9168</v>
      </c>
      <c r="I4586" s="9">
        <v>3</v>
      </c>
    </row>
    <row r="4587">
      <c r="A4587" s="255" t="s">
        <v>5764</v>
      </c>
      <c r="B4587" s="9">
        <v>7</v>
      </c>
      <c r="C4587" s="255" t="s">
        <v>9104</v>
      </c>
      <c r="D4587" s="9">
        <v>0</v>
      </c>
      <c r="E4587" s="9">
        <v>1752644.3191166262</v>
      </c>
      <c r="F4587" s="255" t="s">
        <v>9120</v>
      </c>
      <c r="G4587" s="9"/>
      <c r="H4587" s="255" t="s">
        <v>9168</v>
      </c>
      <c r="I4587" s="9">
        <v>3</v>
      </c>
    </row>
    <row r="4588">
      <c r="A4588" s="255" t="s">
        <v>5765</v>
      </c>
      <c r="B4588" s="9">
        <v>7</v>
      </c>
      <c r="C4588" s="255" t="s">
        <v>9105</v>
      </c>
      <c r="D4588" s="9">
        <v>0</v>
      </c>
      <c r="E4588" s="9">
        <v>1752644.3191166262</v>
      </c>
      <c r="F4588" s="255" t="s">
        <v>9120</v>
      </c>
      <c r="G4588" s="9"/>
      <c r="H4588" s="255" t="s">
        <v>9168</v>
      </c>
      <c r="I4588" s="9">
        <v>3</v>
      </c>
    </row>
    <row r="4589">
      <c r="A4589" s="255" t="s">
        <v>5766</v>
      </c>
      <c r="B4589" s="9">
        <v>7</v>
      </c>
      <c r="C4589" s="255" t="s">
        <v>9205</v>
      </c>
      <c r="D4589" s="9">
        <v>0</v>
      </c>
      <c r="E4589" s="9">
        <v>1752644.3191166262</v>
      </c>
      <c r="F4589" s="255" t="s">
        <v>9120</v>
      </c>
      <c r="G4589" s="9"/>
      <c r="H4589" s="255" t="s">
        <v>9168</v>
      </c>
      <c r="I4589" s="9">
        <v>3</v>
      </c>
    </row>
    <row r="4590">
      <c r="A4590" s="255" t="s">
        <v>5767</v>
      </c>
      <c r="B4590" s="9">
        <v>7</v>
      </c>
      <c r="C4590" s="255" t="s">
        <v>9103</v>
      </c>
      <c r="D4590" s="9">
        <v>0</v>
      </c>
      <c r="E4590" s="9">
        <v>1752644.3191166262</v>
      </c>
      <c r="F4590" s="255" t="s">
        <v>9121</v>
      </c>
      <c r="G4590" s="9"/>
      <c r="H4590" s="255" t="s">
        <v>9168</v>
      </c>
      <c r="I4590" s="9">
        <v>3</v>
      </c>
    </row>
    <row r="4591">
      <c r="A4591" s="255" t="s">
        <v>5768</v>
      </c>
      <c r="B4591" s="9">
        <v>7</v>
      </c>
      <c r="C4591" s="255" t="s">
        <v>9104</v>
      </c>
      <c r="D4591" s="9">
        <v>0</v>
      </c>
      <c r="E4591" s="9">
        <v>1752644.3191166262</v>
      </c>
      <c r="F4591" s="255" t="s">
        <v>9121</v>
      </c>
      <c r="G4591" s="9"/>
      <c r="H4591" s="255" t="s">
        <v>9168</v>
      </c>
      <c r="I4591" s="9">
        <v>3</v>
      </c>
    </row>
    <row r="4592">
      <c r="A4592" s="255" t="s">
        <v>5769</v>
      </c>
      <c r="B4592" s="9">
        <v>7</v>
      </c>
      <c r="C4592" s="255" t="s">
        <v>9105</v>
      </c>
      <c r="D4592" s="9">
        <v>0</v>
      </c>
      <c r="E4592" s="9">
        <v>1752644.3191166262</v>
      </c>
      <c r="F4592" s="255" t="s">
        <v>9121</v>
      </c>
      <c r="G4592" s="9"/>
      <c r="H4592" s="255" t="s">
        <v>9168</v>
      </c>
      <c r="I4592" s="9">
        <v>3</v>
      </c>
    </row>
    <row r="4593">
      <c r="A4593" s="255" t="s">
        <v>5770</v>
      </c>
      <c r="B4593" s="9">
        <v>7</v>
      </c>
      <c r="C4593" s="255" t="s">
        <v>9205</v>
      </c>
      <c r="D4593" s="9">
        <v>0</v>
      </c>
      <c r="E4593" s="9">
        <v>1752644.3191166262</v>
      </c>
      <c r="F4593" s="255" t="s">
        <v>9121</v>
      </c>
      <c r="G4593" s="9"/>
      <c r="H4593" s="255" t="s">
        <v>9168</v>
      </c>
      <c r="I4593" s="9">
        <v>3</v>
      </c>
    </row>
    <row r="4594">
      <c r="A4594" s="255" t="s">
        <v>5771</v>
      </c>
      <c r="B4594" s="9">
        <v>7</v>
      </c>
      <c r="C4594" s="255" t="s">
        <v>9103</v>
      </c>
      <c r="D4594" s="9">
        <v>1752644.3191166262</v>
      </c>
      <c r="E4594" s="9">
        <v>1752644.3191166262</v>
      </c>
      <c r="F4594" s="255" t="s">
        <v>9122</v>
      </c>
      <c r="G4594" s="9"/>
      <c r="H4594" s="255" t="s">
        <v>9168</v>
      </c>
      <c r="I4594" s="9">
        <v>3</v>
      </c>
    </row>
    <row r="4595">
      <c r="A4595" s="255" t="s">
        <v>5772</v>
      </c>
      <c r="B4595" s="9">
        <v>7</v>
      </c>
      <c r="C4595" s="255" t="s">
        <v>9104</v>
      </c>
      <c r="D4595" s="9">
        <v>21299621674.950405</v>
      </c>
      <c r="E4595" s="9">
        <v>1752644.3191166262</v>
      </c>
      <c r="F4595" s="255" t="s">
        <v>9122</v>
      </c>
      <c r="G4595" s="9"/>
      <c r="H4595" s="255" t="s">
        <v>9168</v>
      </c>
      <c r="I4595" s="9">
        <v>3</v>
      </c>
    </row>
    <row r="4596">
      <c r="A4596" s="255" t="s">
        <v>5773</v>
      </c>
      <c r="B4596" s="9">
        <v>7</v>
      </c>
      <c r="C4596" s="255" t="s">
        <v>9105</v>
      </c>
      <c r="D4596" s="9">
        <v>1</v>
      </c>
      <c r="E4596" s="9">
        <v>1752644.3191166262</v>
      </c>
      <c r="F4596" s="255" t="s">
        <v>9122</v>
      </c>
      <c r="G4596" s="9"/>
      <c r="H4596" s="255" t="s">
        <v>9168</v>
      </c>
      <c r="I4596" s="9">
        <v>3</v>
      </c>
    </row>
    <row r="4597">
      <c r="A4597" s="255" t="s">
        <v>5774</v>
      </c>
      <c r="B4597" s="9">
        <v>7</v>
      </c>
      <c r="C4597" s="255" t="s">
        <v>9205</v>
      </c>
      <c r="D4597" s="9">
        <v>12152.84895094169</v>
      </c>
      <c r="E4597" s="9">
        <v>1752644.3191166262</v>
      </c>
      <c r="F4597" s="255" t="s">
        <v>9122</v>
      </c>
      <c r="G4597" s="9"/>
      <c r="H4597" s="255" t="s">
        <v>9168</v>
      </c>
      <c r="I4597" s="9">
        <v>3</v>
      </c>
    </row>
    <row r="4598">
      <c r="A4598" s="255" t="s">
        <v>5775</v>
      </c>
      <c r="B4598" s="9">
        <v>7</v>
      </c>
      <c r="C4598" s="255" t="s">
        <v>9103</v>
      </c>
      <c r="D4598" s="9">
        <v>1752644.3191166262</v>
      </c>
      <c r="E4598" s="9">
        <v>1752644.3191166262</v>
      </c>
      <c r="F4598" s="255" t="s">
        <v>9123</v>
      </c>
      <c r="G4598" s="9"/>
      <c r="H4598" s="255" t="s">
        <v>9168</v>
      </c>
      <c r="I4598" s="9">
        <v>3</v>
      </c>
    </row>
    <row r="4599">
      <c r="A4599" s="255" t="s">
        <v>5776</v>
      </c>
      <c r="B4599" s="9">
        <v>7</v>
      </c>
      <c r="C4599" s="255" t="s">
        <v>9104</v>
      </c>
      <c r="D4599" s="9">
        <v>21299621674.950405</v>
      </c>
      <c r="E4599" s="9">
        <v>1752644.3191166262</v>
      </c>
      <c r="F4599" s="255" t="s">
        <v>9123</v>
      </c>
      <c r="G4599" s="9"/>
      <c r="H4599" s="255" t="s">
        <v>9168</v>
      </c>
      <c r="I4599" s="9">
        <v>3</v>
      </c>
    </row>
    <row r="4600">
      <c r="A4600" s="255" t="s">
        <v>5777</v>
      </c>
      <c r="B4600" s="9">
        <v>7</v>
      </c>
      <c r="C4600" s="255" t="s">
        <v>9105</v>
      </c>
      <c r="D4600" s="9">
        <v>1</v>
      </c>
      <c r="E4600" s="9">
        <v>1752644.3191166262</v>
      </c>
      <c r="F4600" s="255" t="s">
        <v>9123</v>
      </c>
      <c r="G4600" s="9"/>
      <c r="H4600" s="255" t="s">
        <v>9168</v>
      </c>
      <c r="I4600" s="9">
        <v>3</v>
      </c>
    </row>
    <row r="4601">
      <c r="A4601" s="255" t="s">
        <v>5778</v>
      </c>
      <c r="B4601" s="9">
        <v>7</v>
      </c>
      <c r="C4601" s="255" t="s">
        <v>9205</v>
      </c>
      <c r="D4601" s="9">
        <v>12152.84895094169</v>
      </c>
      <c r="E4601" s="9">
        <v>1752644.3191166262</v>
      </c>
      <c r="F4601" s="255" t="s">
        <v>9123</v>
      </c>
      <c r="G4601" s="9"/>
      <c r="H4601" s="255" t="s">
        <v>9168</v>
      </c>
      <c r="I4601" s="9">
        <v>3</v>
      </c>
    </row>
    <row r="4602">
      <c r="A4602" s="255" t="s">
        <v>5779</v>
      </c>
      <c r="B4602" s="9">
        <v>7</v>
      </c>
      <c r="C4602" s="255" t="s">
        <v>9103</v>
      </c>
      <c r="D4602" s="9">
        <v>1752644.3191166262</v>
      </c>
      <c r="E4602" s="9">
        <v>1752644.3191166262</v>
      </c>
      <c r="F4602" s="255" t="s">
        <v>9124</v>
      </c>
      <c r="G4602" s="9"/>
      <c r="H4602" s="255" t="s">
        <v>9168</v>
      </c>
      <c r="I4602" s="9">
        <v>3</v>
      </c>
    </row>
    <row r="4603">
      <c r="A4603" s="255" t="s">
        <v>5780</v>
      </c>
      <c r="B4603" s="9">
        <v>7</v>
      </c>
      <c r="C4603" s="255" t="s">
        <v>9104</v>
      </c>
      <c r="D4603" s="9">
        <v>21299621674.950405</v>
      </c>
      <c r="E4603" s="9">
        <v>1752644.3191166262</v>
      </c>
      <c r="F4603" s="255" t="s">
        <v>9124</v>
      </c>
      <c r="G4603" s="9"/>
      <c r="H4603" s="255" t="s">
        <v>9168</v>
      </c>
      <c r="I4603" s="9">
        <v>3</v>
      </c>
    </row>
    <row r="4604">
      <c r="A4604" s="255" t="s">
        <v>5781</v>
      </c>
      <c r="B4604" s="9">
        <v>7</v>
      </c>
      <c r="C4604" s="255" t="s">
        <v>9105</v>
      </c>
      <c r="D4604" s="9">
        <v>1</v>
      </c>
      <c r="E4604" s="9">
        <v>1752644.3191166262</v>
      </c>
      <c r="F4604" s="255" t="s">
        <v>9124</v>
      </c>
      <c r="G4604" s="9"/>
      <c r="H4604" s="255" t="s">
        <v>9168</v>
      </c>
      <c r="I4604" s="9">
        <v>3</v>
      </c>
    </row>
    <row r="4605">
      <c r="A4605" s="255" t="s">
        <v>5782</v>
      </c>
      <c r="B4605" s="9">
        <v>7</v>
      </c>
      <c r="C4605" s="255" t="s">
        <v>9205</v>
      </c>
      <c r="D4605" s="9">
        <v>12152.84895094169</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5111688184.9410954</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2916.5576433200695</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4408388607.2505045</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2515.278518959532</v>
      </c>
      <c r="E4613" s="9">
        <v>1752644.3191166262</v>
      </c>
      <c r="F4613" s="255" t="s">
        <v>9126</v>
      </c>
      <c r="G4613" s="9"/>
      <c r="H4613" s="255" t="s">
        <v>9168</v>
      </c>
      <c r="I4613" s="9">
        <v>3</v>
      </c>
    </row>
    <row r="4614">
      <c r="A4614" s="255" t="s">
        <v>5791</v>
      </c>
      <c r="B4614" s="9">
        <v>7</v>
      </c>
      <c r="C4614" s="255" t="s">
        <v>9103</v>
      </c>
      <c r="D4614" s="9">
        <v>1752644.3191166262</v>
      </c>
      <c r="E4614" s="9">
        <v>1752644.3191166262</v>
      </c>
      <c r="F4614" s="255" t="s">
        <v>9127</v>
      </c>
      <c r="G4614" s="9"/>
      <c r="H4614" s="255" t="s">
        <v>9168</v>
      </c>
      <c r="I4614" s="9">
        <v>3</v>
      </c>
    </row>
    <row r="4615">
      <c r="A4615" s="255" t="s">
        <v>5792</v>
      </c>
      <c r="B4615" s="9">
        <v>7</v>
      </c>
      <c r="C4615" s="255" t="s">
        <v>9104</v>
      </c>
      <c r="D4615" s="9">
        <v>25708010282.200912</v>
      </c>
      <c r="E4615" s="9">
        <v>1752644.3191166262</v>
      </c>
      <c r="F4615" s="255" t="s">
        <v>9127</v>
      </c>
      <c r="G4615" s="9"/>
      <c r="H4615" s="255" t="s">
        <v>9168</v>
      </c>
      <c r="I4615" s="9">
        <v>3</v>
      </c>
    </row>
    <row r="4616">
      <c r="A4616" s="255" t="s">
        <v>5793</v>
      </c>
      <c r="B4616" s="9">
        <v>7</v>
      </c>
      <c r="C4616" s="255" t="s">
        <v>9105</v>
      </c>
      <c r="D4616" s="9">
        <v>1</v>
      </c>
      <c r="E4616" s="9">
        <v>1752644.3191166262</v>
      </c>
      <c r="F4616" s="255" t="s">
        <v>9127</v>
      </c>
      <c r="G4616" s="9"/>
      <c r="H4616" s="255" t="s">
        <v>9168</v>
      </c>
      <c r="I4616" s="9">
        <v>3</v>
      </c>
    </row>
    <row r="4617">
      <c r="A4617" s="255" t="s">
        <v>5794</v>
      </c>
      <c r="B4617" s="9">
        <v>7</v>
      </c>
      <c r="C4617" s="255" t="s">
        <v>9205</v>
      </c>
      <c r="D4617" s="9">
        <v>14668.127469901225</v>
      </c>
      <c r="E4617" s="9">
        <v>1752644.3191166262</v>
      </c>
      <c r="F4617" s="255" t="s">
        <v>9127</v>
      </c>
      <c r="G4617" s="9"/>
      <c r="H4617" s="255" t="s">
        <v>9168</v>
      </c>
      <c r="I4617" s="9">
        <v>3</v>
      </c>
    </row>
    <row r="4618">
      <c r="A4618" s="255" t="s">
        <v>5795</v>
      </c>
      <c r="B4618" s="9">
        <v>7</v>
      </c>
      <c r="C4618" s="255" t="s">
        <v>9103</v>
      </c>
      <c r="D4618" s="9">
        <v>1752644.3191166262</v>
      </c>
      <c r="E4618" s="9">
        <v>1752644.3191166262</v>
      </c>
      <c r="F4618" s="255" t="s">
        <v>9128</v>
      </c>
      <c r="G4618" s="9"/>
      <c r="H4618" s="255" t="s">
        <v>9168</v>
      </c>
      <c r="I4618" s="9">
        <v>3</v>
      </c>
    </row>
    <row r="4619">
      <c r="A4619" s="255" t="s">
        <v>5796</v>
      </c>
      <c r="B4619" s="9">
        <v>7</v>
      </c>
      <c r="C4619" s="255" t="s">
        <v>9104</v>
      </c>
      <c r="D4619" s="9">
        <v>25708010282.200912</v>
      </c>
      <c r="E4619" s="9">
        <v>1752644.3191166262</v>
      </c>
      <c r="F4619" s="255" t="s">
        <v>9128</v>
      </c>
      <c r="G4619" s="9"/>
      <c r="H4619" s="255" t="s">
        <v>9168</v>
      </c>
      <c r="I4619" s="9">
        <v>3</v>
      </c>
    </row>
    <row r="4620">
      <c r="A4620" s="255" t="s">
        <v>5797</v>
      </c>
      <c r="B4620" s="9">
        <v>7</v>
      </c>
      <c r="C4620" s="255" t="s">
        <v>9105</v>
      </c>
      <c r="D4620" s="9">
        <v>1</v>
      </c>
      <c r="E4620" s="9">
        <v>1752644.3191166262</v>
      </c>
      <c r="F4620" s="255" t="s">
        <v>9128</v>
      </c>
      <c r="G4620" s="9"/>
      <c r="H4620" s="255" t="s">
        <v>9168</v>
      </c>
      <c r="I4620" s="9">
        <v>3</v>
      </c>
    </row>
    <row r="4621">
      <c r="A4621" s="255" t="s">
        <v>5798</v>
      </c>
      <c r="B4621" s="9">
        <v>7</v>
      </c>
      <c r="C4621" s="255" t="s">
        <v>9205</v>
      </c>
      <c r="D4621" s="9">
        <v>14668.127469901225</v>
      </c>
      <c r="E4621" s="9">
        <v>1752644.3191166262</v>
      </c>
      <c r="F4621" s="255" t="s">
        <v>9128</v>
      </c>
      <c r="G4621" s="9"/>
      <c r="H4621" s="255" t="s">
        <v>9168</v>
      </c>
      <c r="I4621" s="9">
        <v>3</v>
      </c>
    </row>
    <row r="4622">
      <c r="A4622" s="255" t="s">
        <v>5799</v>
      </c>
      <c r="B4622" s="9">
        <v>7</v>
      </c>
      <c r="C4622" s="255" t="s">
        <v>9103</v>
      </c>
      <c r="D4622" s="9">
        <v>1752644.3191166262</v>
      </c>
      <c r="E4622" s="9">
        <v>1752644.3191166262</v>
      </c>
      <c r="F4622" s="255" t="s">
        <v>9129</v>
      </c>
      <c r="G4622" s="9"/>
      <c r="H4622" s="255" t="s">
        <v>9168</v>
      </c>
      <c r="I4622" s="9">
        <v>3</v>
      </c>
    </row>
    <row r="4623">
      <c r="A4623" s="255" t="s">
        <v>5800</v>
      </c>
      <c r="B4623" s="9">
        <v>7</v>
      </c>
      <c r="C4623" s="255" t="s">
        <v>9104</v>
      </c>
      <c r="D4623" s="9">
        <v>13211667499.586693</v>
      </c>
      <c r="E4623" s="9">
        <v>1752644.3191166262</v>
      </c>
      <c r="F4623" s="255" t="s">
        <v>9129</v>
      </c>
      <c r="G4623" s="9"/>
      <c r="H4623" s="255" t="s">
        <v>9168</v>
      </c>
      <c r="I4623" s="9">
        <v>3</v>
      </c>
    </row>
    <row r="4624">
      <c r="A4624" s="255" t="s">
        <v>5801</v>
      </c>
      <c r="B4624" s="9">
        <v>7</v>
      </c>
      <c r="C4624" s="255" t="s">
        <v>9105</v>
      </c>
      <c r="D4624" s="9">
        <v>1</v>
      </c>
      <c r="E4624" s="9">
        <v>1752644.3191166262</v>
      </c>
      <c r="F4624" s="255" t="s">
        <v>9129</v>
      </c>
      <c r="G4624" s="9"/>
      <c r="H4624" s="255" t="s">
        <v>9168</v>
      </c>
      <c r="I4624" s="9">
        <v>3</v>
      </c>
    </row>
    <row r="4625">
      <c r="A4625" s="255" t="s">
        <v>5802</v>
      </c>
      <c r="B4625" s="9">
        <v>7</v>
      </c>
      <c r="C4625" s="255" t="s">
        <v>9205</v>
      </c>
      <c r="D4625" s="9">
        <v>7538.1338674841245</v>
      </c>
      <c r="E4625" s="9">
        <v>1752644.3191166262</v>
      </c>
      <c r="F4625" s="255" t="s">
        <v>9129</v>
      </c>
      <c r="G4625" s="9"/>
      <c r="H4625" s="255" t="s">
        <v>9168</v>
      </c>
      <c r="I4625" s="9">
        <v>3</v>
      </c>
    </row>
    <row r="4626">
      <c r="A4626" s="255" t="s">
        <v>5803</v>
      </c>
      <c r="B4626" s="9">
        <v>7</v>
      </c>
      <c r="C4626" s="255" t="s">
        <v>9103</v>
      </c>
      <c r="D4626" s="9">
        <v>1752644.3191166262</v>
      </c>
      <c r="E4626" s="9">
        <v>1752644.3191166262</v>
      </c>
      <c r="F4626" s="255" t="s">
        <v>9130</v>
      </c>
      <c r="G4626" s="9"/>
      <c r="H4626" s="255" t="s">
        <v>9168</v>
      </c>
      <c r="I4626" s="9">
        <v>3</v>
      </c>
    </row>
    <row r="4627">
      <c r="A4627" s="255" t="s">
        <v>5804</v>
      </c>
      <c r="B4627" s="9">
        <v>7</v>
      </c>
      <c r="C4627" s="255" t="s">
        <v>9104</v>
      </c>
      <c r="D4627" s="9">
        <v>13211667499.586693</v>
      </c>
      <c r="E4627" s="9">
        <v>1752644.3191166262</v>
      </c>
      <c r="F4627" s="255" t="s">
        <v>9130</v>
      </c>
      <c r="G4627" s="9"/>
      <c r="H4627" s="255" t="s">
        <v>9168</v>
      </c>
      <c r="I4627" s="9">
        <v>3</v>
      </c>
    </row>
    <row r="4628">
      <c r="A4628" s="255" t="s">
        <v>5805</v>
      </c>
      <c r="B4628" s="9">
        <v>7</v>
      </c>
      <c r="C4628" s="255" t="s">
        <v>9105</v>
      </c>
      <c r="D4628" s="9">
        <v>1</v>
      </c>
      <c r="E4628" s="9">
        <v>1752644.3191166262</v>
      </c>
      <c r="F4628" s="255" t="s">
        <v>9130</v>
      </c>
      <c r="G4628" s="9"/>
      <c r="H4628" s="255" t="s">
        <v>9168</v>
      </c>
      <c r="I4628" s="9">
        <v>3</v>
      </c>
    </row>
    <row r="4629">
      <c r="A4629" s="255" t="s">
        <v>5806</v>
      </c>
      <c r="B4629" s="9">
        <v>7</v>
      </c>
      <c r="C4629" s="255" t="s">
        <v>9205</v>
      </c>
      <c r="D4629" s="9">
        <v>7538.1338674841245</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8087954175.3637123</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4614.7150834575668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10955477257.135668</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6250.8274711765162</v>
      </c>
      <c r="E4637" s="9">
        <v>1752644.3191166262</v>
      </c>
      <c r="F4637" s="255" t="s">
        <v>9132</v>
      </c>
      <c r="G4637" s="9"/>
      <c r="H4637" s="255" t="s">
        <v>9168</v>
      </c>
      <c r="I4637" s="9">
        <v>3</v>
      </c>
    </row>
    <row r="4638">
      <c r="A4638" s="255" t="s">
        <v>5815</v>
      </c>
      <c r="B4638" s="9">
        <v>7</v>
      </c>
      <c r="C4638" s="255" t="s">
        <v>9103</v>
      </c>
      <c r="D4638" s="9">
        <v>1447641.7744248493</v>
      </c>
      <c r="E4638" s="9">
        <v>1752644.3191166262</v>
      </c>
      <c r="F4638" s="255" t="s">
        <v>9133</v>
      </c>
      <c r="G4638" s="9"/>
      <c r="H4638" s="255" t="s">
        <v>9168</v>
      </c>
      <c r="I4638" s="9">
        <v>3</v>
      </c>
    </row>
    <row r="4639">
      <c r="A4639" s="255" t="s">
        <v>5816</v>
      </c>
      <c r="B4639" s="9">
        <v>7</v>
      </c>
      <c r="C4639" s="255" t="s">
        <v>9104</v>
      </c>
      <c r="D4639" s="9">
        <v>11758327388.202677</v>
      </c>
      <c r="E4639" s="9">
        <v>1752644.3191166262</v>
      </c>
      <c r="F4639" s="255" t="s">
        <v>9133</v>
      </c>
      <c r="G4639" s="9"/>
      <c r="H4639" s="255" t="s">
        <v>9168</v>
      </c>
      <c r="I4639" s="9">
        <v>3</v>
      </c>
    </row>
    <row r="4640">
      <c r="A4640" s="255" t="s">
        <v>5817</v>
      </c>
      <c r="B4640" s="9">
        <v>7</v>
      </c>
      <c r="C4640" s="255" t="s">
        <v>9105</v>
      </c>
      <c r="D4640" s="9">
        <v>0.82597578906055202</v>
      </c>
      <c r="E4640" s="9">
        <v>1752644.3191166262</v>
      </c>
      <c r="F4640" s="255" t="s">
        <v>9133</v>
      </c>
      <c r="G4640" s="9"/>
      <c r="H4640" s="255" t="s">
        <v>9168</v>
      </c>
      <c r="I4640" s="9">
        <v>3</v>
      </c>
    </row>
    <row r="4641">
      <c r="A4641" s="255" t="s">
        <v>5818</v>
      </c>
      <c r="B4641" s="9">
        <v>7</v>
      </c>
      <c r="C4641" s="255" t="s">
        <v>9205</v>
      </c>
      <c r="D4641" s="9">
        <v>6708.906798687568</v>
      </c>
      <c r="E4641" s="9">
        <v>1752644.3191166262</v>
      </c>
      <c r="F4641" s="255" t="s">
        <v>9133</v>
      </c>
      <c r="G4641" s="9"/>
      <c r="H4641" s="255" t="s">
        <v>9168</v>
      </c>
      <c r="I4641" s="9">
        <v>3</v>
      </c>
    </row>
    <row r="4642">
      <c r="A4642" s="255" t="s">
        <v>5819</v>
      </c>
      <c r="B4642" s="9">
        <v>7</v>
      </c>
      <c r="C4642" s="255" t="s">
        <v>9103</v>
      </c>
      <c r="D4642" s="9">
        <v>1752644.3191166262</v>
      </c>
      <c r="E4642" s="9">
        <v>1752644.3191166262</v>
      </c>
      <c r="F4642" s="255" t="s">
        <v>9134</v>
      </c>
      <c r="G4642" s="9"/>
      <c r="H4642" s="255" t="s">
        <v>9168</v>
      </c>
      <c r="I4642" s="9">
        <v>3</v>
      </c>
    </row>
    <row r="4643">
      <c r="A4643" s="255" t="s">
        <v>5820</v>
      </c>
      <c r="B4643" s="9">
        <v>7</v>
      </c>
      <c r="C4643" s="255" t="s">
        <v>9104</v>
      </c>
      <c r="D4643" s="9">
        <v>2994205636.8625669</v>
      </c>
      <c r="E4643" s="9">
        <v>1752644.3191166262</v>
      </c>
      <c r="F4643" s="255" t="s">
        <v>9134</v>
      </c>
      <c r="G4643" s="9"/>
      <c r="H4643" s="255" t="s">
        <v>9168</v>
      </c>
      <c r="I4643" s="9">
        <v>3</v>
      </c>
    </row>
    <row r="4644">
      <c r="A4644" s="255" t="s">
        <v>5821</v>
      </c>
      <c r="B4644" s="9">
        <v>7</v>
      </c>
      <c r="C4644" s="255" t="s">
        <v>9105</v>
      </c>
      <c r="D4644" s="9">
        <v>1</v>
      </c>
      <c r="E4644" s="9">
        <v>1752644.3191166262</v>
      </c>
      <c r="F4644" s="255" t="s">
        <v>9134</v>
      </c>
      <c r="G4644" s="9"/>
      <c r="H4644" s="255" t="s">
        <v>9168</v>
      </c>
      <c r="I4644" s="9">
        <v>3</v>
      </c>
    </row>
    <row r="4645">
      <c r="A4645" s="255" t="s">
        <v>5822</v>
      </c>
      <c r="B4645" s="9">
        <v>7</v>
      </c>
      <c r="C4645" s="255" t="s">
        <v>9205</v>
      </c>
      <c r="D4645" s="9">
        <v>1708.3932000371399</v>
      </c>
      <c r="E4645" s="9">
        <v>1752644.3191166262</v>
      </c>
      <c r="F4645" s="255" t="s">
        <v>9134</v>
      </c>
      <c r="G4645" s="9"/>
      <c r="H4645" s="255" t="s">
        <v>9168</v>
      </c>
      <c r="I4645" s="9">
        <v>3</v>
      </c>
    </row>
    <row r="4646">
      <c r="A4646" s="255" t="s">
        <v>5823</v>
      </c>
      <c r="B4646" s="9">
        <v>7</v>
      </c>
      <c r="C4646" s="255" t="s">
        <v>9103</v>
      </c>
      <c r="D4646" s="9">
        <v>1752644.3191166262</v>
      </c>
      <c r="E4646" s="9">
        <v>1752644.3191166262</v>
      </c>
      <c r="F4646" s="255" t="s">
        <v>9135</v>
      </c>
      <c r="G4646" s="9"/>
      <c r="H4646" s="255" t="s">
        <v>9168</v>
      </c>
      <c r="I4646" s="9">
        <v>3</v>
      </c>
    </row>
    <row r="4647">
      <c r="A4647" s="255" t="s">
        <v>5824</v>
      </c>
      <c r="B4647" s="9">
        <v>7</v>
      </c>
      <c r="C4647" s="255" t="s">
        <v>9104</v>
      </c>
      <c r="D4647" s="9">
        <v>14752533025.065243</v>
      </c>
      <c r="E4647" s="9">
        <v>1752644.3191166262</v>
      </c>
      <c r="F4647" s="255" t="s">
        <v>9135</v>
      </c>
      <c r="G4647" s="9"/>
      <c r="H4647" s="255" t="s">
        <v>9168</v>
      </c>
      <c r="I4647" s="9">
        <v>3</v>
      </c>
    </row>
    <row r="4648">
      <c r="A4648" s="255" t="s">
        <v>5825</v>
      </c>
      <c r="B4648" s="9">
        <v>7</v>
      </c>
      <c r="C4648" s="255" t="s">
        <v>9105</v>
      </c>
      <c r="D4648" s="9">
        <v>1</v>
      </c>
      <c r="E4648" s="9">
        <v>1752644.3191166262</v>
      </c>
      <c r="F4648" s="255" t="s">
        <v>9135</v>
      </c>
      <c r="G4648" s="9"/>
      <c r="H4648" s="255" t="s">
        <v>9168</v>
      </c>
      <c r="I4648" s="9">
        <v>3</v>
      </c>
    </row>
    <row r="4649">
      <c r="A4649" s="255" t="s">
        <v>5826</v>
      </c>
      <c r="B4649" s="9">
        <v>7</v>
      </c>
      <c r="C4649" s="255" t="s">
        <v>9205</v>
      </c>
      <c r="D4649" s="9">
        <v>8417.2999987247076</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1540865525.478549</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879.16613124058244</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2867523081.7719555</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1636.1123877189493</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8729018916.8595791</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4998.4958187371421</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0</v>
      </c>
      <c r="E4674" s="9">
        <v>1746329.1424868982</v>
      </c>
      <c r="F4674" s="255" t="s">
        <v>9117</v>
      </c>
      <c r="G4674" s="9"/>
      <c r="H4674" s="255" t="s">
        <v>9168</v>
      </c>
      <c r="I4674" s="9">
        <v>3</v>
      </c>
    </row>
    <row r="4675">
      <c r="A4675" s="255" t="s">
        <v>5852</v>
      </c>
      <c r="B4675" s="9">
        <v>8</v>
      </c>
      <c r="C4675" s="255" t="s">
        <v>9104</v>
      </c>
      <c r="D4675" s="9">
        <v>0</v>
      </c>
      <c r="E4675" s="9">
        <v>1746329.1424868982</v>
      </c>
      <c r="F4675" s="255" t="s">
        <v>9117</v>
      </c>
      <c r="G4675" s="9"/>
      <c r="H4675" s="255" t="s">
        <v>9168</v>
      </c>
      <c r="I4675" s="9">
        <v>3</v>
      </c>
    </row>
    <row r="4676">
      <c r="A4676" s="255" t="s">
        <v>5853</v>
      </c>
      <c r="B4676" s="9">
        <v>8</v>
      </c>
      <c r="C4676" s="255" t="s">
        <v>9105</v>
      </c>
      <c r="D4676" s="9">
        <v>0</v>
      </c>
      <c r="E4676" s="9">
        <v>1746329.1424868982</v>
      </c>
      <c r="F4676" s="255" t="s">
        <v>9117</v>
      </c>
      <c r="G4676" s="9"/>
      <c r="H4676" s="255" t="s">
        <v>9168</v>
      </c>
      <c r="I4676" s="9">
        <v>3</v>
      </c>
    </row>
    <row r="4677">
      <c r="A4677" s="255" t="s">
        <v>5854</v>
      </c>
      <c r="B4677" s="9">
        <v>8</v>
      </c>
      <c r="C4677" s="255" t="s">
        <v>9205</v>
      </c>
      <c r="D4677" s="9">
        <v>0</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0</v>
      </c>
      <c r="E4686" s="9">
        <v>1746329.1424868982</v>
      </c>
      <c r="F4686" s="255" t="s">
        <v>9120</v>
      </c>
      <c r="G4686" s="9"/>
      <c r="H4686" s="255" t="s">
        <v>9168</v>
      </c>
      <c r="I4686" s="9">
        <v>3</v>
      </c>
    </row>
    <row r="4687">
      <c r="A4687" s="255" t="s">
        <v>5864</v>
      </c>
      <c r="B4687" s="9">
        <v>8</v>
      </c>
      <c r="C4687" s="255" t="s">
        <v>9104</v>
      </c>
      <c r="D4687" s="9">
        <v>0</v>
      </c>
      <c r="E4687" s="9">
        <v>1746329.1424868982</v>
      </c>
      <c r="F4687" s="255" t="s">
        <v>9120</v>
      </c>
      <c r="G4687" s="9"/>
      <c r="H4687" s="255" t="s">
        <v>9168</v>
      </c>
      <c r="I4687" s="9">
        <v>3</v>
      </c>
    </row>
    <row r="4688">
      <c r="A4688" s="255" t="s">
        <v>5865</v>
      </c>
      <c r="B4688" s="9">
        <v>8</v>
      </c>
      <c r="C4688" s="255" t="s">
        <v>9105</v>
      </c>
      <c r="D4688" s="9">
        <v>0</v>
      </c>
      <c r="E4688" s="9">
        <v>1746329.1424868982</v>
      </c>
      <c r="F4688" s="255" t="s">
        <v>9120</v>
      </c>
      <c r="G4688" s="9"/>
      <c r="H4688" s="255" t="s">
        <v>9168</v>
      </c>
      <c r="I4688" s="9">
        <v>3</v>
      </c>
    </row>
    <row r="4689">
      <c r="A4689" s="255" t="s">
        <v>5866</v>
      </c>
      <c r="B4689" s="9">
        <v>8</v>
      </c>
      <c r="C4689" s="255" t="s">
        <v>9205</v>
      </c>
      <c r="D4689" s="9">
        <v>0</v>
      </c>
      <c r="E4689" s="9">
        <v>1746329.1424868982</v>
      </c>
      <c r="F4689" s="255" t="s">
        <v>9120</v>
      </c>
      <c r="G4689" s="9"/>
      <c r="H4689" s="255" t="s">
        <v>9168</v>
      </c>
      <c r="I4689" s="9">
        <v>3</v>
      </c>
    </row>
    <row r="4690">
      <c r="A4690" s="255" t="s">
        <v>5867</v>
      </c>
      <c r="B4690" s="9">
        <v>8</v>
      </c>
      <c r="C4690" s="255" t="s">
        <v>9103</v>
      </c>
      <c r="D4690" s="9">
        <v>0</v>
      </c>
      <c r="E4690" s="9">
        <v>1746329.1424868982</v>
      </c>
      <c r="F4690" s="255" t="s">
        <v>9121</v>
      </c>
      <c r="G4690" s="9"/>
      <c r="H4690" s="255" t="s">
        <v>9168</v>
      </c>
      <c r="I4690" s="9">
        <v>3</v>
      </c>
    </row>
    <row r="4691">
      <c r="A4691" s="255" t="s">
        <v>5868</v>
      </c>
      <c r="B4691" s="9">
        <v>8</v>
      </c>
      <c r="C4691" s="255" t="s">
        <v>9104</v>
      </c>
      <c r="D4691" s="9">
        <v>0</v>
      </c>
      <c r="E4691" s="9">
        <v>1746329.1424868982</v>
      </c>
      <c r="F4691" s="255" t="s">
        <v>9121</v>
      </c>
      <c r="G4691" s="9"/>
      <c r="H4691" s="255" t="s">
        <v>9168</v>
      </c>
      <c r="I4691" s="9">
        <v>3</v>
      </c>
    </row>
    <row r="4692">
      <c r="A4692" s="255" t="s">
        <v>5869</v>
      </c>
      <c r="B4692" s="9">
        <v>8</v>
      </c>
      <c r="C4692" s="255" t="s">
        <v>9105</v>
      </c>
      <c r="D4692" s="9">
        <v>0</v>
      </c>
      <c r="E4692" s="9">
        <v>1746329.1424868982</v>
      </c>
      <c r="F4692" s="255" t="s">
        <v>9121</v>
      </c>
      <c r="G4692" s="9"/>
      <c r="H4692" s="255" t="s">
        <v>9168</v>
      </c>
      <c r="I4692" s="9">
        <v>3</v>
      </c>
    </row>
    <row r="4693">
      <c r="A4693" s="255" t="s">
        <v>5870</v>
      </c>
      <c r="B4693" s="9">
        <v>8</v>
      </c>
      <c r="C4693" s="255" t="s">
        <v>9205</v>
      </c>
      <c r="D4693" s="9">
        <v>0</v>
      </c>
      <c r="E4693" s="9">
        <v>1746329.1424868982</v>
      </c>
      <c r="F4693" s="255" t="s">
        <v>9121</v>
      </c>
      <c r="G4693" s="9"/>
      <c r="H4693" s="255" t="s">
        <v>9168</v>
      </c>
      <c r="I4693" s="9">
        <v>3</v>
      </c>
    </row>
    <row r="4694">
      <c r="A4694" s="255" t="s">
        <v>5871</v>
      </c>
      <c r="B4694" s="9">
        <v>8</v>
      </c>
      <c r="C4694" s="255" t="s">
        <v>9103</v>
      </c>
      <c r="D4694" s="9">
        <v>1746329.1424868982</v>
      </c>
      <c r="E4694" s="9">
        <v>1746329.1424868982</v>
      </c>
      <c r="F4694" s="255" t="s">
        <v>9122</v>
      </c>
      <c r="G4694" s="9"/>
      <c r="H4694" s="255" t="s">
        <v>9168</v>
      </c>
      <c r="I4694" s="9">
        <v>3</v>
      </c>
    </row>
    <row r="4695">
      <c r="A4695" s="255" t="s">
        <v>5872</v>
      </c>
      <c r="B4695" s="9">
        <v>8</v>
      </c>
      <c r="C4695" s="255" t="s">
        <v>9104</v>
      </c>
      <c r="D4695" s="9">
        <v>27713306011.406826</v>
      </c>
      <c r="E4695" s="9">
        <v>1746329.1424868982</v>
      </c>
      <c r="F4695" s="255" t="s">
        <v>9122</v>
      </c>
      <c r="G4695" s="9"/>
      <c r="H4695" s="255" t="s">
        <v>9168</v>
      </c>
      <c r="I4695" s="9">
        <v>3</v>
      </c>
    </row>
    <row r="4696">
      <c r="A4696" s="255" t="s">
        <v>5873</v>
      </c>
      <c r="B4696" s="9">
        <v>8</v>
      </c>
      <c r="C4696" s="255" t="s">
        <v>9105</v>
      </c>
      <c r="D4696" s="9">
        <v>1</v>
      </c>
      <c r="E4696" s="9">
        <v>1746329.1424868982</v>
      </c>
      <c r="F4696" s="255" t="s">
        <v>9122</v>
      </c>
      <c r="G4696" s="9"/>
      <c r="H4696" s="255" t="s">
        <v>9168</v>
      </c>
      <c r="I4696" s="9">
        <v>3</v>
      </c>
    </row>
    <row r="4697">
      <c r="A4697" s="255" t="s">
        <v>5874</v>
      </c>
      <c r="B4697" s="9">
        <v>8</v>
      </c>
      <c r="C4697" s="255" t="s">
        <v>9205</v>
      </c>
      <c r="D4697" s="9">
        <v>15869.463171152882</v>
      </c>
      <c r="E4697" s="9">
        <v>1746329.1424868982</v>
      </c>
      <c r="F4697" s="255" t="s">
        <v>9122</v>
      </c>
      <c r="G4697" s="9"/>
      <c r="H4697" s="255" t="s">
        <v>9168</v>
      </c>
      <c r="I4697" s="9">
        <v>3</v>
      </c>
    </row>
    <row r="4698">
      <c r="A4698" s="255" t="s">
        <v>5875</v>
      </c>
      <c r="B4698" s="9">
        <v>8</v>
      </c>
      <c r="C4698" s="255" t="s">
        <v>9103</v>
      </c>
      <c r="D4698" s="9">
        <v>1746329.1424868982</v>
      </c>
      <c r="E4698" s="9">
        <v>1746329.1424868982</v>
      </c>
      <c r="F4698" s="255" t="s">
        <v>9123</v>
      </c>
      <c r="G4698" s="9"/>
      <c r="H4698" s="255" t="s">
        <v>9168</v>
      </c>
      <c r="I4698" s="9">
        <v>3</v>
      </c>
    </row>
    <row r="4699">
      <c r="A4699" s="255" t="s">
        <v>5876</v>
      </c>
      <c r="B4699" s="9">
        <v>8</v>
      </c>
      <c r="C4699" s="255" t="s">
        <v>9104</v>
      </c>
      <c r="D4699" s="9">
        <v>27713306011.406826</v>
      </c>
      <c r="E4699" s="9">
        <v>1746329.1424868982</v>
      </c>
      <c r="F4699" s="255" t="s">
        <v>9123</v>
      </c>
      <c r="G4699" s="9"/>
      <c r="H4699" s="255" t="s">
        <v>9168</v>
      </c>
      <c r="I4699" s="9">
        <v>3</v>
      </c>
    </row>
    <row r="4700">
      <c r="A4700" s="255" t="s">
        <v>5877</v>
      </c>
      <c r="B4700" s="9">
        <v>8</v>
      </c>
      <c r="C4700" s="255" t="s">
        <v>9105</v>
      </c>
      <c r="D4700" s="9">
        <v>1</v>
      </c>
      <c r="E4700" s="9">
        <v>1746329.1424868982</v>
      </c>
      <c r="F4700" s="255" t="s">
        <v>9123</v>
      </c>
      <c r="G4700" s="9"/>
      <c r="H4700" s="255" t="s">
        <v>9168</v>
      </c>
      <c r="I4700" s="9">
        <v>3</v>
      </c>
    </row>
    <row r="4701">
      <c r="A4701" s="255" t="s">
        <v>5878</v>
      </c>
      <c r="B4701" s="9">
        <v>8</v>
      </c>
      <c r="C4701" s="255" t="s">
        <v>9205</v>
      </c>
      <c r="D4701" s="9">
        <v>15869.463171152882</v>
      </c>
      <c r="E4701" s="9">
        <v>1746329.1424868982</v>
      </c>
      <c r="F4701" s="255" t="s">
        <v>9123</v>
      </c>
      <c r="G4701" s="9"/>
      <c r="H4701" s="255" t="s">
        <v>9168</v>
      </c>
      <c r="I4701" s="9">
        <v>3</v>
      </c>
    </row>
    <row r="4702">
      <c r="A4702" s="255" t="s">
        <v>5879</v>
      </c>
      <c r="B4702" s="9">
        <v>8</v>
      </c>
      <c r="C4702" s="255" t="s">
        <v>9103</v>
      </c>
      <c r="D4702" s="9">
        <v>1746329.1424868982</v>
      </c>
      <c r="E4702" s="9">
        <v>1746329.1424868982</v>
      </c>
      <c r="F4702" s="255" t="s">
        <v>9124</v>
      </c>
      <c r="G4702" s="9"/>
      <c r="H4702" s="255" t="s">
        <v>9168</v>
      </c>
      <c r="I4702" s="9">
        <v>3</v>
      </c>
    </row>
    <row r="4703">
      <c r="A4703" s="255" t="s">
        <v>5880</v>
      </c>
      <c r="B4703" s="9">
        <v>8</v>
      </c>
      <c r="C4703" s="255" t="s">
        <v>9104</v>
      </c>
      <c r="D4703" s="9">
        <v>27713306011.406826</v>
      </c>
      <c r="E4703" s="9">
        <v>1746329.1424868982</v>
      </c>
      <c r="F4703" s="255" t="s">
        <v>9124</v>
      </c>
      <c r="G4703" s="9"/>
      <c r="H4703" s="255" t="s">
        <v>9168</v>
      </c>
      <c r="I4703" s="9">
        <v>3</v>
      </c>
    </row>
    <row r="4704">
      <c r="A4704" s="255" t="s">
        <v>5881</v>
      </c>
      <c r="B4704" s="9">
        <v>8</v>
      </c>
      <c r="C4704" s="255" t="s">
        <v>9105</v>
      </c>
      <c r="D4704" s="9">
        <v>1</v>
      </c>
      <c r="E4704" s="9">
        <v>1746329.1424868982</v>
      </c>
      <c r="F4704" s="255" t="s">
        <v>9124</v>
      </c>
      <c r="G4704" s="9"/>
      <c r="H4704" s="255" t="s">
        <v>9168</v>
      </c>
      <c r="I4704" s="9">
        <v>3</v>
      </c>
    </row>
    <row r="4705">
      <c r="A4705" s="255" t="s">
        <v>5882</v>
      </c>
      <c r="B4705" s="9">
        <v>8</v>
      </c>
      <c r="C4705" s="255" t="s">
        <v>9205</v>
      </c>
      <c r="D4705" s="9">
        <v>15869.463171152882</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6216653074.3054419</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3559.8404235827393</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6753701663.4552469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3867.3704166887405</v>
      </c>
      <c r="E4713" s="9">
        <v>1746329.1424868982</v>
      </c>
      <c r="F4713" s="255" t="s">
        <v>9126</v>
      </c>
      <c r="G4713" s="9"/>
      <c r="H4713" s="255" t="s">
        <v>9168</v>
      </c>
      <c r="I4713" s="9">
        <v>3</v>
      </c>
    </row>
    <row r="4714">
      <c r="A4714" s="255" t="s">
        <v>5891</v>
      </c>
      <c r="B4714" s="9">
        <v>8</v>
      </c>
      <c r="C4714" s="255" t="s">
        <v>9103</v>
      </c>
      <c r="D4714" s="9">
        <v>1746329.1424868982</v>
      </c>
      <c r="E4714" s="9">
        <v>1746329.1424868982</v>
      </c>
      <c r="F4714" s="255" t="s">
        <v>9127</v>
      </c>
      <c r="G4714" s="9"/>
      <c r="H4714" s="255" t="s">
        <v>9168</v>
      </c>
      <c r="I4714" s="9">
        <v>3</v>
      </c>
    </row>
    <row r="4715">
      <c r="A4715" s="255" t="s">
        <v>5892</v>
      </c>
      <c r="B4715" s="9">
        <v>8</v>
      </c>
      <c r="C4715" s="255" t="s">
        <v>9104</v>
      </c>
      <c r="D4715" s="9">
        <v>34467007674.862076</v>
      </c>
      <c r="E4715" s="9">
        <v>1746329.1424868982</v>
      </c>
      <c r="F4715" s="255" t="s">
        <v>9127</v>
      </c>
      <c r="G4715" s="9"/>
      <c r="H4715" s="255" t="s">
        <v>9168</v>
      </c>
      <c r="I4715" s="9">
        <v>3</v>
      </c>
    </row>
    <row r="4716">
      <c r="A4716" s="255" t="s">
        <v>5893</v>
      </c>
      <c r="B4716" s="9">
        <v>8</v>
      </c>
      <c r="C4716" s="255" t="s">
        <v>9105</v>
      </c>
      <c r="D4716" s="9">
        <v>1</v>
      </c>
      <c r="E4716" s="9">
        <v>1746329.1424868982</v>
      </c>
      <c r="F4716" s="255" t="s">
        <v>9127</v>
      </c>
      <c r="G4716" s="9"/>
      <c r="H4716" s="255" t="s">
        <v>9168</v>
      </c>
      <c r="I4716" s="9">
        <v>3</v>
      </c>
    </row>
    <row r="4717">
      <c r="A4717" s="255" t="s">
        <v>5894</v>
      </c>
      <c r="B4717" s="9">
        <v>8</v>
      </c>
      <c r="C4717" s="255" t="s">
        <v>9205</v>
      </c>
      <c r="D4717" s="9">
        <v>19736.833587841626</v>
      </c>
      <c r="E4717" s="9">
        <v>1746329.1424868982</v>
      </c>
      <c r="F4717" s="255" t="s">
        <v>9127</v>
      </c>
      <c r="G4717" s="9"/>
      <c r="H4717" s="255" t="s">
        <v>9168</v>
      </c>
      <c r="I4717" s="9">
        <v>3</v>
      </c>
    </row>
    <row r="4718">
      <c r="A4718" s="255" t="s">
        <v>5895</v>
      </c>
      <c r="B4718" s="9">
        <v>8</v>
      </c>
      <c r="C4718" s="255" t="s">
        <v>9103</v>
      </c>
      <c r="D4718" s="9">
        <v>1746329.1424868982</v>
      </c>
      <c r="E4718" s="9">
        <v>1746329.1424868982</v>
      </c>
      <c r="F4718" s="255" t="s">
        <v>9128</v>
      </c>
      <c r="G4718" s="9"/>
      <c r="H4718" s="255" t="s">
        <v>9168</v>
      </c>
      <c r="I4718" s="9">
        <v>3</v>
      </c>
    </row>
    <row r="4719">
      <c r="A4719" s="255" t="s">
        <v>5896</v>
      </c>
      <c r="B4719" s="9">
        <v>8</v>
      </c>
      <c r="C4719" s="255" t="s">
        <v>9104</v>
      </c>
      <c r="D4719" s="9">
        <v>34467007674.862076</v>
      </c>
      <c r="E4719" s="9">
        <v>1746329.1424868982</v>
      </c>
      <c r="F4719" s="255" t="s">
        <v>9128</v>
      </c>
      <c r="G4719" s="9"/>
      <c r="H4719" s="255" t="s">
        <v>9168</v>
      </c>
      <c r="I4719" s="9">
        <v>3</v>
      </c>
    </row>
    <row r="4720">
      <c r="A4720" s="255" t="s">
        <v>5897</v>
      </c>
      <c r="B4720" s="9">
        <v>8</v>
      </c>
      <c r="C4720" s="255" t="s">
        <v>9105</v>
      </c>
      <c r="D4720" s="9">
        <v>1</v>
      </c>
      <c r="E4720" s="9">
        <v>1746329.1424868982</v>
      </c>
      <c r="F4720" s="255" t="s">
        <v>9128</v>
      </c>
      <c r="G4720" s="9"/>
      <c r="H4720" s="255" t="s">
        <v>9168</v>
      </c>
      <c r="I4720" s="9">
        <v>3</v>
      </c>
    </row>
    <row r="4721">
      <c r="A4721" s="255" t="s">
        <v>5898</v>
      </c>
      <c r="B4721" s="9">
        <v>8</v>
      </c>
      <c r="C4721" s="255" t="s">
        <v>9205</v>
      </c>
      <c r="D4721" s="9">
        <v>19736.833587841626</v>
      </c>
      <c r="E4721" s="9">
        <v>1746329.1424868982</v>
      </c>
      <c r="F4721" s="255" t="s">
        <v>9128</v>
      </c>
      <c r="G4721" s="9"/>
      <c r="H4721" s="255" t="s">
        <v>9168</v>
      </c>
      <c r="I4721" s="9">
        <v>3</v>
      </c>
    </row>
    <row r="4722">
      <c r="A4722" s="255" t="s">
        <v>5899</v>
      </c>
      <c r="B4722" s="9">
        <v>8</v>
      </c>
      <c r="C4722" s="255" t="s">
        <v>9103</v>
      </c>
      <c r="D4722" s="9">
        <v>1746329.1424868982</v>
      </c>
      <c r="E4722" s="9">
        <v>1746329.1424868982</v>
      </c>
      <c r="F4722" s="255" t="s">
        <v>9129</v>
      </c>
      <c r="G4722" s="9"/>
      <c r="H4722" s="255" t="s">
        <v>9168</v>
      </c>
      <c r="I4722" s="9">
        <v>3</v>
      </c>
    </row>
    <row r="4723">
      <c r="A4723" s="255" t="s">
        <v>5900</v>
      </c>
      <c r="B4723" s="9">
        <v>8</v>
      </c>
      <c r="C4723" s="255" t="s">
        <v>9104</v>
      </c>
      <c r="D4723" s="9">
        <v>17007499962.920784</v>
      </c>
      <c r="E4723" s="9">
        <v>1746329.1424868982</v>
      </c>
      <c r="F4723" s="255" t="s">
        <v>9129</v>
      </c>
      <c r="G4723" s="9"/>
      <c r="H4723" s="255" t="s">
        <v>9168</v>
      </c>
      <c r="I4723" s="9">
        <v>3</v>
      </c>
    </row>
    <row r="4724">
      <c r="A4724" s="255" t="s">
        <v>5901</v>
      </c>
      <c r="B4724" s="9">
        <v>8</v>
      </c>
      <c r="C4724" s="255" t="s">
        <v>9105</v>
      </c>
      <c r="D4724" s="9">
        <v>1</v>
      </c>
      <c r="E4724" s="9">
        <v>1746329.1424868982</v>
      </c>
      <c r="F4724" s="255" t="s">
        <v>9129</v>
      </c>
      <c r="G4724" s="9"/>
      <c r="H4724" s="255" t="s">
        <v>9168</v>
      </c>
      <c r="I4724" s="9">
        <v>3</v>
      </c>
    </row>
    <row r="4725">
      <c r="A4725" s="255" t="s">
        <v>5902</v>
      </c>
      <c r="B4725" s="9">
        <v>8</v>
      </c>
      <c r="C4725" s="255" t="s">
        <v>9205</v>
      </c>
      <c r="D4725" s="9">
        <v>9739.0002543855408</v>
      </c>
      <c r="E4725" s="9">
        <v>1746329.1424868982</v>
      </c>
      <c r="F4725" s="255" t="s">
        <v>9129</v>
      </c>
      <c r="G4725" s="9"/>
      <c r="H4725" s="255" t="s">
        <v>9168</v>
      </c>
      <c r="I4725" s="9">
        <v>3</v>
      </c>
    </row>
    <row r="4726">
      <c r="A4726" s="255" t="s">
        <v>5903</v>
      </c>
      <c r="B4726" s="9">
        <v>8</v>
      </c>
      <c r="C4726" s="255" t="s">
        <v>9103</v>
      </c>
      <c r="D4726" s="9">
        <v>1746329.1424868982</v>
      </c>
      <c r="E4726" s="9">
        <v>1746329.1424868982</v>
      </c>
      <c r="F4726" s="255" t="s">
        <v>9130</v>
      </c>
      <c r="G4726" s="9"/>
      <c r="H4726" s="255" t="s">
        <v>9168</v>
      </c>
      <c r="I4726" s="9">
        <v>3</v>
      </c>
    </row>
    <row r="4727">
      <c r="A4727" s="255" t="s">
        <v>5904</v>
      </c>
      <c r="B4727" s="9">
        <v>8</v>
      </c>
      <c r="C4727" s="255" t="s">
        <v>9104</v>
      </c>
      <c r="D4727" s="9">
        <v>17007499962.920784</v>
      </c>
      <c r="E4727" s="9">
        <v>1746329.1424868982</v>
      </c>
      <c r="F4727" s="255" t="s">
        <v>9130</v>
      </c>
      <c r="G4727" s="9"/>
      <c r="H4727" s="255" t="s">
        <v>9168</v>
      </c>
      <c r="I4727" s="9">
        <v>3</v>
      </c>
    </row>
    <row r="4728">
      <c r="A4728" s="255" t="s">
        <v>5905</v>
      </c>
      <c r="B4728" s="9">
        <v>8</v>
      </c>
      <c r="C4728" s="255" t="s">
        <v>9105</v>
      </c>
      <c r="D4728" s="9">
        <v>1</v>
      </c>
      <c r="E4728" s="9">
        <v>1746329.1424868982</v>
      </c>
      <c r="F4728" s="255" t="s">
        <v>9130</v>
      </c>
      <c r="G4728" s="9"/>
      <c r="H4728" s="255" t="s">
        <v>9168</v>
      </c>
      <c r="I4728" s="9">
        <v>3</v>
      </c>
    </row>
    <row r="4729">
      <c r="A4729" s="255" t="s">
        <v>5906</v>
      </c>
      <c r="B4729" s="9">
        <v>8</v>
      </c>
      <c r="C4729" s="255" t="s">
        <v>9205</v>
      </c>
      <c r="D4729" s="9">
        <v>9739.0002543855408</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10705806048.486044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6130.4629167673438</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14945671991.165022</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8558.3362423198814</v>
      </c>
      <c r="E4737" s="9">
        <v>1746329.1424868982</v>
      </c>
      <c r="F4737" s="255" t="s">
        <v>9132</v>
      </c>
      <c r="G4737" s="9"/>
      <c r="H4737" s="255" t="s">
        <v>9168</v>
      </c>
      <c r="I4737" s="9">
        <v>3</v>
      </c>
    </row>
    <row r="4738">
      <c r="A4738" s="255" t="s">
        <v>5915</v>
      </c>
      <c r="B4738" s="9">
        <v>8</v>
      </c>
      <c r="C4738" s="255" t="s">
        <v>9103</v>
      </c>
      <c r="D4738" s="9">
        <v>1529069.0661184187</v>
      </c>
      <c r="E4738" s="9">
        <v>1746329.1424868982</v>
      </c>
      <c r="F4738" s="255" t="s">
        <v>9133</v>
      </c>
      <c r="G4738" s="9"/>
      <c r="H4738" s="255" t="s">
        <v>9168</v>
      </c>
      <c r="I4738" s="9">
        <v>3</v>
      </c>
    </row>
    <row r="4739">
      <c r="A4739" s="255" t="s">
        <v>5916</v>
      </c>
      <c r="B4739" s="9">
        <v>8</v>
      </c>
      <c r="C4739" s="255" t="s">
        <v>9104</v>
      </c>
      <c r="D4739" s="9">
        <v>15871927977.786167</v>
      </c>
      <c r="E4739" s="9">
        <v>1746329.1424868982</v>
      </c>
      <c r="F4739" s="255" t="s">
        <v>9133</v>
      </c>
      <c r="G4739" s="9"/>
      <c r="H4739" s="255" t="s">
        <v>9168</v>
      </c>
      <c r="I4739" s="9">
        <v>3</v>
      </c>
    </row>
    <row r="4740">
      <c r="A4740" s="255" t="s">
        <v>5917</v>
      </c>
      <c r="B4740" s="9">
        <v>8</v>
      </c>
      <c r="C4740" s="255" t="s">
        <v>9105</v>
      </c>
      <c r="D4740" s="9">
        <v>0.87559041930716131</v>
      </c>
      <c r="E4740" s="9">
        <v>1746329.1424868982</v>
      </c>
      <c r="F4740" s="255" t="s">
        <v>9133</v>
      </c>
      <c r="G4740" s="9"/>
      <c r="H4740" s="255" t="s">
        <v>9168</v>
      </c>
      <c r="I4740" s="9">
        <v>3</v>
      </c>
    </row>
    <row r="4741">
      <c r="A4741" s="255" t="s">
        <v>5918</v>
      </c>
      <c r="B4741" s="9">
        <v>8</v>
      </c>
      <c r="C4741" s="255" t="s">
        <v>9205</v>
      </c>
      <c r="D4741" s="9">
        <v>9088.7379656182111</v>
      </c>
      <c r="E4741" s="9">
        <v>1746329.1424868982</v>
      </c>
      <c r="F4741" s="255" t="s">
        <v>9133</v>
      </c>
      <c r="G4741" s="9"/>
      <c r="H4741" s="255" t="s">
        <v>9168</v>
      </c>
      <c r="I4741" s="9">
        <v>3</v>
      </c>
    </row>
    <row r="4742">
      <c r="A4742" s="255" t="s">
        <v>5919</v>
      </c>
      <c r="B4742" s="9">
        <v>8</v>
      </c>
      <c r="C4742" s="255" t="s">
        <v>9103</v>
      </c>
      <c r="D4742" s="9">
        <v>1746329.1424868982</v>
      </c>
      <c r="E4742" s="9">
        <v>1746329.1424868982</v>
      </c>
      <c r="F4742" s="255" t="s">
        <v>9134</v>
      </c>
      <c r="G4742" s="9"/>
      <c r="H4742" s="255" t="s">
        <v>9168</v>
      </c>
      <c r="I4742" s="9">
        <v>3</v>
      </c>
    </row>
    <row r="4743">
      <c r="A4743" s="255" t="s">
        <v>5920</v>
      </c>
      <c r="B4743" s="9">
        <v>8</v>
      </c>
      <c r="C4743" s="255" t="s">
        <v>9104</v>
      </c>
      <c r="D4743" s="9">
        <v>3649407705.9108853</v>
      </c>
      <c r="E4743" s="9">
        <v>1746329.1424868982</v>
      </c>
      <c r="F4743" s="255" t="s">
        <v>9134</v>
      </c>
      <c r="G4743" s="9"/>
      <c r="H4743" s="255" t="s">
        <v>9168</v>
      </c>
      <c r="I4743" s="9">
        <v>3</v>
      </c>
    </row>
    <row r="4744">
      <c r="A4744" s="255" t="s">
        <v>5921</v>
      </c>
      <c r="B4744" s="9">
        <v>8</v>
      </c>
      <c r="C4744" s="255" t="s">
        <v>9105</v>
      </c>
      <c r="D4744" s="9">
        <v>1</v>
      </c>
      <c r="E4744" s="9">
        <v>1746329.1424868982</v>
      </c>
      <c r="F4744" s="255" t="s">
        <v>9134</v>
      </c>
      <c r="G4744" s="9"/>
      <c r="H4744" s="255" t="s">
        <v>9168</v>
      </c>
      <c r="I4744" s="9">
        <v>3</v>
      </c>
    </row>
    <row r="4745">
      <c r="A4745" s="255" t="s">
        <v>5922</v>
      </c>
      <c r="B4745" s="9">
        <v>8</v>
      </c>
      <c r="C4745" s="255" t="s">
        <v>9205</v>
      </c>
      <c r="D4745" s="9">
        <v>2089.7593799035308</v>
      </c>
      <c r="E4745" s="9">
        <v>1746329.1424868982</v>
      </c>
      <c r="F4745" s="255" t="s">
        <v>9134</v>
      </c>
      <c r="G4745" s="9"/>
      <c r="H4745" s="255" t="s">
        <v>9168</v>
      </c>
      <c r="I4745" s="9">
        <v>3</v>
      </c>
    </row>
    <row r="4746">
      <c r="A4746" s="255" t="s">
        <v>5923</v>
      </c>
      <c r="B4746" s="9">
        <v>8</v>
      </c>
      <c r="C4746" s="255" t="s">
        <v>9103</v>
      </c>
      <c r="D4746" s="9">
        <v>1746329.1424868982</v>
      </c>
      <c r="E4746" s="9">
        <v>1746329.1424868982</v>
      </c>
      <c r="F4746" s="255" t="s">
        <v>9135</v>
      </c>
      <c r="G4746" s="9"/>
      <c r="H4746" s="255" t="s">
        <v>9168</v>
      </c>
      <c r="I4746" s="9">
        <v>3</v>
      </c>
    </row>
    <row r="4747">
      <c r="A4747" s="255" t="s">
        <v>5924</v>
      </c>
      <c r="B4747" s="9">
        <v>8</v>
      </c>
      <c r="C4747" s="255" t="s">
        <v>9104</v>
      </c>
      <c r="D4747" s="9">
        <v>19521335683.697052</v>
      </c>
      <c r="E4747" s="9">
        <v>1746329.1424868982</v>
      </c>
      <c r="F4747" s="255" t="s">
        <v>9135</v>
      </c>
      <c r="G4747" s="9"/>
      <c r="H4747" s="255" t="s">
        <v>9168</v>
      </c>
      <c r="I4747" s="9">
        <v>3</v>
      </c>
    </row>
    <row r="4748">
      <c r="A4748" s="255" t="s">
        <v>5925</v>
      </c>
      <c r="B4748" s="9">
        <v>8</v>
      </c>
      <c r="C4748" s="255" t="s">
        <v>9105</v>
      </c>
      <c r="D4748" s="9">
        <v>1</v>
      </c>
      <c r="E4748" s="9">
        <v>1746329.1424868982</v>
      </c>
      <c r="F4748" s="255" t="s">
        <v>9135</v>
      </c>
      <c r="G4748" s="9"/>
      <c r="H4748" s="255" t="s">
        <v>9168</v>
      </c>
      <c r="I4748" s="9">
        <v>3</v>
      </c>
    </row>
    <row r="4749">
      <c r="A4749" s="255" t="s">
        <v>5926</v>
      </c>
      <c r="B4749" s="9">
        <v>8</v>
      </c>
      <c r="C4749" s="255" t="s">
        <v>9205</v>
      </c>
      <c r="D4749" s="9">
        <v>11178.497345521742</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2513835720.7762685</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1439.4970911362022</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4239865942.6789789</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2427.873325552539</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9587654427.5400467</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5485.3736254258474</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0</v>
      </c>
      <c r="E4774" s="9">
        <v>1747858.0461865487</v>
      </c>
      <c r="F4774" s="255" t="s">
        <v>9117</v>
      </c>
      <c r="G4774" s="9"/>
      <c r="H4774" s="255" t="s">
        <v>9168</v>
      </c>
      <c r="I4774" s="9">
        <v>3</v>
      </c>
    </row>
    <row r="4775">
      <c r="A4775" s="255" t="s">
        <v>5952</v>
      </c>
      <c r="B4775" s="9">
        <v>9</v>
      </c>
      <c r="C4775" s="255" t="s">
        <v>9104</v>
      </c>
      <c r="D4775" s="9">
        <v>0</v>
      </c>
      <c r="E4775" s="9">
        <v>1747858.0461865487</v>
      </c>
      <c r="F4775" s="255" t="s">
        <v>9117</v>
      </c>
      <c r="G4775" s="9"/>
      <c r="H4775" s="255" t="s">
        <v>9168</v>
      </c>
      <c r="I4775" s="9">
        <v>3</v>
      </c>
    </row>
    <row r="4776">
      <c r="A4776" s="255" t="s">
        <v>5953</v>
      </c>
      <c r="B4776" s="9">
        <v>9</v>
      </c>
      <c r="C4776" s="255" t="s">
        <v>9105</v>
      </c>
      <c r="D4776" s="9">
        <v>0</v>
      </c>
      <c r="E4776" s="9">
        <v>1747858.0461865487</v>
      </c>
      <c r="F4776" s="255" t="s">
        <v>9117</v>
      </c>
      <c r="G4776" s="9"/>
      <c r="H4776" s="255" t="s">
        <v>9168</v>
      </c>
      <c r="I4776" s="9">
        <v>3</v>
      </c>
    </row>
    <row r="4777">
      <c r="A4777" s="255" t="s">
        <v>5954</v>
      </c>
      <c r="B4777" s="9">
        <v>9</v>
      </c>
      <c r="C4777" s="255" t="s">
        <v>9205</v>
      </c>
      <c r="D4777" s="9">
        <v>0</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0</v>
      </c>
      <c r="E4786" s="9">
        <v>1747858.0461865487</v>
      </c>
      <c r="F4786" s="255" t="s">
        <v>9120</v>
      </c>
      <c r="G4786" s="9"/>
      <c r="H4786" s="255" t="s">
        <v>9168</v>
      </c>
      <c r="I4786" s="9">
        <v>3</v>
      </c>
    </row>
    <row r="4787">
      <c r="A4787" s="255" t="s">
        <v>5964</v>
      </c>
      <c r="B4787" s="9">
        <v>9</v>
      </c>
      <c r="C4787" s="255" t="s">
        <v>9104</v>
      </c>
      <c r="D4787" s="9">
        <v>0</v>
      </c>
      <c r="E4787" s="9">
        <v>1747858.0461865487</v>
      </c>
      <c r="F4787" s="255" t="s">
        <v>9120</v>
      </c>
      <c r="G4787" s="9"/>
      <c r="H4787" s="255" t="s">
        <v>9168</v>
      </c>
      <c r="I4787" s="9">
        <v>3</v>
      </c>
    </row>
    <row r="4788">
      <c r="A4788" s="255" t="s">
        <v>5965</v>
      </c>
      <c r="B4788" s="9">
        <v>9</v>
      </c>
      <c r="C4788" s="255" t="s">
        <v>9105</v>
      </c>
      <c r="D4788" s="9">
        <v>0</v>
      </c>
      <c r="E4788" s="9">
        <v>1747858.0461865487</v>
      </c>
      <c r="F4788" s="255" t="s">
        <v>9120</v>
      </c>
      <c r="G4788" s="9"/>
      <c r="H4788" s="255" t="s">
        <v>9168</v>
      </c>
      <c r="I4788" s="9">
        <v>3</v>
      </c>
    </row>
    <row r="4789">
      <c r="A4789" s="255" t="s">
        <v>5966</v>
      </c>
      <c r="B4789" s="9">
        <v>9</v>
      </c>
      <c r="C4789" s="255" t="s">
        <v>9205</v>
      </c>
      <c r="D4789" s="9">
        <v>0</v>
      </c>
      <c r="E4789" s="9">
        <v>1747858.0461865487</v>
      </c>
      <c r="F4789" s="255" t="s">
        <v>9120</v>
      </c>
      <c r="G4789" s="9"/>
      <c r="H4789" s="255" t="s">
        <v>9168</v>
      </c>
      <c r="I4789" s="9">
        <v>3</v>
      </c>
    </row>
    <row r="4790">
      <c r="A4790" s="255" t="s">
        <v>5967</v>
      </c>
      <c r="B4790" s="9">
        <v>9</v>
      </c>
      <c r="C4790" s="255" t="s">
        <v>9103</v>
      </c>
      <c r="D4790" s="9">
        <v>0</v>
      </c>
      <c r="E4790" s="9">
        <v>1747858.0461865487</v>
      </c>
      <c r="F4790" s="255" t="s">
        <v>9121</v>
      </c>
      <c r="G4790" s="9"/>
      <c r="H4790" s="255" t="s">
        <v>9168</v>
      </c>
      <c r="I4790" s="9">
        <v>3</v>
      </c>
    </row>
    <row r="4791">
      <c r="A4791" s="255" t="s">
        <v>5968</v>
      </c>
      <c r="B4791" s="9">
        <v>9</v>
      </c>
      <c r="C4791" s="255" t="s">
        <v>9104</v>
      </c>
      <c r="D4791" s="9">
        <v>0</v>
      </c>
      <c r="E4791" s="9">
        <v>1747858.0461865487</v>
      </c>
      <c r="F4791" s="255" t="s">
        <v>9121</v>
      </c>
      <c r="G4791" s="9"/>
      <c r="H4791" s="255" t="s">
        <v>9168</v>
      </c>
      <c r="I4791" s="9">
        <v>3</v>
      </c>
    </row>
    <row r="4792">
      <c r="A4792" s="255" t="s">
        <v>5969</v>
      </c>
      <c r="B4792" s="9">
        <v>9</v>
      </c>
      <c r="C4792" s="255" t="s">
        <v>9105</v>
      </c>
      <c r="D4792" s="9">
        <v>0</v>
      </c>
      <c r="E4792" s="9">
        <v>1747858.0461865487</v>
      </c>
      <c r="F4792" s="255" t="s">
        <v>9121</v>
      </c>
      <c r="G4792" s="9"/>
      <c r="H4792" s="255" t="s">
        <v>9168</v>
      </c>
      <c r="I4792" s="9">
        <v>3</v>
      </c>
    </row>
    <row r="4793">
      <c r="A4793" s="255" t="s">
        <v>5970</v>
      </c>
      <c r="B4793" s="9">
        <v>9</v>
      </c>
      <c r="C4793" s="255" t="s">
        <v>9205</v>
      </c>
      <c r="D4793" s="9">
        <v>0</v>
      </c>
      <c r="E4793" s="9">
        <v>1747858.0461865487</v>
      </c>
      <c r="F4793" s="255" t="s">
        <v>9121</v>
      </c>
      <c r="G4793" s="9"/>
      <c r="H4793" s="255" t="s">
        <v>9168</v>
      </c>
      <c r="I4793" s="9">
        <v>3</v>
      </c>
    </row>
    <row r="4794">
      <c r="A4794" s="255" t="s">
        <v>5971</v>
      </c>
      <c r="B4794" s="9">
        <v>9</v>
      </c>
      <c r="C4794" s="255" t="s">
        <v>9103</v>
      </c>
      <c r="D4794" s="9">
        <v>1747858.0461865487</v>
      </c>
      <c r="E4794" s="9">
        <v>1747858.0461865487</v>
      </c>
      <c r="F4794" s="255" t="s">
        <v>9122</v>
      </c>
      <c r="G4794" s="9"/>
      <c r="H4794" s="255" t="s">
        <v>9168</v>
      </c>
      <c r="I4794" s="9">
        <v>3</v>
      </c>
    </row>
    <row r="4795">
      <c r="A4795" s="255" t="s">
        <v>5972</v>
      </c>
      <c r="B4795" s="9">
        <v>9</v>
      </c>
      <c r="C4795" s="255" t="s">
        <v>9104</v>
      </c>
      <c r="D4795" s="9">
        <v>34290962341.181221</v>
      </c>
      <c r="E4795" s="9">
        <v>1747858.0461865487</v>
      </c>
      <c r="F4795" s="255" t="s">
        <v>9122</v>
      </c>
      <c r="G4795" s="9"/>
      <c r="H4795" s="255" t="s">
        <v>9168</v>
      </c>
      <c r="I4795" s="9">
        <v>3</v>
      </c>
    </row>
    <row r="4796">
      <c r="A4796" s="255" t="s">
        <v>5973</v>
      </c>
      <c r="B4796" s="9">
        <v>9</v>
      </c>
      <c r="C4796" s="255" t="s">
        <v>9105</v>
      </c>
      <c r="D4796" s="9">
        <v>1</v>
      </c>
      <c r="E4796" s="9">
        <v>1747858.0461865487</v>
      </c>
      <c r="F4796" s="255" t="s">
        <v>9122</v>
      </c>
      <c r="G4796" s="9"/>
      <c r="H4796" s="255" t="s">
        <v>9168</v>
      </c>
      <c r="I4796" s="9">
        <v>3</v>
      </c>
    </row>
    <row r="4797">
      <c r="A4797" s="255" t="s">
        <v>5974</v>
      </c>
      <c r="B4797" s="9">
        <v>9</v>
      </c>
      <c r="C4797" s="255" t="s">
        <v>9205</v>
      </c>
      <c r="D4797" s="9">
        <v>19618.848576402841</v>
      </c>
      <c r="E4797" s="9">
        <v>1747858.0461865487</v>
      </c>
      <c r="F4797" s="255" t="s">
        <v>9122</v>
      </c>
      <c r="G4797" s="9"/>
      <c r="H4797" s="255" t="s">
        <v>9168</v>
      </c>
      <c r="I4797" s="9">
        <v>3</v>
      </c>
    </row>
    <row r="4798">
      <c r="A4798" s="255" t="s">
        <v>5975</v>
      </c>
      <c r="B4798" s="9">
        <v>9</v>
      </c>
      <c r="C4798" s="255" t="s">
        <v>9103</v>
      </c>
      <c r="D4798" s="9">
        <v>1747858.0461865487</v>
      </c>
      <c r="E4798" s="9">
        <v>1747858.0461865487</v>
      </c>
      <c r="F4798" s="255" t="s">
        <v>9123</v>
      </c>
      <c r="G4798" s="9"/>
      <c r="H4798" s="255" t="s">
        <v>9168</v>
      </c>
      <c r="I4798" s="9">
        <v>3</v>
      </c>
    </row>
    <row r="4799">
      <c r="A4799" s="255" t="s">
        <v>5976</v>
      </c>
      <c r="B4799" s="9">
        <v>9</v>
      </c>
      <c r="C4799" s="255" t="s">
        <v>9104</v>
      </c>
      <c r="D4799" s="9">
        <v>34290962341.181221</v>
      </c>
      <c r="E4799" s="9">
        <v>1747858.0461865487</v>
      </c>
      <c r="F4799" s="255" t="s">
        <v>9123</v>
      </c>
      <c r="G4799" s="9"/>
      <c r="H4799" s="255" t="s">
        <v>9168</v>
      </c>
      <c r="I4799" s="9">
        <v>3</v>
      </c>
    </row>
    <row r="4800">
      <c r="A4800" s="255" t="s">
        <v>5977</v>
      </c>
      <c r="B4800" s="9">
        <v>9</v>
      </c>
      <c r="C4800" s="255" t="s">
        <v>9105</v>
      </c>
      <c r="D4800" s="9">
        <v>1</v>
      </c>
      <c r="E4800" s="9">
        <v>1747858.0461865487</v>
      </c>
      <c r="F4800" s="255" t="s">
        <v>9123</v>
      </c>
      <c r="G4800" s="9"/>
      <c r="H4800" s="255" t="s">
        <v>9168</v>
      </c>
      <c r="I4800" s="9">
        <v>3</v>
      </c>
    </row>
    <row r="4801">
      <c r="A4801" s="255" t="s">
        <v>5978</v>
      </c>
      <c r="B4801" s="9">
        <v>9</v>
      </c>
      <c r="C4801" s="255" t="s">
        <v>9205</v>
      </c>
      <c r="D4801" s="9">
        <v>19618.848576402841</v>
      </c>
      <c r="E4801" s="9">
        <v>1747858.0461865487</v>
      </c>
      <c r="F4801" s="255" t="s">
        <v>9123</v>
      </c>
      <c r="G4801" s="9"/>
      <c r="H4801" s="255" t="s">
        <v>9168</v>
      </c>
      <c r="I4801" s="9">
        <v>3</v>
      </c>
    </row>
    <row r="4802">
      <c r="A4802" s="255" t="s">
        <v>5979</v>
      </c>
      <c r="B4802" s="9">
        <v>9</v>
      </c>
      <c r="C4802" s="255" t="s">
        <v>9103</v>
      </c>
      <c r="D4802" s="9">
        <v>1747858.0461865487</v>
      </c>
      <c r="E4802" s="9">
        <v>1747858.0461865487</v>
      </c>
      <c r="F4802" s="255" t="s">
        <v>9124</v>
      </c>
      <c r="G4802" s="9"/>
      <c r="H4802" s="255" t="s">
        <v>9168</v>
      </c>
      <c r="I4802" s="9">
        <v>3</v>
      </c>
    </row>
    <row r="4803">
      <c r="A4803" s="255" t="s">
        <v>5980</v>
      </c>
      <c r="B4803" s="9">
        <v>9</v>
      </c>
      <c r="C4803" s="255" t="s">
        <v>9104</v>
      </c>
      <c r="D4803" s="9">
        <v>34290962341.181221</v>
      </c>
      <c r="E4803" s="9">
        <v>1747858.0461865487</v>
      </c>
      <c r="F4803" s="255" t="s">
        <v>9124</v>
      </c>
      <c r="G4803" s="9"/>
      <c r="H4803" s="255" t="s">
        <v>9168</v>
      </c>
      <c r="I4803" s="9">
        <v>3</v>
      </c>
    </row>
    <row r="4804">
      <c r="A4804" s="255" t="s">
        <v>5981</v>
      </c>
      <c r="B4804" s="9">
        <v>9</v>
      </c>
      <c r="C4804" s="255" t="s">
        <v>9105</v>
      </c>
      <c r="D4804" s="9">
        <v>1</v>
      </c>
      <c r="E4804" s="9">
        <v>1747858.0461865487</v>
      </c>
      <c r="F4804" s="255" t="s">
        <v>9124</v>
      </c>
      <c r="G4804" s="9"/>
      <c r="H4804" s="255" t="s">
        <v>9168</v>
      </c>
      <c r="I4804" s="9">
        <v>3</v>
      </c>
    </row>
    <row r="4805">
      <c r="A4805" s="255" t="s">
        <v>5982</v>
      </c>
      <c r="B4805" s="9">
        <v>9</v>
      </c>
      <c r="C4805" s="255" t="s">
        <v>9205</v>
      </c>
      <c r="D4805" s="9">
        <v>19618.848576402841</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8001830558.3928757</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4578.0780515049</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7726990040.2031622</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4420.8338640897055</v>
      </c>
      <c r="E4813" s="9">
        <v>1747858.0461865487</v>
      </c>
      <c r="F4813" s="255" t="s">
        <v>9126</v>
      </c>
      <c r="G4813" s="9"/>
      <c r="H4813" s="255" t="s">
        <v>9168</v>
      </c>
      <c r="I4813" s="9">
        <v>3</v>
      </c>
    </row>
    <row r="4814">
      <c r="A4814" s="255" t="s">
        <v>5991</v>
      </c>
      <c r="B4814" s="9">
        <v>9</v>
      </c>
      <c r="C4814" s="255" t="s">
        <v>9103</v>
      </c>
      <c r="D4814" s="9">
        <v>1747858.0461865487</v>
      </c>
      <c r="E4814" s="9">
        <v>1747858.0461865487</v>
      </c>
      <c r="F4814" s="255" t="s">
        <v>9127</v>
      </c>
      <c r="G4814" s="9"/>
      <c r="H4814" s="255" t="s">
        <v>9168</v>
      </c>
      <c r="I4814" s="9">
        <v>3</v>
      </c>
    </row>
    <row r="4815">
      <c r="A4815" s="255" t="s">
        <v>5992</v>
      </c>
      <c r="B4815" s="9">
        <v>9</v>
      </c>
      <c r="C4815" s="255" t="s">
        <v>9104</v>
      </c>
      <c r="D4815" s="9">
        <v>42017952381.384384</v>
      </c>
      <c r="E4815" s="9">
        <v>1747858.0461865487</v>
      </c>
      <c r="F4815" s="255" t="s">
        <v>9127</v>
      </c>
      <c r="G4815" s="9"/>
      <c r="H4815" s="255" t="s">
        <v>9168</v>
      </c>
      <c r="I4815" s="9">
        <v>3</v>
      </c>
    </row>
    <row r="4816">
      <c r="A4816" s="255" t="s">
        <v>5993</v>
      </c>
      <c r="B4816" s="9">
        <v>9</v>
      </c>
      <c r="C4816" s="255" t="s">
        <v>9105</v>
      </c>
      <c r="D4816" s="9">
        <v>1</v>
      </c>
      <c r="E4816" s="9">
        <v>1747858.0461865487</v>
      </c>
      <c r="F4816" s="255" t="s">
        <v>9127</v>
      </c>
      <c r="G4816" s="9"/>
      <c r="H4816" s="255" t="s">
        <v>9168</v>
      </c>
      <c r="I4816" s="9">
        <v>3</v>
      </c>
    </row>
    <row r="4817">
      <c r="A4817" s="255" t="s">
        <v>5994</v>
      </c>
      <c r="B4817" s="9">
        <v>9</v>
      </c>
      <c r="C4817" s="255" t="s">
        <v>9205</v>
      </c>
      <c r="D4817" s="9">
        <v>24039.682440492546</v>
      </c>
      <c r="E4817" s="9">
        <v>1747858.0461865487</v>
      </c>
      <c r="F4817" s="255" t="s">
        <v>9127</v>
      </c>
      <c r="G4817" s="9"/>
      <c r="H4817" s="255" t="s">
        <v>9168</v>
      </c>
      <c r="I4817" s="9">
        <v>3</v>
      </c>
    </row>
    <row r="4818">
      <c r="A4818" s="255" t="s">
        <v>5995</v>
      </c>
      <c r="B4818" s="9">
        <v>9</v>
      </c>
      <c r="C4818" s="255" t="s">
        <v>9103</v>
      </c>
      <c r="D4818" s="9">
        <v>1747858.0461865487</v>
      </c>
      <c r="E4818" s="9">
        <v>1747858.0461865487</v>
      </c>
      <c r="F4818" s="255" t="s">
        <v>9128</v>
      </c>
      <c r="G4818" s="9"/>
      <c r="H4818" s="255" t="s">
        <v>9168</v>
      </c>
      <c r="I4818" s="9">
        <v>3</v>
      </c>
    </row>
    <row r="4819">
      <c r="A4819" s="255" t="s">
        <v>5996</v>
      </c>
      <c r="B4819" s="9">
        <v>9</v>
      </c>
      <c r="C4819" s="255" t="s">
        <v>9104</v>
      </c>
      <c r="D4819" s="9">
        <v>42017952381.384384</v>
      </c>
      <c r="E4819" s="9">
        <v>1747858.0461865487</v>
      </c>
      <c r="F4819" s="255" t="s">
        <v>9128</v>
      </c>
      <c r="G4819" s="9"/>
      <c r="H4819" s="255" t="s">
        <v>9168</v>
      </c>
      <c r="I4819" s="9">
        <v>3</v>
      </c>
    </row>
    <row r="4820">
      <c r="A4820" s="255" t="s">
        <v>5997</v>
      </c>
      <c r="B4820" s="9">
        <v>9</v>
      </c>
      <c r="C4820" s="255" t="s">
        <v>9105</v>
      </c>
      <c r="D4820" s="9">
        <v>1</v>
      </c>
      <c r="E4820" s="9">
        <v>1747858.0461865487</v>
      </c>
      <c r="F4820" s="255" t="s">
        <v>9128</v>
      </c>
      <c r="G4820" s="9"/>
      <c r="H4820" s="255" t="s">
        <v>9168</v>
      </c>
      <c r="I4820" s="9">
        <v>3</v>
      </c>
    </row>
    <row r="4821">
      <c r="A4821" s="255" t="s">
        <v>5998</v>
      </c>
      <c r="B4821" s="9">
        <v>9</v>
      </c>
      <c r="C4821" s="255" t="s">
        <v>9205</v>
      </c>
      <c r="D4821" s="9">
        <v>24039.682440492546</v>
      </c>
      <c r="E4821" s="9">
        <v>1747858.0461865487</v>
      </c>
      <c r="F4821" s="255" t="s">
        <v>9128</v>
      </c>
      <c r="G4821" s="9"/>
      <c r="H4821" s="255" t="s">
        <v>9168</v>
      </c>
      <c r="I4821" s="9">
        <v>3</v>
      </c>
    </row>
    <row r="4822">
      <c r="A4822" s="255" t="s">
        <v>5999</v>
      </c>
      <c r="B4822" s="9">
        <v>9</v>
      </c>
      <c r="C4822" s="255" t="s">
        <v>9103</v>
      </c>
      <c r="D4822" s="9">
        <v>1747858.0461865487</v>
      </c>
      <c r="E4822" s="9">
        <v>1747858.0461865487</v>
      </c>
      <c r="F4822" s="255" t="s">
        <v>9129</v>
      </c>
      <c r="G4822" s="9"/>
      <c r="H4822" s="255" t="s">
        <v>9168</v>
      </c>
      <c r="I4822" s="9">
        <v>3</v>
      </c>
    </row>
    <row r="4823">
      <c r="A4823" s="255" t="s">
        <v>6000</v>
      </c>
      <c r="B4823" s="9">
        <v>9</v>
      </c>
      <c r="C4823" s="255" t="s">
        <v>9104</v>
      </c>
      <c r="D4823" s="9">
        <v>21384263531.764503</v>
      </c>
      <c r="E4823" s="9">
        <v>1747858.0461865487</v>
      </c>
      <c r="F4823" s="255" t="s">
        <v>9129</v>
      </c>
      <c r="G4823" s="9"/>
      <c r="H4823" s="255" t="s">
        <v>9168</v>
      </c>
      <c r="I4823" s="9">
        <v>3</v>
      </c>
    </row>
    <row r="4824">
      <c r="A4824" s="255" t="s">
        <v>6001</v>
      </c>
      <c r="B4824" s="9">
        <v>9</v>
      </c>
      <c r="C4824" s="255" t="s">
        <v>9105</v>
      </c>
      <c r="D4824" s="9">
        <v>1</v>
      </c>
      <c r="E4824" s="9">
        <v>1747858.0461865487</v>
      </c>
      <c r="F4824" s="255" t="s">
        <v>9129</v>
      </c>
      <c r="G4824" s="9"/>
      <c r="H4824" s="255" t="s">
        <v>9168</v>
      </c>
      <c r="I4824" s="9">
        <v>3</v>
      </c>
    </row>
    <row r="4825">
      <c r="A4825" s="255" t="s">
        <v>6002</v>
      </c>
      <c r="B4825" s="9">
        <v>9</v>
      </c>
      <c r="C4825" s="255" t="s">
        <v>9205</v>
      </c>
      <c r="D4825" s="9">
        <v>12234.553932123023</v>
      </c>
      <c r="E4825" s="9">
        <v>1747858.0461865487</v>
      </c>
      <c r="F4825" s="255" t="s">
        <v>9129</v>
      </c>
      <c r="G4825" s="9"/>
      <c r="H4825" s="255" t="s">
        <v>9168</v>
      </c>
      <c r="I4825" s="9">
        <v>3</v>
      </c>
    </row>
    <row r="4826">
      <c r="A4826" s="255" t="s">
        <v>6003</v>
      </c>
      <c r="B4826" s="9">
        <v>9</v>
      </c>
      <c r="C4826" s="255" t="s">
        <v>9103</v>
      </c>
      <c r="D4826" s="9">
        <v>1747858.0461865487</v>
      </c>
      <c r="E4826" s="9">
        <v>1747858.0461865487</v>
      </c>
      <c r="F4826" s="255" t="s">
        <v>9130</v>
      </c>
      <c r="G4826" s="9"/>
      <c r="H4826" s="255" t="s">
        <v>9168</v>
      </c>
      <c r="I4826" s="9">
        <v>3</v>
      </c>
    </row>
    <row r="4827">
      <c r="A4827" s="255" t="s">
        <v>6004</v>
      </c>
      <c r="B4827" s="9">
        <v>9</v>
      </c>
      <c r="C4827" s="255" t="s">
        <v>9104</v>
      </c>
      <c r="D4827" s="9">
        <v>21384263531.764503</v>
      </c>
      <c r="E4827" s="9">
        <v>1747858.0461865487</v>
      </c>
      <c r="F4827" s="255" t="s">
        <v>9130</v>
      </c>
      <c r="G4827" s="9"/>
      <c r="H4827" s="255" t="s">
        <v>9168</v>
      </c>
      <c r="I4827" s="9">
        <v>3</v>
      </c>
    </row>
    <row r="4828">
      <c r="A4828" s="255" t="s">
        <v>6005</v>
      </c>
      <c r="B4828" s="9">
        <v>9</v>
      </c>
      <c r="C4828" s="255" t="s">
        <v>9105</v>
      </c>
      <c r="D4828" s="9">
        <v>1</v>
      </c>
      <c r="E4828" s="9">
        <v>1747858.0461865487</v>
      </c>
      <c r="F4828" s="255" t="s">
        <v>9130</v>
      </c>
      <c r="G4828" s="9"/>
      <c r="H4828" s="255" t="s">
        <v>9168</v>
      </c>
      <c r="I4828" s="9">
        <v>3</v>
      </c>
    </row>
    <row r="4829">
      <c r="A4829" s="255" t="s">
        <v>6006</v>
      </c>
      <c r="B4829" s="9">
        <v>9</v>
      </c>
      <c r="C4829" s="255" t="s">
        <v>9205</v>
      </c>
      <c r="D4829" s="9">
        <v>12234.553932123023</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12906698809.416719</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7384.2946442798184</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17589484985.932922</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10063.451676930747</v>
      </c>
      <c r="E4837" s="9">
        <v>1747858.0461865487</v>
      </c>
      <c r="F4837" s="255" t="s">
        <v>9132</v>
      </c>
      <c r="G4837" s="9"/>
      <c r="H4837" s="255" t="s">
        <v>9168</v>
      </c>
      <c r="I4837" s="9">
        <v>3</v>
      </c>
    </row>
    <row r="4838">
      <c r="A4838" s="255" t="s">
        <v>6015</v>
      </c>
      <c r="B4838" s="9">
        <v>9</v>
      </c>
      <c r="C4838" s="255" t="s">
        <v>9103</v>
      </c>
      <c r="D4838" s="9">
        <v>1595951.4102424409</v>
      </c>
      <c r="E4838" s="9">
        <v>1747858.0461865487</v>
      </c>
      <c r="F4838" s="255" t="s">
        <v>9133</v>
      </c>
      <c r="G4838" s="9"/>
      <c r="H4838" s="255" t="s">
        <v>9168</v>
      </c>
      <c r="I4838" s="9">
        <v>3</v>
      </c>
    </row>
    <row r="4839">
      <c r="A4839" s="255" t="s">
        <v>6016</v>
      </c>
      <c r="B4839" s="9">
        <v>9</v>
      </c>
      <c r="C4839" s="255" t="s">
        <v>9104</v>
      </c>
      <c r="D4839" s="9">
        <v>19756285377.999115</v>
      </c>
      <c r="E4839" s="9">
        <v>1747858.0461865487</v>
      </c>
      <c r="F4839" s="255" t="s">
        <v>9133</v>
      </c>
      <c r="G4839" s="9"/>
      <c r="H4839" s="255" t="s">
        <v>9168</v>
      </c>
      <c r="I4839" s="9">
        <v>3</v>
      </c>
    </row>
    <row r="4840">
      <c r="A4840" s="255" t="s">
        <v>6017</v>
      </c>
      <c r="B4840" s="9">
        <v>9</v>
      </c>
      <c r="C4840" s="255" t="s">
        <v>9105</v>
      </c>
      <c r="D4840" s="9">
        <v>0.91308983228041007</v>
      </c>
      <c r="E4840" s="9">
        <v>1747858.0461865487</v>
      </c>
      <c r="F4840" s="255" t="s">
        <v>9133</v>
      </c>
      <c r="G4840" s="9"/>
      <c r="H4840" s="255" t="s">
        <v>9168</v>
      </c>
      <c r="I4840" s="9">
        <v>3</v>
      </c>
    </row>
    <row r="4841">
      <c r="A4841" s="255" t="s">
        <v>6018</v>
      </c>
      <c r="B4841" s="9">
        <v>9</v>
      </c>
      <c r="C4841" s="255" t="s">
        <v>9205</v>
      </c>
      <c r="D4841" s="9">
        <v>11303.140676156792</v>
      </c>
      <c r="E4841" s="9">
        <v>1747858.0461865487</v>
      </c>
      <c r="F4841" s="255" t="s">
        <v>9133</v>
      </c>
      <c r="G4841" s="9"/>
      <c r="H4841" s="255" t="s">
        <v>9168</v>
      </c>
      <c r="I4841" s="9">
        <v>3</v>
      </c>
    </row>
    <row r="4842">
      <c r="A4842" s="255" t="s">
        <v>6019</v>
      </c>
      <c r="B4842" s="9">
        <v>9</v>
      </c>
      <c r="C4842" s="255" t="s">
        <v>9103</v>
      </c>
      <c r="D4842" s="9">
        <v>1747858.0461865487</v>
      </c>
      <c r="E4842" s="9">
        <v>1747858.0461865487</v>
      </c>
      <c r="F4842" s="255" t="s">
        <v>9134</v>
      </c>
      <c r="G4842" s="9"/>
      <c r="H4842" s="255" t="s">
        <v>9168</v>
      </c>
      <c r="I4842" s="9">
        <v>3</v>
      </c>
    </row>
    <row r="4843">
      <c r="A4843" s="255" t="s">
        <v>6020</v>
      </c>
      <c r="B4843" s="9">
        <v>9</v>
      </c>
      <c r="C4843" s="255" t="s">
        <v>9104</v>
      </c>
      <c r="D4843" s="9">
        <v>4672182017.4523468</v>
      </c>
      <c r="E4843" s="9">
        <v>1747858.0461865487</v>
      </c>
      <c r="F4843" s="255" t="s">
        <v>9134</v>
      </c>
      <c r="G4843" s="9"/>
      <c r="H4843" s="255" t="s">
        <v>9168</v>
      </c>
      <c r="I4843" s="9">
        <v>3</v>
      </c>
    </row>
    <row r="4844">
      <c r="A4844" s="255" t="s">
        <v>6021</v>
      </c>
      <c r="B4844" s="9">
        <v>9</v>
      </c>
      <c r="C4844" s="255" t="s">
        <v>9105</v>
      </c>
      <c r="D4844" s="9">
        <v>1</v>
      </c>
      <c r="E4844" s="9">
        <v>1747858.0461865487</v>
      </c>
      <c r="F4844" s="255" t="s">
        <v>9134</v>
      </c>
      <c r="G4844" s="9"/>
      <c r="H4844" s="255" t="s">
        <v>9168</v>
      </c>
      <c r="I4844" s="9">
        <v>3</v>
      </c>
    </row>
    <row r="4845">
      <c r="A4845" s="255" t="s">
        <v>6022</v>
      </c>
      <c r="B4845" s="9">
        <v>9</v>
      </c>
      <c r="C4845" s="255" t="s">
        <v>9205</v>
      </c>
      <c r="D4845" s="9">
        <v>2673.0900874050076</v>
      </c>
      <c r="E4845" s="9">
        <v>1747858.0461865487</v>
      </c>
      <c r="F4845" s="255" t="s">
        <v>9134</v>
      </c>
      <c r="G4845" s="9"/>
      <c r="H4845" s="255" t="s">
        <v>9168</v>
      </c>
      <c r="I4845" s="9">
        <v>3</v>
      </c>
    </row>
    <row r="4846">
      <c r="A4846" s="255" t="s">
        <v>6023</v>
      </c>
      <c r="B4846" s="9">
        <v>9</v>
      </c>
      <c r="C4846" s="255" t="s">
        <v>9103</v>
      </c>
      <c r="D4846" s="9">
        <v>1747858.0461865487</v>
      </c>
      <c r="E4846" s="9">
        <v>1747858.0461865487</v>
      </c>
      <c r="F4846" s="255" t="s">
        <v>9135</v>
      </c>
      <c r="G4846" s="9"/>
      <c r="H4846" s="255" t="s">
        <v>9168</v>
      </c>
      <c r="I4846" s="9">
        <v>3</v>
      </c>
    </row>
    <row r="4847">
      <c r="A4847" s="255" t="s">
        <v>6024</v>
      </c>
      <c r="B4847" s="9">
        <v>9</v>
      </c>
      <c r="C4847" s="255" t="s">
        <v>9104</v>
      </c>
      <c r="D4847" s="9">
        <v>24428467395.451462</v>
      </c>
      <c r="E4847" s="9">
        <v>1747858.0461865487</v>
      </c>
      <c r="F4847" s="255" t="s">
        <v>9135</v>
      </c>
      <c r="G4847" s="9"/>
      <c r="H4847" s="255" t="s">
        <v>9168</v>
      </c>
      <c r="I4847" s="9">
        <v>3</v>
      </c>
    </row>
    <row r="4848">
      <c r="A4848" s="255" t="s">
        <v>6025</v>
      </c>
      <c r="B4848" s="9">
        <v>9</v>
      </c>
      <c r="C4848" s="255" t="s">
        <v>9105</v>
      </c>
      <c r="D4848" s="9">
        <v>1</v>
      </c>
      <c r="E4848" s="9">
        <v>1747858.0461865487</v>
      </c>
      <c r="F4848" s="255" t="s">
        <v>9135</v>
      </c>
      <c r="G4848" s="9"/>
      <c r="H4848" s="255" t="s">
        <v>9168</v>
      </c>
      <c r="I4848" s="9">
        <v>3</v>
      </c>
    </row>
    <row r="4849">
      <c r="A4849" s="255" t="s">
        <v>6026</v>
      </c>
      <c r="B4849" s="9">
        <v>9</v>
      </c>
      <c r="C4849" s="255" t="s">
        <v>9205</v>
      </c>
      <c r="D4849" s="9">
        <v>13976.2307635618</v>
      </c>
      <c r="E4849" s="9">
        <v>1747858.0461865487</v>
      </c>
      <c r="F4849" s="255" t="s">
        <v>9135</v>
      </c>
      <c r="G4849" s="9"/>
      <c r="H4849" s="255" t="s">
        <v>9168</v>
      </c>
      <c r="I4849" s="9">
        <v>3</v>
      </c>
    </row>
    <row r="4850">
      <c r="A4850" s="255" t="s">
        <v>6027</v>
      </c>
      <c r="B4850" s="9">
        <v>9</v>
      </c>
      <c r="C4850" s="255" t="s">
        <v>9103</v>
      </c>
      <c r="D4850" s="9">
        <v>597792.35657256225</v>
      </c>
      <c r="E4850" s="9">
        <v>1747858.0461865487</v>
      </c>
      <c r="F4850" s="255" t="s">
        <v>9136</v>
      </c>
      <c r="G4850" s="9"/>
      <c r="H4850" s="255" t="s">
        <v>9168</v>
      </c>
      <c r="I4850" s="9">
        <v>3</v>
      </c>
    </row>
    <row r="4851">
      <c r="A4851" s="255" t="s">
        <v>6028</v>
      </c>
      <c r="B4851" s="9">
        <v>9</v>
      </c>
      <c r="C4851" s="255" t="s">
        <v>9104</v>
      </c>
      <c r="D4851" s="9">
        <v>3044203863.6869583</v>
      </c>
      <c r="E4851" s="9">
        <v>1747858.0461865487</v>
      </c>
      <c r="F4851" s="255" t="s">
        <v>9136</v>
      </c>
      <c r="G4851" s="9"/>
      <c r="H4851" s="255" t="s">
        <v>9168</v>
      </c>
      <c r="I4851" s="9">
        <v>3</v>
      </c>
    </row>
    <row r="4852">
      <c r="A4852" s="255" t="s">
        <v>6029</v>
      </c>
      <c r="B4852" s="9">
        <v>9</v>
      </c>
      <c r="C4852" s="255" t="s">
        <v>9105</v>
      </c>
      <c r="D4852" s="9">
        <v>0.34201424874109027</v>
      </c>
      <c r="E4852" s="9">
        <v>1747858.0461865487</v>
      </c>
      <c r="F4852" s="255" t="s">
        <v>9136</v>
      </c>
      <c r="G4852" s="9"/>
      <c r="H4852" s="255" t="s">
        <v>9168</v>
      </c>
      <c r="I4852" s="9">
        <v>3</v>
      </c>
    </row>
    <row r="4853">
      <c r="A4853" s="255" t="s">
        <v>6030</v>
      </c>
      <c r="B4853" s="9">
        <v>9</v>
      </c>
      <c r="C4853" s="255" t="s">
        <v>9205</v>
      </c>
      <c r="D4853" s="9">
        <v>1741.6768314387762</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4682786176.5162039</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2679.1570326509291</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33955263373.469067</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19414.065835405603</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0</v>
      </c>
      <c r="E4874" s="9">
        <v>1749003.2052711262</v>
      </c>
      <c r="F4874" s="255" t="s">
        <v>9117</v>
      </c>
      <c r="G4874" s="9"/>
      <c r="H4874" s="255" t="s">
        <v>9168</v>
      </c>
      <c r="I4874" s="9">
        <v>3</v>
      </c>
    </row>
    <row r="4875">
      <c r="A4875" s="255" t="s">
        <v>6052</v>
      </c>
      <c r="B4875" s="9">
        <v>10</v>
      </c>
      <c r="C4875" s="255" t="s">
        <v>9104</v>
      </c>
      <c r="D4875" s="9">
        <v>0</v>
      </c>
      <c r="E4875" s="9">
        <v>1749003.2052711262</v>
      </c>
      <c r="F4875" s="255" t="s">
        <v>9117</v>
      </c>
      <c r="G4875" s="9"/>
      <c r="H4875" s="255" t="s">
        <v>9168</v>
      </c>
      <c r="I4875" s="9">
        <v>3</v>
      </c>
    </row>
    <row r="4876">
      <c r="A4876" s="255" t="s">
        <v>6053</v>
      </c>
      <c r="B4876" s="9">
        <v>10</v>
      </c>
      <c r="C4876" s="255" t="s">
        <v>9105</v>
      </c>
      <c r="D4876" s="9">
        <v>0</v>
      </c>
      <c r="E4876" s="9">
        <v>1749003.2052711262</v>
      </c>
      <c r="F4876" s="255" t="s">
        <v>9117</v>
      </c>
      <c r="G4876" s="9"/>
      <c r="H4876" s="255" t="s">
        <v>9168</v>
      </c>
      <c r="I4876" s="9">
        <v>3</v>
      </c>
    </row>
    <row r="4877">
      <c r="A4877" s="255" t="s">
        <v>6054</v>
      </c>
      <c r="B4877" s="9">
        <v>10</v>
      </c>
      <c r="C4877" s="255" t="s">
        <v>9205</v>
      </c>
      <c r="D4877" s="9">
        <v>0</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0</v>
      </c>
      <c r="E4886" s="9">
        <v>1749003.2052711262</v>
      </c>
      <c r="F4886" s="255" t="s">
        <v>9120</v>
      </c>
      <c r="G4886" s="9"/>
      <c r="H4886" s="255" t="s">
        <v>9168</v>
      </c>
      <c r="I4886" s="9">
        <v>3</v>
      </c>
    </row>
    <row r="4887">
      <c r="A4887" s="255" t="s">
        <v>6064</v>
      </c>
      <c r="B4887" s="9">
        <v>10</v>
      </c>
      <c r="C4887" s="255" t="s">
        <v>9104</v>
      </c>
      <c r="D4887" s="9">
        <v>0</v>
      </c>
      <c r="E4887" s="9">
        <v>1749003.2052711262</v>
      </c>
      <c r="F4887" s="255" t="s">
        <v>9120</v>
      </c>
      <c r="G4887" s="9"/>
      <c r="H4887" s="255" t="s">
        <v>9168</v>
      </c>
      <c r="I4887" s="9">
        <v>3</v>
      </c>
    </row>
    <row r="4888">
      <c r="A4888" s="255" t="s">
        <v>6065</v>
      </c>
      <c r="B4888" s="9">
        <v>10</v>
      </c>
      <c r="C4888" s="255" t="s">
        <v>9105</v>
      </c>
      <c r="D4888" s="9">
        <v>0</v>
      </c>
      <c r="E4888" s="9">
        <v>1749003.2052711262</v>
      </c>
      <c r="F4888" s="255" t="s">
        <v>9120</v>
      </c>
      <c r="G4888" s="9"/>
      <c r="H4888" s="255" t="s">
        <v>9168</v>
      </c>
      <c r="I4888" s="9">
        <v>3</v>
      </c>
    </row>
    <row r="4889">
      <c r="A4889" s="255" t="s">
        <v>6066</v>
      </c>
      <c r="B4889" s="9">
        <v>10</v>
      </c>
      <c r="C4889" s="255" t="s">
        <v>9205</v>
      </c>
      <c r="D4889" s="9">
        <v>0</v>
      </c>
      <c r="E4889" s="9">
        <v>1749003.2052711262</v>
      </c>
      <c r="F4889" s="255" t="s">
        <v>9120</v>
      </c>
      <c r="G4889" s="9"/>
      <c r="H4889" s="255" t="s">
        <v>9168</v>
      </c>
      <c r="I4889" s="9">
        <v>3</v>
      </c>
    </row>
    <row r="4890">
      <c r="A4890" s="255" t="s">
        <v>6067</v>
      </c>
      <c r="B4890" s="9">
        <v>10</v>
      </c>
      <c r="C4890" s="255" t="s">
        <v>9103</v>
      </c>
      <c r="D4890" s="9">
        <v>0</v>
      </c>
      <c r="E4890" s="9">
        <v>1749003.2052711262</v>
      </c>
      <c r="F4890" s="255" t="s">
        <v>9121</v>
      </c>
      <c r="G4890" s="9"/>
      <c r="H4890" s="255" t="s">
        <v>9168</v>
      </c>
      <c r="I4890" s="9">
        <v>3</v>
      </c>
    </row>
    <row r="4891">
      <c r="A4891" s="255" t="s">
        <v>6068</v>
      </c>
      <c r="B4891" s="9">
        <v>10</v>
      </c>
      <c r="C4891" s="255" t="s">
        <v>9104</v>
      </c>
      <c r="D4891" s="9">
        <v>0</v>
      </c>
      <c r="E4891" s="9">
        <v>1749003.2052711262</v>
      </c>
      <c r="F4891" s="255" t="s">
        <v>9121</v>
      </c>
      <c r="G4891" s="9"/>
      <c r="H4891" s="255" t="s">
        <v>9168</v>
      </c>
      <c r="I4891" s="9">
        <v>3</v>
      </c>
    </row>
    <row r="4892">
      <c r="A4892" s="255" t="s">
        <v>6069</v>
      </c>
      <c r="B4892" s="9">
        <v>10</v>
      </c>
      <c r="C4892" s="255" t="s">
        <v>9105</v>
      </c>
      <c r="D4892" s="9">
        <v>0</v>
      </c>
      <c r="E4892" s="9">
        <v>1749003.2052711262</v>
      </c>
      <c r="F4892" s="255" t="s">
        <v>9121</v>
      </c>
      <c r="G4892" s="9"/>
      <c r="H4892" s="255" t="s">
        <v>9168</v>
      </c>
      <c r="I4892" s="9">
        <v>3</v>
      </c>
    </row>
    <row r="4893">
      <c r="A4893" s="255" t="s">
        <v>6070</v>
      </c>
      <c r="B4893" s="9">
        <v>10</v>
      </c>
      <c r="C4893" s="255" t="s">
        <v>9205</v>
      </c>
      <c r="D4893" s="9">
        <v>0</v>
      </c>
      <c r="E4893" s="9">
        <v>1749003.2052711262</v>
      </c>
      <c r="F4893" s="255" t="s">
        <v>9121</v>
      </c>
      <c r="G4893" s="9"/>
      <c r="H4893" s="255" t="s">
        <v>9168</v>
      </c>
      <c r="I4893" s="9">
        <v>3</v>
      </c>
    </row>
    <row r="4894">
      <c r="A4894" s="255" t="s">
        <v>6071</v>
      </c>
      <c r="B4894" s="9">
        <v>10</v>
      </c>
      <c r="C4894" s="255" t="s">
        <v>9103</v>
      </c>
      <c r="D4894" s="9">
        <v>1749003.2052711262</v>
      </c>
      <c r="E4894" s="9">
        <v>1749003.2052711262</v>
      </c>
      <c r="F4894" s="255" t="s">
        <v>9122</v>
      </c>
      <c r="G4894" s="9"/>
      <c r="H4894" s="255" t="s">
        <v>9168</v>
      </c>
      <c r="I4894" s="9">
        <v>3</v>
      </c>
    </row>
    <row r="4895">
      <c r="A4895" s="255" t="s">
        <v>6072</v>
      </c>
      <c r="B4895" s="9">
        <v>10</v>
      </c>
      <c r="C4895" s="255" t="s">
        <v>9104</v>
      </c>
      <c r="D4895" s="9">
        <v>72799662834.950119</v>
      </c>
      <c r="E4895" s="9">
        <v>1749003.2052711262</v>
      </c>
      <c r="F4895" s="255" t="s">
        <v>9122</v>
      </c>
      <c r="G4895" s="9"/>
      <c r="H4895" s="255" t="s">
        <v>9168</v>
      </c>
      <c r="I4895" s="9">
        <v>3</v>
      </c>
    </row>
    <row r="4896">
      <c r="A4896" s="255" t="s">
        <v>6073</v>
      </c>
      <c r="B4896" s="9">
        <v>10</v>
      </c>
      <c r="C4896" s="255" t="s">
        <v>9105</v>
      </c>
      <c r="D4896" s="9">
        <v>1</v>
      </c>
      <c r="E4896" s="9">
        <v>1749003.2052711262</v>
      </c>
      <c r="F4896" s="255" t="s">
        <v>9122</v>
      </c>
      <c r="G4896" s="9"/>
      <c r="H4896" s="255" t="s">
        <v>9168</v>
      </c>
      <c r="I4896" s="9">
        <v>3</v>
      </c>
    </row>
    <row r="4897">
      <c r="A4897" s="255" t="s">
        <v>6074</v>
      </c>
      <c r="B4897" s="9">
        <v>10</v>
      </c>
      <c r="C4897" s="255" t="s">
        <v>9205</v>
      </c>
      <c r="D4897" s="9">
        <v>41623.515963577032</v>
      </c>
      <c r="E4897" s="9">
        <v>1749003.2052711262</v>
      </c>
      <c r="F4897" s="255" t="s">
        <v>9122</v>
      </c>
      <c r="G4897" s="9"/>
      <c r="H4897" s="255" t="s">
        <v>9168</v>
      </c>
      <c r="I4897" s="9">
        <v>3</v>
      </c>
    </row>
    <row r="4898">
      <c r="A4898" s="255" t="s">
        <v>6075</v>
      </c>
      <c r="B4898" s="9">
        <v>10</v>
      </c>
      <c r="C4898" s="255" t="s">
        <v>9103</v>
      </c>
      <c r="D4898" s="9">
        <v>1749003.2052711262</v>
      </c>
      <c r="E4898" s="9">
        <v>1749003.2052711262</v>
      </c>
      <c r="F4898" s="255" t="s">
        <v>9123</v>
      </c>
      <c r="G4898" s="9"/>
      <c r="H4898" s="255" t="s">
        <v>9168</v>
      </c>
      <c r="I4898" s="9">
        <v>3</v>
      </c>
    </row>
    <row r="4899">
      <c r="A4899" s="255" t="s">
        <v>6076</v>
      </c>
      <c r="B4899" s="9">
        <v>10</v>
      </c>
      <c r="C4899" s="255" t="s">
        <v>9104</v>
      </c>
      <c r="D4899" s="9">
        <v>72799662834.950119</v>
      </c>
      <c r="E4899" s="9">
        <v>1749003.2052711262</v>
      </c>
      <c r="F4899" s="255" t="s">
        <v>9123</v>
      </c>
      <c r="G4899" s="9"/>
      <c r="H4899" s="255" t="s">
        <v>9168</v>
      </c>
      <c r="I4899" s="9">
        <v>3</v>
      </c>
    </row>
    <row r="4900">
      <c r="A4900" s="255" t="s">
        <v>6077</v>
      </c>
      <c r="B4900" s="9">
        <v>10</v>
      </c>
      <c r="C4900" s="255" t="s">
        <v>9105</v>
      </c>
      <c r="D4900" s="9">
        <v>1</v>
      </c>
      <c r="E4900" s="9">
        <v>1749003.2052711262</v>
      </c>
      <c r="F4900" s="255" t="s">
        <v>9123</v>
      </c>
      <c r="G4900" s="9"/>
      <c r="H4900" s="255" t="s">
        <v>9168</v>
      </c>
      <c r="I4900" s="9">
        <v>3</v>
      </c>
    </row>
    <row r="4901">
      <c r="A4901" s="255" t="s">
        <v>6078</v>
      </c>
      <c r="B4901" s="9">
        <v>10</v>
      </c>
      <c r="C4901" s="255" t="s">
        <v>9205</v>
      </c>
      <c r="D4901" s="9">
        <v>41623.515963577032</v>
      </c>
      <c r="E4901" s="9">
        <v>1749003.2052711262</v>
      </c>
      <c r="F4901" s="255" t="s">
        <v>9123</v>
      </c>
      <c r="G4901" s="9"/>
      <c r="H4901" s="255" t="s">
        <v>9168</v>
      </c>
      <c r="I4901" s="9">
        <v>3</v>
      </c>
    </row>
    <row r="4902">
      <c r="A4902" s="255" t="s">
        <v>6079</v>
      </c>
      <c r="B4902" s="9">
        <v>10</v>
      </c>
      <c r="C4902" s="255" t="s">
        <v>9103</v>
      </c>
      <c r="D4902" s="9">
        <v>1749003.2052711262</v>
      </c>
      <c r="E4902" s="9">
        <v>1749003.2052711262</v>
      </c>
      <c r="F4902" s="255" t="s">
        <v>9124</v>
      </c>
      <c r="G4902" s="9"/>
      <c r="H4902" s="255" t="s">
        <v>9168</v>
      </c>
      <c r="I4902" s="9">
        <v>3</v>
      </c>
    </row>
    <row r="4903">
      <c r="A4903" s="255" t="s">
        <v>6080</v>
      </c>
      <c r="B4903" s="9">
        <v>10</v>
      </c>
      <c r="C4903" s="255" t="s">
        <v>9104</v>
      </c>
      <c r="D4903" s="9">
        <v>72799662834.950119</v>
      </c>
      <c r="E4903" s="9">
        <v>1749003.2052711262</v>
      </c>
      <c r="F4903" s="255" t="s">
        <v>9124</v>
      </c>
      <c r="G4903" s="9"/>
      <c r="H4903" s="255" t="s">
        <v>9168</v>
      </c>
      <c r="I4903" s="9">
        <v>3</v>
      </c>
    </row>
    <row r="4904">
      <c r="A4904" s="255" t="s">
        <v>6081</v>
      </c>
      <c r="B4904" s="9">
        <v>10</v>
      </c>
      <c r="C4904" s="255" t="s">
        <v>9105</v>
      </c>
      <c r="D4904" s="9">
        <v>1</v>
      </c>
      <c r="E4904" s="9">
        <v>1749003.2052711262</v>
      </c>
      <c r="F4904" s="255" t="s">
        <v>9124</v>
      </c>
      <c r="G4904" s="9"/>
      <c r="H4904" s="255" t="s">
        <v>9168</v>
      </c>
      <c r="I4904" s="9">
        <v>3</v>
      </c>
    </row>
    <row r="4905">
      <c r="A4905" s="255" t="s">
        <v>6082</v>
      </c>
      <c r="B4905" s="9">
        <v>10</v>
      </c>
      <c r="C4905" s="255" t="s">
        <v>9205</v>
      </c>
      <c r="D4905" s="9">
        <v>41623.515963577032</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14691967629.603294</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8400.1947997149509</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24463223287.700451</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13986.951661365436</v>
      </c>
      <c r="E4913" s="9">
        <v>1749003.2052711262</v>
      </c>
      <c r="F4913" s="255" t="s">
        <v>9126</v>
      </c>
      <c r="G4913" s="9"/>
      <c r="H4913" s="255" t="s">
        <v>9168</v>
      </c>
      <c r="I4913" s="9">
        <v>3</v>
      </c>
    </row>
    <row r="4914">
      <c r="A4914" s="255" t="s">
        <v>6091</v>
      </c>
      <c r="B4914" s="9">
        <v>10</v>
      </c>
      <c r="C4914" s="255" t="s">
        <v>9103</v>
      </c>
      <c r="D4914" s="9">
        <v>1749003.2052711262</v>
      </c>
      <c r="E4914" s="9">
        <v>1749003.2052711262</v>
      </c>
      <c r="F4914" s="255" t="s">
        <v>9127</v>
      </c>
      <c r="G4914" s="9"/>
      <c r="H4914" s="255" t="s">
        <v>9168</v>
      </c>
      <c r="I4914" s="9">
        <v>3</v>
      </c>
    </row>
    <row r="4915">
      <c r="A4915" s="255" t="s">
        <v>6092</v>
      </c>
      <c r="B4915" s="9">
        <v>10</v>
      </c>
      <c r="C4915" s="255" t="s">
        <v>9104</v>
      </c>
      <c r="D4915" s="9">
        <v>97262886122.650558</v>
      </c>
      <c r="E4915" s="9">
        <v>1749003.2052711262</v>
      </c>
      <c r="F4915" s="255" t="s">
        <v>9127</v>
      </c>
      <c r="G4915" s="9"/>
      <c r="H4915" s="255" t="s">
        <v>9168</v>
      </c>
      <c r="I4915" s="9">
        <v>3</v>
      </c>
    </row>
    <row r="4916">
      <c r="A4916" s="255" t="s">
        <v>6093</v>
      </c>
      <c r="B4916" s="9">
        <v>10</v>
      </c>
      <c r="C4916" s="255" t="s">
        <v>9105</v>
      </c>
      <c r="D4916" s="9">
        <v>1</v>
      </c>
      <c r="E4916" s="9">
        <v>1749003.2052711262</v>
      </c>
      <c r="F4916" s="255" t="s">
        <v>9127</v>
      </c>
      <c r="G4916" s="9"/>
      <c r="H4916" s="255" t="s">
        <v>9168</v>
      </c>
      <c r="I4916" s="9">
        <v>3</v>
      </c>
    </row>
    <row r="4917">
      <c r="A4917" s="255" t="s">
        <v>6094</v>
      </c>
      <c r="B4917" s="9">
        <v>10</v>
      </c>
      <c r="C4917" s="255" t="s">
        <v>9205</v>
      </c>
      <c r="D4917" s="9">
        <v>55610.467624942459</v>
      </c>
      <c r="E4917" s="9">
        <v>1749003.2052711262</v>
      </c>
      <c r="F4917" s="255" t="s">
        <v>9127</v>
      </c>
      <c r="G4917" s="9"/>
      <c r="H4917" s="255" t="s">
        <v>9168</v>
      </c>
      <c r="I4917" s="9">
        <v>3</v>
      </c>
    </row>
    <row r="4918">
      <c r="A4918" s="255" t="s">
        <v>6095</v>
      </c>
      <c r="B4918" s="9">
        <v>10</v>
      </c>
      <c r="C4918" s="255" t="s">
        <v>9103</v>
      </c>
      <c r="D4918" s="9">
        <v>1749003.2052711262</v>
      </c>
      <c r="E4918" s="9">
        <v>1749003.2052711262</v>
      </c>
      <c r="F4918" s="255" t="s">
        <v>9128</v>
      </c>
      <c r="G4918" s="9"/>
      <c r="H4918" s="255" t="s">
        <v>9168</v>
      </c>
      <c r="I4918" s="9">
        <v>3</v>
      </c>
    </row>
    <row r="4919">
      <c r="A4919" s="255" t="s">
        <v>6096</v>
      </c>
      <c r="B4919" s="9">
        <v>10</v>
      </c>
      <c r="C4919" s="255" t="s">
        <v>9104</v>
      </c>
      <c r="D4919" s="9">
        <v>97262886122.650558</v>
      </c>
      <c r="E4919" s="9">
        <v>1749003.2052711262</v>
      </c>
      <c r="F4919" s="255" t="s">
        <v>9128</v>
      </c>
      <c r="G4919" s="9"/>
      <c r="H4919" s="255" t="s">
        <v>9168</v>
      </c>
      <c r="I4919" s="9">
        <v>3</v>
      </c>
    </row>
    <row r="4920">
      <c r="A4920" s="255" t="s">
        <v>6097</v>
      </c>
      <c r="B4920" s="9">
        <v>10</v>
      </c>
      <c r="C4920" s="255" t="s">
        <v>9105</v>
      </c>
      <c r="D4920" s="9">
        <v>1</v>
      </c>
      <c r="E4920" s="9">
        <v>1749003.2052711262</v>
      </c>
      <c r="F4920" s="255" t="s">
        <v>9128</v>
      </c>
      <c r="G4920" s="9"/>
      <c r="H4920" s="255" t="s">
        <v>9168</v>
      </c>
      <c r="I4920" s="9">
        <v>3</v>
      </c>
    </row>
    <row r="4921">
      <c r="A4921" s="255" t="s">
        <v>6098</v>
      </c>
      <c r="B4921" s="9">
        <v>10</v>
      </c>
      <c r="C4921" s="255" t="s">
        <v>9205</v>
      </c>
      <c r="D4921" s="9">
        <v>55610.467624942459</v>
      </c>
      <c r="E4921" s="9">
        <v>1749003.2052711262</v>
      </c>
      <c r="F4921" s="255" t="s">
        <v>9128</v>
      </c>
      <c r="G4921" s="9"/>
      <c r="H4921" s="255" t="s">
        <v>9168</v>
      </c>
      <c r="I4921" s="9">
        <v>3</v>
      </c>
    </row>
    <row r="4922">
      <c r="A4922" s="255" t="s">
        <v>6099</v>
      </c>
      <c r="B4922" s="9">
        <v>10</v>
      </c>
      <c r="C4922" s="255" t="s">
        <v>9103</v>
      </c>
      <c r="D4922" s="9">
        <v>1749003.2052711262</v>
      </c>
      <c r="E4922" s="9">
        <v>1749003.2052711262</v>
      </c>
      <c r="F4922" s="255" t="s">
        <v>9129</v>
      </c>
      <c r="G4922" s="9"/>
      <c r="H4922" s="255" t="s">
        <v>9168</v>
      </c>
      <c r="I4922" s="9">
        <v>3</v>
      </c>
    </row>
    <row r="4923">
      <c r="A4923" s="255" t="s">
        <v>6100</v>
      </c>
      <c r="B4923" s="9">
        <v>10</v>
      </c>
      <c r="C4923" s="255" t="s">
        <v>9104</v>
      </c>
      <c r="D4923" s="9">
        <v>40349022827.205757</v>
      </c>
      <c r="E4923" s="9">
        <v>1749003.2052711262</v>
      </c>
      <c r="F4923" s="255" t="s">
        <v>9129</v>
      </c>
      <c r="G4923" s="9"/>
      <c r="H4923" s="255" t="s">
        <v>9168</v>
      </c>
      <c r="I4923" s="9">
        <v>3</v>
      </c>
    </row>
    <row r="4924">
      <c r="A4924" s="255" t="s">
        <v>6101</v>
      </c>
      <c r="B4924" s="9">
        <v>10</v>
      </c>
      <c r="C4924" s="255" t="s">
        <v>9105</v>
      </c>
      <c r="D4924" s="9">
        <v>1</v>
      </c>
      <c r="E4924" s="9">
        <v>1749003.2052711262</v>
      </c>
      <c r="F4924" s="255" t="s">
        <v>9129</v>
      </c>
      <c r="G4924" s="9"/>
      <c r="H4924" s="255" t="s">
        <v>9168</v>
      </c>
      <c r="I4924" s="9">
        <v>3</v>
      </c>
    </row>
    <row r="4925">
      <c r="A4925" s="255" t="s">
        <v>6102</v>
      </c>
      <c r="B4925" s="9">
        <v>10</v>
      </c>
      <c r="C4925" s="255" t="s">
        <v>9205</v>
      </c>
      <c r="D4925" s="9">
        <v>23069.724918514916</v>
      </c>
      <c r="E4925" s="9">
        <v>1749003.2052711262</v>
      </c>
      <c r="F4925" s="255" t="s">
        <v>9129</v>
      </c>
      <c r="G4925" s="9"/>
      <c r="H4925" s="255" t="s">
        <v>9168</v>
      </c>
      <c r="I4925" s="9">
        <v>3</v>
      </c>
    </row>
    <row r="4926">
      <c r="A4926" s="255" t="s">
        <v>6103</v>
      </c>
      <c r="B4926" s="9">
        <v>10</v>
      </c>
      <c r="C4926" s="255" t="s">
        <v>9103</v>
      </c>
      <c r="D4926" s="9">
        <v>1749003.2052711262</v>
      </c>
      <c r="E4926" s="9">
        <v>1749003.2052711262</v>
      </c>
      <c r="F4926" s="255" t="s">
        <v>9130</v>
      </c>
      <c r="G4926" s="9"/>
      <c r="H4926" s="255" t="s">
        <v>9168</v>
      </c>
      <c r="I4926" s="9">
        <v>3</v>
      </c>
    </row>
    <row r="4927">
      <c r="A4927" s="255" t="s">
        <v>6104</v>
      </c>
      <c r="B4927" s="9">
        <v>10</v>
      </c>
      <c r="C4927" s="255" t="s">
        <v>9104</v>
      </c>
      <c r="D4927" s="9">
        <v>40349022827.205757</v>
      </c>
      <c r="E4927" s="9">
        <v>1749003.2052711262</v>
      </c>
      <c r="F4927" s="255" t="s">
        <v>9130</v>
      </c>
      <c r="G4927" s="9"/>
      <c r="H4927" s="255" t="s">
        <v>9168</v>
      </c>
      <c r="I4927" s="9">
        <v>3</v>
      </c>
    </row>
    <row r="4928">
      <c r="A4928" s="255" t="s">
        <v>6105</v>
      </c>
      <c r="B4928" s="9">
        <v>10</v>
      </c>
      <c r="C4928" s="255" t="s">
        <v>9105</v>
      </c>
      <c r="D4928" s="9">
        <v>1</v>
      </c>
      <c r="E4928" s="9">
        <v>1749003.2052711262</v>
      </c>
      <c r="F4928" s="255" t="s">
        <v>9130</v>
      </c>
      <c r="G4928" s="9"/>
      <c r="H4928" s="255" t="s">
        <v>9168</v>
      </c>
      <c r="I4928" s="9">
        <v>3</v>
      </c>
    </row>
    <row r="4929">
      <c r="A4929" s="255" t="s">
        <v>6106</v>
      </c>
      <c r="B4929" s="9">
        <v>10</v>
      </c>
      <c r="C4929" s="255" t="s">
        <v>9205</v>
      </c>
      <c r="D4929" s="9">
        <v>23069.724918514916</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32450640007.744358</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18553.791045062117</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48647231003.072357</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27814.26063512055</v>
      </c>
      <c r="E4937" s="9">
        <v>1749003.2052711262</v>
      </c>
      <c r="F4937" s="255" t="s">
        <v>9132</v>
      </c>
      <c r="G4937" s="9"/>
      <c r="H4937" s="255" t="s">
        <v>9168</v>
      </c>
      <c r="I4937" s="9">
        <v>3</v>
      </c>
    </row>
    <row r="4938">
      <c r="A4938" s="255" t="s">
        <v>6115</v>
      </c>
      <c r="B4938" s="9">
        <v>10</v>
      </c>
      <c r="C4938" s="255" t="s">
        <v>9103</v>
      </c>
      <c r="D4938" s="9">
        <v>1682572.5815795735</v>
      </c>
      <c r="E4938" s="9">
        <v>1749003.2052711262</v>
      </c>
      <c r="F4938" s="255" t="s">
        <v>9133</v>
      </c>
      <c r="G4938" s="9"/>
      <c r="H4938" s="255" t="s">
        <v>9168</v>
      </c>
      <c r="I4938" s="9">
        <v>3</v>
      </c>
    </row>
    <row r="4939">
      <c r="A4939" s="255" t="s">
        <v>6116</v>
      </c>
      <c r="B4939" s="9">
        <v>10</v>
      </c>
      <c r="C4939" s="255" t="s">
        <v>9104</v>
      </c>
      <c r="D4939" s="9">
        <v>39709468888.576477</v>
      </c>
      <c r="E4939" s="9">
        <v>1749003.2052711262</v>
      </c>
      <c r="F4939" s="255" t="s">
        <v>9133</v>
      </c>
      <c r="G4939" s="9"/>
      <c r="H4939" s="255" t="s">
        <v>9168</v>
      </c>
      <c r="I4939" s="9">
        <v>3</v>
      </c>
    </row>
    <row r="4940">
      <c r="A4940" s="255" t="s">
        <v>6117</v>
      </c>
      <c r="B4940" s="9">
        <v>10</v>
      </c>
      <c r="C4940" s="255" t="s">
        <v>9105</v>
      </c>
      <c r="D4940" s="9">
        <v>0.96201800917725888</v>
      </c>
      <c r="E4940" s="9">
        <v>1749003.2052711262</v>
      </c>
      <c r="F4940" s="255" t="s">
        <v>9133</v>
      </c>
      <c r="G4940" s="9"/>
      <c r="H4940" s="255" t="s">
        <v>9168</v>
      </c>
      <c r="I4940" s="9">
        <v>3</v>
      </c>
    </row>
    <row r="4941">
      <c r="A4941" s="255" t="s">
        <v>6118</v>
      </c>
      <c r="B4941" s="9">
        <v>10</v>
      </c>
      <c r="C4941" s="255" t="s">
        <v>9205</v>
      </c>
      <c r="D4941" s="9">
        <v>22704.057241805232</v>
      </c>
      <c r="E4941" s="9">
        <v>1749003.2052711262</v>
      </c>
      <c r="F4941" s="255" t="s">
        <v>9133</v>
      </c>
      <c r="G4941" s="9"/>
      <c r="H4941" s="255" t="s">
        <v>9168</v>
      </c>
      <c r="I4941" s="9">
        <v>3</v>
      </c>
    </row>
    <row r="4942">
      <c r="A4942" s="255" t="s">
        <v>6119</v>
      </c>
      <c r="B4942" s="9">
        <v>10</v>
      </c>
      <c r="C4942" s="255" t="s">
        <v>9103</v>
      </c>
      <c r="D4942" s="9">
        <v>1749003.2052711262</v>
      </c>
      <c r="E4942" s="9">
        <v>1749003.2052711262</v>
      </c>
      <c r="F4942" s="255" t="s">
        <v>9134</v>
      </c>
      <c r="G4942" s="9"/>
      <c r="H4942" s="255" t="s">
        <v>9168</v>
      </c>
      <c r="I4942" s="9">
        <v>3</v>
      </c>
    </row>
    <row r="4943">
      <c r="A4943" s="255" t="s">
        <v>6120</v>
      </c>
      <c r="B4943" s="9">
        <v>10</v>
      </c>
      <c r="C4943" s="255" t="s">
        <v>9104</v>
      </c>
      <c r="D4943" s="9">
        <v>8906186231.0017242</v>
      </c>
      <c r="E4943" s="9">
        <v>1749003.2052711262</v>
      </c>
      <c r="F4943" s="255" t="s">
        <v>9134</v>
      </c>
      <c r="G4943" s="9"/>
      <c r="H4943" s="255" t="s">
        <v>9168</v>
      </c>
      <c r="I4943" s="9">
        <v>3</v>
      </c>
    </row>
    <row r="4944">
      <c r="A4944" s="255" t="s">
        <v>6121</v>
      </c>
      <c r="B4944" s="9">
        <v>10</v>
      </c>
      <c r="C4944" s="255" t="s">
        <v>9105</v>
      </c>
      <c r="D4944" s="9">
        <v>1</v>
      </c>
      <c r="E4944" s="9">
        <v>1749003.2052711262</v>
      </c>
      <c r="F4944" s="255" t="s">
        <v>9134</v>
      </c>
      <c r="G4944" s="9"/>
      <c r="H4944" s="255" t="s">
        <v>9168</v>
      </c>
      <c r="I4944" s="9">
        <v>3</v>
      </c>
    </row>
    <row r="4945">
      <c r="A4945" s="255" t="s">
        <v>6122</v>
      </c>
      <c r="B4945" s="9">
        <v>10</v>
      </c>
      <c r="C4945" s="255" t="s">
        <v>9205</v>
      </c>
      <c r="D4945" s="9">
        <v>5092.1497480166763</v>
      </c>
      <c r="E4945" s="9">
        <v>1749003.2052711262</v>
      </c>
      <c r="F4945" s="255" t="s">
        <v>9134</v>
      </c>
      <c r="G4945" s="9"/>
      <c r="H4945" s="255" t="s">
        <v>9168</v>
      </c>
      <c r="I4945" s="9">
        <v>3</v>
      </c>
    </row>
    <row r="4946">
      <c r="A4946" s="255" t="s">
        <v>6123</v>
      </c>
      <c r="B4946" s="9">
        <v>10</v>
      </c>
      <c r="C4946" s="255" t="s">
        <v>9103</v>
      </c>
      <c r="D4946" s="9">
        <v>1749003.2052711262</v>
      </c>
      <c r="E4946" s="9">
        <v>1749003.2052711262</v>
      </c>
      <c r="F4946" s="255" t="s">
        <v>9135</v>
      </c>
      <c r="G4946" s="9"/>
      <c r="H4946" s="255" t="s">
        <v>9168</v>
      </c>
      <c r="I4946" s="9">
        <v>3</v>
      </c>
    </row>
    <row r="4947">
      <c r="A4947" s="255" t="s">
        <v>6124</v>
      </c>
      <c r="B4947" s="9">
        <v>10</v>
      </c>
      <c r="C4947" s="255" t="s">
        <v>9104</v>
      </c>
      <c r="D4947" s="9">
        <v>48615655119.578201</v>
      </c>
      <c r="E4947" s="9">
        <v>1749003.2052711262</v>
      </c>
      <c r="F4947" s="255" t="s">
        <v>9135</v>
      </c>
      <c r="G4947" s="9"/>
      <c r="H4947" s="255" t="s">
        <v>9168</v>
      </c>
      <c r="I4947" s="9">
        <v>3</v>
      </c>
    </row>
    <row r="4948">
      <c r="A4948" s="255" t="s">
        <v>6125</v>
      </c>
      <c r="B4948" s="9">
        <v>10</v>
      </c>
      <c r="C4948" s="255" t="s">
        <v>9105</v>
      </c>
      <c r="D4948" s="9">
        <v>1</v>
      </c>
      <c r="E4948" s="9">
        <v>1749003.2052711262</v>
      </c>
      <c r="F4948" s="255" t="s">
        <v>9135</v>
      </c>
      <c r="G4948" s="9"/>
      <c r="H4948" s="255" t="s">
        <v>9168</v>
      </c>
      <c r="I4948" s="9">
        <v>3</v>
      </c>
    </row>
    <row r="4949">
      <c r="A4949" s="255" t="s">
        <v>6126</v>
      </c>
      <c r="B4949" s="9">
        <v>10</v>
      </c>
      <c r="C4949" s="255" t="s">
        <v>9205</v>
      </c>
      <c r="D4949" s="9">
        <v>27796.206989821909</v>
      </c>
      <c r="E4949" s="9">
        <v>1749003.2052711262</v>
      </c>
      <c r="F4949" s="255" t="s">
        <v>9135</v>
      </c>
      <c r="G4949" s="9"/>
      <c r="H4949" s="255" t="s">
        <v>9168</v>
      </c>
      <c r="I4949" s="9">
        <v>3</v>
      </c>
    </row>
    <row r="4950">
      <c r="A4950" s="255" t="s">
        <v>6127</v>
      </c>
      <c r="B4950" s="9">
        <v>10</v>
      </c>
      <c r="C4950" s="255" t="s">
        <v>9103</v>
      </c>
      <c r="D4950" s="9">
        <v>802588.63655568846</v>
      </c>
      <c r="E4950" s="9">
        <v>1749003.2052711262</v>
      </c>
      <c r="F4950" s="255" t="s">
        <v>9136</v>
      </c>
      <c r="G4950" s="9"/>
      <c r="H4950" s="255" t="s">
        <v>9168</v>
      </c>
      <c r="I4950" s="9">
        <v>3</v>
      </c>
    </row>
    <row r="4951">
      <c r="A4951" s="255" t="s">
        <v>6128</v>
      </c>
      <c r="B4951" s="9">
        <v>10</v>
      </c>
      <c r="C4951" s="255" t="s">
        <v>9104</v>
      </c>
      <c r="D4951" s="9">
        <v>8266632292.372448</v>
      </c>
      <c r="E4951" s="9">
        <v>1749003.2052711262</v>
      </c>
      <c r="F4951" s="255" t="s">
        <v>9136</v>
      </c>
      <c r="G4951" s="9"/>
      <c r="H4951" s="255" t="s">
        <v>9168</v>
      </c>
      <c r="I4951" s="9">
        <v>3</v>
      </c>
    </row>
    <row r="4952">
      <c r="A4952" s="255" t="s">
        <v>6129</v>
      </c>
      <c r="B4952" s="9">
        <v>10</v>
      </c>
      <c r="C4952" s="255" t="s">
        <v>9105</v>
      </c>
      <c r="D4952" s="9">
        <v>0.45888345666654917</v>
      </c>
      <c r="E4952" s="9">
        <v>1749003.2052711262</v>
      </c>
      <c r="F4952" s="255" t="s">
        <v>9136</v>
      </c>
      <c r="G4952" s="9"/>
      <c r="H4952" s="255" t="s">
        <v>9168</v>
      </c>
      <c r="I4952" s="9">
        <v>3</v>
      </c>
    </row>
    <row r="4953">
      <c r="A4953" s="255" t="s">
        <v>6130</v>
      </c>
      <c r="B4953" s="9">
        <v>10</v>
      </c>
      <c r="C4953" s="255" t="s">
        <v>9205</v>
      </c>
      <c r="D4953" s="9">
        <v>4726.4820713069957</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16196590995.328003</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9260.4695900584393</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0.0049853220846672484</v>
      </c>
      <c r="E4962" s="9"/>
      <c r="F4962" s="255" t="s">
        <v>9129</v>
      </c>
      <c r="G4962" s="9"/>
      <c r="H4962" s="255" t="s">
        <v>9168</v>
      </c>
      <c r="I4962" s="9">
        <v>3</v>
      </c>
    </row>
    <row r="4963">
      <c r="A4963" s="255" t="s">
        <v>6140</v>
      </c>
      <c r="B4963" s="9">
        <v>1</v>
      </c>
      <c r="C4963" s="255" t="s">
        <v>9100</v>
      </c>
      <c r="D4963" s="9">
        <v>0.0049853220846672484</v>
      </c>
      <c r="E4963" s="9"/>
      <c r="F4963" s="255" t="s">
        <v>9130</v>
      </c>
      <c r="G4963" s="9"/>
      <c r="H4963" s="255" t="s">
        <v>9168</v>
      </c>
      <c r="I4963" s="9">
        <v>3</v>
      </c>
    </row>
    <row r="4964">
      <c r="A4964" s="255" t="s">
        <v>6141</v>
      </c>
      <c r="B4964" s="9">
        <v>1</v>
      </c>
      <c r="C4964" s="255" t="s">
        <v>9100</v>
      </c>
      <c r="D4964" s="9">
        <v>0.0056706385332147688</v>
      </c>
      <c r="E4964" s="9"/>
      <c r="F4964" s="255" t="s">
        <v>9131</v>
      </c>
      <c r="G4964" s="9"/>
      <c r="H4964" s="255" t="s">
        <v>9168</v>
      </c>
      <c r="I4964" s="9">
        <v>3</v>
      </c>
    </row>
    <row r="4965">
      <c r="A4965" s="255" t="s">
        <v>6142</v>
      </c>
      <c r="B4965" s="9">
        <v>1</v>
      </c>
      <c r="C4965" s="255" t="s">
        <v>9100</v>
      </c>
      <c r="D4965" s="9">
        <v>0</v>
      </c>
      <c r="E4965" s="9"/>
      <c r="F4965" s="255" t="s">
        <v>9121</v>
      </c>
      <c r="G4965" s="9"/>
      <c r="H4965" s="255" t="s">
        <v>9168</v>
      </c>
      <c r="I4965" s="9">
        <v>3</v>
      </c>
    </row>
    <row r="4966">
      <c r="A4966" s="255" t="s">
        <v>6143</v>
      </c>
      <c r="B4966" s="9">
        <v>1</v>
      </c>
      <c r="C4966" s="255" t="s">
        <v>9100</v>
      </c>
      <c r="D4966" s="9">
        <v>0</v>
      </c>
      <c r="E4966" s="9"/>
      <c r="F4966" s="255" t="s">
        <v>9120</v>
      </c>
      <c r="G4966" s="9"/>
      <c r="H4966" s="255" t="s">
        <v>9168</v>
      </c>
      <c r="I4966" s="9">
        <v>3</v>
      </c>
    </row>
    <row r="4967">
      <c r="A4967" s="255" t="s">
        <v>6144</v>
      </c>
      <c r="B4967" s="9">
        <v>1</v>
      </c>
      <c r="C4967" s="255" t="s">
        <v>9100</v>
      </c>
      <c r="D4967" s="9">
        <v>0.010655960617882017</v>
      </c>
      <c r="E4967" s="9"/>
      <c r="F4967" s="255" t="s">
        <v>9122</v>
      </c>
      <c r="G4967" s="9"/>
      <c r="H4967" s="255" t="s">
        <v>9168</v>
      </c>
      <c r="I4967" s="9">
        <v>3</v>
      </c>
    </row>
    <row r="4968">
      <c r="A4968" s="255" t="s">
        <v>6145</v>
      </c>
      <c r="B4968" s="9">
        <v>1</v>
      </c>
      <c r="C4968" s="255" t="s">
        <v>9100</v>
      </c>
      <c r="D4968" s="9">
        <v>0.010655960617882017</v>
      </c>
      <c r="E4968" s="9"/>
      <c r="F4968" s="255" t="s">
        <v>9123</v>
      </c>
      <c r="G4968" s="9"/>
      <c r="H4968" s="255" t="s">
        <v>9168</v>
      </c>
      <c r="I4968" s="9">
        <v>3</v>
      </c>
    </row>
    <row r="4969">
      <c r="A4969" s="255" t="s">
        <v>6146</v>
      </c>
      <c r="B4969" s="9">
        <v>1</v>
      </c>
      <c r="C4969" s="255" t="s">
        <v>9100</v>
      </c>
      <c r="D4969" s="9">
        <v>0.010655960617882017</v>
      </c>
      <c r="E4969" s="9"/>
      <c r="F4969" s="255" t="s">
        <v>9124</v>
      </c>
      <c r="G4969" s="9"/>
      <c r="H4969" s="255" t="s">
        <v>9168</v>
      </c>
      <c r="I4969" s="9">
        <v>3</v>
      </c>
    </row>
    <row r="4970">
      <c r="A4970" s="255" t="s">
        <v>6147</v>
      </c>
      <c r="B4970" s="9">
        <v>1</v>
      </c>
      <c r="C4970" s="255" t="s">
        <v>9100</v>
      </c>
      <c r="D4970" s="9">
        <v>0.012116892777244493</v>
      </c>
      <c r="E4970" s="9"/>
      <c r="F4970" s="255" t="s">
        <v>9127</v>
      </c>
      <c r="G4970" s="9"/>
      <c r="H4970" s="255" t="s">
        <v>9168</v>
      </c>
      <c r="I4970" s="9">
        <v>3</v>
      </c>
    </row>
    <row r="4971">
      <c r="A4971" s="255" t="s">
        <v>6148</v>
      </c>
      <c r="B4971" s="9">
        <v>1</v>
      </c>
      <c r="C4971" s="255" t="s">
        <v>9100</v>
      </c>
      <c r="D4971" s="9">
        <v>0.012116892777244493</v>
      </c>
      <c r="E4971" s="9"/>
      <c r="F4971" s="255" t="s">
        <v>9128</v>
      </c>
      <c r="G4971" s="9"/>
      <c r="H4971" s="255" t="s">
        <v>9168</v>
      </c>
      <c r="I4971" s="9">
        <v>3</v>
      </c>
    </row>
    <row r="4972">
      <c r="A4972" s="255" t="s">
        <v>6149</v>
      </c>
      <c r="B4972" s="9">
        <v>1</v>
      </c>
      <c r="C4972" s="255" t="s">
        <v>9100</v>
      </c>
      <c r="D4972" s="9">
        <v>-0.0014609321593624764</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v>
      </c>
      <c r="E4978" s="9"/>
      <c r="F4978" s="255" t="s">
        <v>9117</v>
      </c>
      <c r="G4978" s="9"/>
      <c r="H4978" s="255" t="s">
        <v>9168</v>
      </c>
      <c r="I4978" s="9">
        <v>3</v>
      </c>
    </row>
    <row r="4979">
      <c r="A4979" s="255" t="s">
        <v>6156</v>
      </c>
      <c r="B4979" s="9">
        <v>1</v>
      </c>
      <c r="C4979" s="255" t="s">
        <v>9100</v>
      </c>
      <c r="D4979" s="9">
        <v>0.0025747407405232489</v>
      </c>
      <c r="E4979" s="9"/>
      <c r="F4979" s="255" t="s">
        <v>9133</v>
      </c>
      <c r="G4979" s="9"/>
      <c r="H4979" s="255" t="s">
        <v>9168</v>
      </c>
      <c r="I4979" s="9">
        <v>3</v>
      </c>
    </row>
    <row r="4980">
      <c r="A4980" s="255" t="s">
        <v>6157</v>
      </c>
      <c r="B4980" s="9">
        <v>1</v>
      </c>
      <c r="C4980" s="255" t="s">
        <v>9100</v>
      </c>
      <c r="D4980" s="9">
        <v>0.0024749755600471345</v>
      </c>
      <c r="E4980" s="9"/>
      <c r="F4980" s="255" t="s">
        <v>9134</v>
      </c>
      <c r="G4980" s="9"/>
      <c r="H4980" s="255" t="s">
        <v>9168</v>
      </c>
      <c r="I4980" s="9">
        <v>3</v>
      </c>
    </row>
    <row r="4981">
      <c r="A4981" s="255" t="s">
        <v>6158</v>
      </c>
      <c r="B4981" s="9">
        <v>1</v>
      </c>
      <c r="C4981" s="255" t="s">
        <v>9100</v>
      </c>
      <c r="D4981" s="9">
        <v>0.0050497163005703838</v>
      </c>
      <c r="E4981" s="9"/>
      <c r="F4981" s="255" t="s">
        <v>9135</v>
      </c>
      <c r="G4981" s="9"/>
      <c r="H4981" s="255" t="s">
        <v>9168</v>
      </c>
      <c r="I4981" s="9">
        <v>3</v>
      </c>
    </row>
    <row r="4982">
      <c r="A4982" s="255" t="s">
        <v>6159</v>
      </c>
      <c r="B4982" s="9">
        <v>1</v>
      </c>
      <c r="C4982" s="255" t="s">
        <v>9100</v>
      </c>
      <c r="D4982" s="9">
        <v>0.003116616922049171</v>
      </c>
      <c r="E4982" s="9"/>
      <c r="F4982" s="255" t="s">
        <v>9114</v>
      </c>
      <c r="G4982" s="9"/>
      <c r="H4982" s="255" t="s">
        <v>9168</v>
      </c>
      <c r="I4982" s="9">
        <v>3</v>
      </c>
    </row>
    <row r="4983">
      <c r="A4983" s="255" t="s">
        <v>6160</v>
      </c>
      <c r="B4983" s="9">
        <v>1</v>
      </c>
      <c r="C4983" s="255" t="s">
        <v>9100</v>
      </c>
      <c r="D4983" s="9">
        <v>0.003950559554624939</v>
      </c>
      <c r="E4983" s="9"/>
      <c r="F4983" s="255" t="s">
        <v>9125</v>
      </c>
      <c r="G4983" s="9"/>
      <c r="H4983" s="255" t="s">
        <v>9168</v>
      </c>
      <c r="I4983" s="9">
        <v>3</v>
      </c>
    </row>
    <row r="4984">
      <c r="A4984" s="255" t="s">
        <v>6161</v>
      </c>
      <c r="B4984" s="9">
        <v>1</v>
      </c>
      <c r="C4984" s="255" t="s">
        <v>9100</v>
      </c>
      <c r="D4984" s="9">
        <v>0.0070671764766741104</v>
      </c>
      <c r="E4984" s="9"/>
      <c r="F4984" s="255" t="s">
        <v>9132</v>
      </c>
      <c r="G4984" s="9"/>
      <c r="H4984" s="255" t="s">
        <v>9168</v>
      </c>
      <c r="I4984" s="9">
        <v>3</v>
      </c>
    </row>
    <row r="4985">
      <c r="A4985" s="255" t="s">
        <v>6162</v>
      </c>
      <c r="B4985" s="9">
        <v>1</v>
      </c>
      <c r="C4985" s="255" t="s">
        <v>9100</v>
      </c>
      <c r="D4985" s="9">
        <v>-6.4394215903135126e-05</v>
      </c>
      <c r="E4985" s="9"/>
      <c r="F4985" s="255" t="s">
        <v>9136</v>
      </c>
      <c r="G4985" s="9"/>
      <c r="H4985" s="255" t="s">
        <v>9168</v>
      </c>
      <c r="I4985" s="9">
        <v>3</v>
      </c>
    </row>
    <row r="4986">
      <c r="A4986" s="255" t="s">
        <v>6163</v>
      </c>
      <c r="B4986" s="9">
        <v>1</v>
      </c>
      <c r="C4986" s="255" t="s">
        <v>9100</v>
      </c>
      <c r="D4986" s="9">
        <v>-0.0013965379434593412</v>
      </c>
      <c r="E4986" s="9"/>
      <c r="F4986" s="255" t="s">
        <v>9137</v>
      </c>
      <c r="G4986" s="9"/>
      <c r="H4986" s="255" t="s">
        <v>9168</v>
      </c>
      <c r="I4986" s="9">
        <v>3</v>
      </c>
    </row>
    <row r="4987">
      <c r="A4987" s="255" t="s">
        <v>6164</v>
      </c>
      <c r="B4987" s="9">
        <v>2</v>
      </c>
      <c r="C4987" s="255" t="s">
        <v>9100</v>
      </c>
      <c r="D4987" s="9">
        <v>0.0078525695560283122</v>
      </c>
      <c r="E4987" s="9"/>
      <c r="F4987" s="255" t="s">
        <v>9129</v>
      </c>
      <c r="G4987" s="9"/>
      <c r="H4987" s="255" t="s">
        <v>9168</v>
      </c>
      <c r="I4987" s="9">
        <v>3</v>
      </c>
    </row>
    <row r="4988">
      <c r="A4988" s="255" t="s">
        <v>6165</v>
      </c>
      <c r="B4988" s="9">
        <v>2</v>
      </c>
      <c r="C4988" s="255" t="s">
        <v>9100</v>
      </c>
      <c r="D4988" s="9">
        <v>0.0078525695560283122</v>
      </c>
      <c r="E4988" s="9"/>
      <c r="F4988" s="255" t="s">
        <v>9130</v>
      </c>
      <c r="G4988" s="9"/>
      <c r="H4988" s="255" t="s">
        <v>9168</v>
      </c>
      <c r="I4988" s="9">
        <v>3</v>
      </c>
    </row>
    <row r="4989">
      <c r="A4989" s="255" t="s">
        <v>6166</v>
      </c>
      <c r="B4989" s="9">
        <v>2</v>
      </c>
      <c r="C4989" s="255" t="s">
        <v>9100</v>
      </c>
      <c r="D4989" s="9">
        <v>0.0058697716197508645</v>
      </c>
      <c r="E4989" s="9"/>
      <c r="F4989" s="255" t="s">
        <v>9131</v>
      </c>
      <c r="G4989" s="9"/>
      <c r="H4989" s="255" t="s">
        <v>9168</v>
      </c>
      <c r="I4989" s="9">
        <v>3</v>
      </c>
    </row>
    <row r="4990">
      <c r="A4990" s="255" t="s">
        <v>6167</v>
      </c>
      <c r="B4990" s="9">
        <v>2</v>
      </c>
      <c r="C4990" s="255" t="s">
        <v>9100</v>
      </c>
      <c r="D4990" s="9">
        <v>0</v>
      </c>
      <c r="E4990" s="9"/>
      <c r="F4990" s="255" t="s">
        <v>9121</v>
      </c>
      <c r="G4990" s="9"/>
      <c r="H4990" s="255" t="s">
        <v>9168</v>
      </c>
      <c r="I4990" s="9">
        <v>3</v>
      </c>
    </row>
    <row r="4991">
      <c r="A4991" s="255" t="s">
        <v>6168</v>
      </c>
      <c r="B4991" s="9">
        <v>2</v>
      </c>
      <c r="C4991" s="255" t="s">
        <v>9100</v>
      </c>
      <c r="D4991" s="9">
        <v>0</v>
      </c>
      <c r="E4991" s="9"/>
      <c r="F4991" s="255" t="s">
        <v>9120</v>
      </c>
      <c r="G4991" s="9"/>
      <c r="H4991" s="255" t="s">
        <v>9168</v>
      </c>
      <c r="I4991" s="9">
        <v>3</v>
      </c>
    </row>
    <row r="4992">
      <c r="A4992" s="255" t="s">
        <v>6169</v>
      </c>
      <c r="B4992" s="9">
        <v>2</v>
      </c>
      <c r="C4992" s="255" t="s">
        <v>9100</v>
      </c>
      <c r="D4992" s="9">
        <v>0.013722341175779177</v>
      </c>
      <c r="E4992" s="9"/>
      <c r="F4992" s="255" t="s">
        <v>9122</v>
      </c>
      <c r="G4992" s="9"/>
      <c r="H4992" s="255" t="s">
        <v>9168</v>
      </c>
      <c r="I4992" s="9">
        <v>3</v>
      </c>
    </row>
    <row r="4993">
      <c r="A4993" s="255" t="s">
        <v>6170</v>
      </c>
      <c r="B4993" s="9">
        <v>2</v>
      </c>
      <c r="C4993" s="255" t="s">
        <v>9100</v>
      </c>
      <c r="D4993" s="9">
        <v>0.013722341175779177</v>
      </c>
      <c r="E4993" s="9"/>
      <c r="F4993" s="255" t="s">
        <v>9123</v>
      </c>
      <c r="G4993" s="9"/>
      <c r="H4993" s="255" t="s">
        <v>9168</v>
      </c>
      <c r="I4993" s="9">
        <v>3</v>
      </c>
    </row>
    <row r="4994">
      <c r="A4994" s="255" t="s">
        <v>6171</v>
      </c>
      <c r="B4994" s="9">
        <v>2</v>
      </c>
      <c r="C4994" s="255" t="s">
        <v>9100</v>
      </c>
      <c r="D4994" s="9">
        <v>0.013722341175779177</v>
      </c>
      <c r="E4994" s="9"/>
      <c r="F4994" s="255" t="s">
        <v>9124</v>
      </c>
      <c r="G4994" s="9"/>
      <c r="H4994" s="255" t="s">
        <v>9168</v>
      </c>
      <c r="I4994" s="9">
        <v>3</v>
      </c>
    </row>
    <row r="4995">
      <c r="A4995" s="255" t="s">
        <v>6172</v>
      </c>
      <c r="B4995" s="9">
        <v>2</v>
      </c>
      <c r="C4995" s="255" t="s">
        <v>9100</v>
      </c>
      <c r="D4995" s="9">
        <v>0.015547855759680226</v>
      </c>
      <c r="E4995" s="9"/>
      <c r="F4995" s="255" t="s">
        <v>9127</v>
      </c>
      <c r="G4995" s="9"/>
      <c r="H4995" s="255" t="s">
        <v>9168</v>
      </c>
      <c r="I4995" s="9">
        <v>3</v>
      </c>
    </row>
    <row r="4996">
      <c r="A4996" s="255" t="s">
        <v>6173</v>
      </c>
      <c r="B4996" s="9">
        <v>2</v>
      </c>
      <c r="C4996" s="255" t="s">
        <v>9100</v>
      </c>
      <c r="D4996" s="9">
        <v>0.015547855759680226</v>
      </c>
      <c r="E4996" s="9"/>
      <c r="F4996" s="255" t="s">
        <v>9128</v>
      </c>
      <c r="G4996" s="9"/>
      <c r="H4996" s="255" t="s">
        <v>9168</v>
      </c>
      <c r="I4996" s="9">
        <v>3</v>
      </c>
    </row>
    <row r="4997">
      <c r="A4997" s="255" t="s">
        <v>6174</v>
      </c>
      <c r="B4997" s="9">
        <v>2</v>
      </c>
      <c r="C4997" s="255" t="s">
        <v>9100</v>
      </c>
      <c r="D4997" s="9">
        <v>-0.0018255145839010483</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v>
      </c>
      <c r="E5003" s="9"/>
      <c r="F5003" s="255" t="s">
        <v>9117</v>
      </c>
      <c r="G5003" s="9"/>
      <c r="H5003" s="255" t="s">
        <v>9168</v>
      </c>
      <c r="I5003" s="9">
        <v>3</v>
      </c>
    </row>
    <row r="5004">
      <c r="A5004" s="255" t="s">
        <v>6181</v>
      </c>
      <c r="B5004" s="9">
        <v>2</v>
      </c>
      <c r="C5004" s="255" t="s">
        <v>9100</v>
      </c>
      <c r="D5004" s="9">
        <v>0.005553787327285919</v>
      </c>
      <c r="E5004" s="9"/>
      <c r="F5004" s="255" t="s">
        <v>9133</v>
      </c>
      <c r="G5004" s="9"/>
      <c r="H5004" s="255" t="s">
        <v>9168</v>
      </c>
      <c r="I5004" s="9">
        <v>3</v>
      </c>
    </row>
    <row r="5005">
      <c r="A5005" s="255" t="s">
        <v>6182</v>
      </c>
      <c r="B5005" s="9">
        <v>2</v>
      </c>
      <c r="C5005" s="255" t="s">
        <v>9100</v>
      </c>
      <c r="D5005" s="9">
        <v>0.0025783401715668741</v>
      </c>
      <c r="E5005" s="9"/>
      <c r="F5005" s="255" t="s">
        <v>9134</v>
      </c>
      <c r="G5005" s="9"/>
      <c r="H5005" s="255" t="s">
        <v>9168</v>
      </c>
      <c r="I5005" s="9">
        <v>3</v>
      </c>
    </row>
    <row r="5006">
      <c r="A5006" s="255" t="s">
        <v>6183</v>
      </c>
      <c r="B5006" s="9">
        <v>2</v>
      </c>
      <c r="C5006" s="255" t="s">
        <v>9100</v>
      </c>
      <c r="D5006" s="9">
        <v>0.0081321274988527936</v>
      </c>
      <c r="E5006" s="9"/>
      <c r="F5006" s="255" t="s">
        <v>9135</v>
      </c>
      <c r="G5006" s="9"/>
      <c r="H5006" s="255" t="s">
        <v>9168</v>
      </c>
      <c r="I5006" s="9">
        <v>3</v>
      </c>
    </row>
    <row r="5007">
      <c r="A5007" s="255" t="s">
        <v>6184</v>
      </c>
      <c r="B5007" s="9">
        <v>2</v>
      </c>
      <c r="C5007" s="255" t="s">
        <v>9100</v>
      </c>
      <c r="D5007" s="9">
        <v>0.003241056070859043</v>
      </c>
      <c r="E5007" s="9"/>
      <c r="F5007" s="255" t="s">
        <v>9114</v>
      </c>
      <c r="G5007" s="9"/>
      <c r="H5007" s="255" t="s">
        <v>9168</v>
      </c>
      <c r="I5007" s="9">
        <v>3</v>
      </c>
    </row>
    <row r="5008">
      <c r="A5008" s="255" t="s">
        <v>6185</v>
      </c>
      <c r="B5008" s="9">
        <v>2</v>
      </c>
      <c r="C5008" s="255" t="s">
        <v>9100</v>
      </c>
      <c r="D5008" s="9">
        <v>0.0041746721899683882</v>
      </c>
      <c r="E5008" s="9"/>
      <c r="F5008" s="255" t="s">
        <v>9125</v>
      </c>
      <c r="G5008" s="9"/>
      <c r="H5008" s="255" t="s">
        <v>9168</v>
      </c>
      <c r="I5008" s="9">
        <v>3</v>
      </c>
    </row>
    <row r="5009">
      <c r="A5009" s="255" t="s">
        <v>6186</v>
      </c>
      <c r="B5009" s="9">
        <v>2</v>
      </c>
      <c r="C5009" s="255" t="s">
        <v>9100</v>
      </c>
      <c r="D5009" s="9">
        <v>0.0074157282608274316</v>
      </c>
      <c r="E5009" s="9"/>
      <c r="F5009" s="255" t="s">
        <v>9132</v>
      </c>
      <c r="G5009" s="9"/>
      <c r="H5009" s="255" t="s">
        <v>9168</v>
      </c>
      <c r="I5009" s="9">
        <v>3</v>
      </c>
    </row>
    <row r="5010">
      <c r="A5010" s="255" t="s">
        <v>6187</v>
      </c>
      <c r="B5010" s="9">
        <v>2</v>
      </c>
      <c r="C5010" s="255" t="s">
        <v>9100</v>
      </c>
      <c r="D5010" s="9">
        <v>-0.00027955794282448086</v>
      </c>
      <c r="E5010" s="9"/>
      <c r="F5010" s="255" t="s">
        <v>9136</v>
      </c>
      <c r="G5010" s="9"/>
      <c r="H5010" s="255" t="s">
        <v>9168</v>
      </c>
      <c r="I5010" s="9">
        <v>3</v>
      </c>
    </row>
    <row r="5011">
      <c r="A5011" s="255" t="s">
        <v>6188</v>
      </c>
      <c r="B5011" s="9">
        <v>2</v>
      </c>
      <c r="C5011" s="255" t="s">
        <v>9100</v>
      </c>
      <c r="D5011" s="9">
        <v>-0.0015459566410765675</v>
      </c>
      <c r="E5011" s="9"/>
      <c r="F5011" s="255" t="s">
        <v>9137</v>
      </c>
      <c r="G5011" s="9"/>
      <c r="H5011" s="255" t="s">
        <v>9168</v>
      </c>
      <c r="I5011" s="9">
        <v>3</v>
      </c>
    </row>
    <row r="5012">
      <c r="A5012" s="255" t="s">
        <v>6189</v>
      </c>
      <c r="B5012" s="9">
        <v>3</v>
      </c>
      <c r="C5012" s="255" t="s">
        <v>9100</v>
      </c>
      <c r="D5012" s="9">
        <v>0.010598426924796685</v>
      </c>
      <c r="E5012" s="9"/>
      <c r="F5012" s="255" t="s">
        <v>9129</v>
      </c>
      <c r="G5012" s="9"/>
      <c r="H5012" s="255" t="s">
        <v>9168</v>
      </c>
      <c r="I5012" s="9">
        <v>3</v>
      </c>
    </row>
    <row r="5013">
      <c r="A5013" s="255" t="s">
        <v>6190</v>
      </c>
      <c r="B5013" s="9">
        <v>3</v>
      </c>
      <c r="C5013" s="255" t="s">
        <v>9100</v>
      </c>
      <c r="D5013" s="9">
        <v>0.010598426924796685</v>
      </c>
      <c r="E5013" s="9"/>
      <c r="F5013" s="255" t="s">
        <v>9130</v>
      </c>
      <c r="G5013" s="9"/>
      <c r="H5013" s="255" t="s">
        <v>9168</v>
      </c>
      <c r="I5013" s="9">
        <v>3</v>
      </c>
    </row>
    <row r="5014">
      <c r="A5014" s="255" t="s">
        <v>6191</v>
      </c>
      <c r="B5014" s="9">
        <v>3</v>
      </c>
      <c r="C5014" s="255" t="s">
        <v>9100</v>
      </c>
      <c r="D5014" s="9">
        <v>0.0066364386358654858</v>
      </c>
      <c r="E5014" s="9"/>
      <c r="F5014" s="255" t="s">
        <v>9131</v>
      </c>
      <c r="G5014" s="9"/>
      <c r="H5014" s="255" t="s">
        <v>9168</v>
      </c>
      <c r="I5014" s="9">
        <v>3</v>
      </c>
    </row>
    <row r="5015">
      <c r="A5015" s="255" t="s">
        <v>6192</v>
      </c>
      <c r="B5015" s="9">
        <v>3</v>
      </c>
      <c r="C5015" s="255" t="s">
        <v>9100</v>
      </c>
      <c r="D5015" s="9">
        <v>0</v>
      </c>
      <c r="E5015" s="9"/>
      <c r="F5015" s="255" t="s">
        <v>9121</v>
      </c>
      <c r="G5015" s="9"/>
      <c r="H5015" s="255" t="s">
        <v>9168</v>
      </c>
      <c r="I5015" s="9">
        <v>3</v>
      </c>
    </row>
    <row r="5016">
      <c r="A5016" s="255" t="s">
        <v>6193</v>
      </c>
      <c r="B5016" s="9">
        <v>3</v>
      </c>
      <c r="C5016" s="255" t="s">
        <v>9100</v>
      </c>
      <c r="D5016" s="9">
        <v>0</v>
      </c>
      <c r="E5016" s="9"/>
      <c r="F5016" s="255" t="s">
        <v>9120</v>
      </c>
      <c r="G5016" s="9"/>
      <c r="H5016" s="255" t="s">
        <v>9168</v>
      </c>
      <c r="I5016" s="9">
        <v>3</v>
      </c>
    </row>
    <row r="5017">
      <c r="A5017" s="255" t="s">
        <v>6194</v>
      </c>
      <c r="B5017" s="9">
        <v>3</v>
      </c>
      <c r="C5017" s="255" t="s">
        <v>9100</v>
      </c>
      <c r="D5017" s="9">
        <v>0.017234865560662171</v>
      </c>
      <c r="E5017" s="9"/>
      <c r="F5017" s="255" t="s">
        <v>9122</v>
      </c>
      <c r="G5017" s="9"/>
      <c r="H5017" s="255" t="s">
        <v>9168</v>
      </c>
      <c r="I5017" s="9">
        <v>3</v>
      </c>
    </row>
    <row r="5018">
      <c r="A5018" s="255" t="s">
        <v>6195</v>
      </c>
      <c r="B5018" s="9">
        <v>3</v>
      </c>
      <c r="C5018" s="255" t="s">
        <v>9100</v>
      </c>
      <c r="D5018" s="9">
        <v>0.017234865560662171</v>
      </c>
      <c r="E5018" s="9"/>
      <c r="F5018" s="255" t="s">
        <v>9123</v>
      </c>
      <c r="G5018" s="9"/>
      <c r="H5018" s="255" t="s">
        <v>9168</v>
      </c>
      <c r="I5018" s="9">
        <v>3</v>
      </c>
    </row>
    <row r="5019">
      <c r="A5019" s="255" t="s">
        <v>6196</v>
      </c>
      <c r="B5019" s="9">
        <v>3</v>
      </c>
      <c r="C5019" s="255" t="s">
        <v>9100</v>
      </c>
      <c r="D5019" s="9">
        <v>0.017234865560662171</v>
      </c>
      <c r="E5019" s="9"/>
      <c r="F5019" s="255" t="s">
        <v>9124</v>
      </c>
      <c r="G5019" s="9"/>
      <c r="H5019" s="255" t="s">
        <v>9168</v>
      </c>
      <c r="I5019" s="9">
        <v>3</v>
      </c>
    </row>
    <row r="5020">
      <c r="A5020" s="255" t="s">
        <v>6197</v>
      </c>
      <c r="B5020" s="9">
        <v>3</v>
      </c>
      <c r="C5020" s="255" t="s">
        <v>9100</v>
      </c>
      <c r="D5020" s="9">
        <v>0.01991618395750901</v>
      </c>
      <c r="E5020" s="9"/>
      <c r="F5020" s="255" t="s">
        <v>9127</v>
      </c>
      <c r="G5020" s="9"/>
      <c r="H5020" s="255" t="s">
        <v>9168</v>
      </c>
      <c r="I5020" s="9">
        <v>3</v>
      </c>
    </row>
    <row r="5021">
      <c r="A5021" s="255" t="s">
        <v>6198</v>
      </c>
      <c r="B5021" s="9">
        <v>3</v>
      </c>
      <c r="C5021" s="255" t="s">
        <v>9100</v>
      </c>
      <c r="D5021" s="9">
        <v>0.01991618395750901</v>
      </c>
      <c r="E5021" s="9"/>
      <c r="F5021" s="255" t="s">
        <v>9128</v>
      </c>
      <c r="G5021" s="9"/>
      <c r="H5021" s="255" t="s">
        <v>9168</v>
      </c>
      <c r="I5021" s="9">
        <v>3</v>
      </c>
    </row>
    <row r="5022">
      <c r="A5022" s="255" t="s">
        <v>6199</v>
      </c>
      <c r="B5022" s="9">
        <v>3</v>
      </c>
      <c r="C5022" s="255" t="s">
        <v>9100</v>
      </c>
      <c r="D5022" s="9">
        <v>-0.0026813183968468373</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v>
      </c>
      <c r="E5028" s="9"/>
      <c r="F5028" s="255" t="s">
        <v>9117</v>
      </c>
      <c r="G5028" s="9"/>
      <c r="H5028" s="255" t="s">
        <v>9168</v>
      </c>
      <c r="I5028" s="9">
        <v>3</v>
      </c>
    </row>
    <row r="5029">
      <c r="A5029" s="255" t="s">
        <v>6206</v>
      </c>
      <c r="B5029" s="9">
        <v>3</v>
      </c>
      <c r="C5029" s="255" t="s">
        <v>9100</v>
      </c>
      <c r="D5029" s="9">
        <v>0.008534379329852201</v>
      </c>
      <c r="E5029" s="9"/>
      <c r="F5029" s="255" t="s">
        <v>9133</v>
      </c>
      <c r="G5029" s="9"/>
      <c r="H5029" s="255" t="s">
        <v>9168</v>
      </c>
      <c r="I5029" s="9">
        <v>3</v>
      </c>
    </row>
    <row r="5030">
      <c r="A5030" s="255" t="s">
        <v>6207</v>
      </c>
      <c r="B5030" s="9">
        <v>3</v>
      </c>
      <c r="C5030" s="255" t="s">
        <v>9100</v>
      </c>
      <c r="D5030" s="9">
        <v>0.0028362269289186853</v>
      </c>
      <c r="E5030" s="9"/>
      <c r="F5030" s="255" t="s">
        <v>9134</v>
      </c>
      <c r="G5030" s="9"/>
      <c r="H5030" s="255" t="s">
        <v>9168</v>
      </c>
      <c r="I5030" s="9">
        <v>3</v>
      </c>
    </row>
    <row r="5031">
      <c r="A5031" s="255" t="s">
        <v>6208</v>
      </c>
      <c r="B5031" s="9">
        <v>3</v>
      </c>
      <c r="C5031" s="255" t="s">
        <v>9100</v>
      </c>
      <c r="D5031" s="9">
        <v>0.011370606258770887</v>
      </c>
      <c r="E5031" s="9"/>
      <c r="F5031" s="255" t="s">
        <v>9135</v>
      </c>
      <c r="G5031" s="9"/>
      <c r="H5031" s="255" t="s">
        <v>9168</v>
      </c>
      <c r="I5031" s="9">
        <v>3</v>
      </c>
    </row>
    <row r="5032">
      <c r="A5032" s="255" t="s">
        <v>6209</v>
      </c>
      <c r="B5032" s="9">
        <v>3</v>
      </c>
      <c r="C5032" s="255" t="s">
        <v>9100</v>
      </c>
      <c r="D5032" s="9">
        <v>0.0039579056492612301</v>
      </c>
      <c r="E5032" s="9"/>
      <c r="F5032" s="255" t="s">
        <v>9114</v>
      </c>
      <c r="G5032" s="9"/>
      <c r="H5032" s="255" t="s">
        <v>9168</v>
      </c>
      <c r="I5032" s="9">
        <v>3</v>
      </c>
    </row>
    <row r="5033">
      <c r="A5033" s="255" t="s">
        <v>6210</v>
      </c>
      <c r="B5033" s="9">
        <v>3</v>
      </c>
      <c r="C5033" s="255" t="s">
        <v>9100</v>
      </c>
      <c r="D5033" s="9">
        <v>0.0045876720494768914</v>
      </c>
      <c r="E5033" s="9"/>
      <c r="F5033" s="255" t="s">
        <v>9125</v>
      </c>
      <c r="G5033" s="9"/>
      <c r="H5033" s="255" t="s">
        <v>9168</v>
      </c>
      <c r="I5033" s="9">
        <v>3</v>
      </c>
    </row>
    <row r="5034">
      <c r="A5034" s="255" t="s">
        <v>6211</v>
      </c>
      <c r="B5034" s="9">
        <v>3</v>
      </c>
      <c r="C5034" s="255" t="s">
        <v>9100</v>
      </c>
      <c r="D5034" s="9">
        <v>0.0085455776987381216</v>
      </c>
      <c r="E5034" s="9"/>
      <c r="F5034" s="255" t="s">
        <v>9132</v>
      </c>
      <c r="G5034" s="9"/>
      <c r="H5034" s="255" t="s">
        <v>9168</v>
      </c>
      <c r="I5034" s="9">
        <v>3</v>
      </c>
    </row>
    <row r="5035">
      <c r="A5035" s="255" t="s">
        <v>6212</v>
      </c>
      <c r="B5035" s="9">
        <v>3</v>
      </c>
      <c r="C5035" s="255" t="s">
        <v>9100</v>
      </c>
      <c r="D5035" s="9">
        <v>-0.00077217933397420193</v>
      </c>
      <c r="E5035" s="9"/>
      <c r="F5035" s="255" t="s">
        <v>9136</v>
      </c>
      <c r="G5035" s="9"/>
      <c r="H5035" s="255" t="s">
        <v>9168</v>
      </c>
      <c r="I5035" s="9">
        <v>3</v>
      </c>
    </row>
    <row r="5036">
      <c r="A5036" s="255" t="s">
        <v>6213</v>
      </c>
      <c r="B5036" s="9">
        <v>3</v>
      </c>
      <c r="C5036" s="255" t="s">
        <v>9100</v>
      </c>
      <c r="D5036" s="9">
        <v>-0.0019091390628726355</v>
      </c>
      <c r="E5036" s="9"/>
      <c r="F5036" s="255" t="s">
        <v>9137</v>
      </c>
      <c r="G5036" s="9"/>
      <c r="H5036" s="255" t="s">
        <v>9168</v>
      </c>
      <c r="I5036" s="9">
        <v>3</v>
      </c>
    </row>
    <row r="5037">
      <c r="A5037" s="255" t="s">
        <v>6214</v>
      </c>
      <c r="B5037" s="9">
        <v>4</v>
      </c>
      <c r="C5037" s="255" t="s">
        <v>9100</v>
      </c>
      <c r="D5037" s="9">
        <v>0.012222778370923913</v>
      </c>
      <c r="E5037" s="9"/>
      <c r="F5037" s="255" t="s">
        <v>9129</v>
      </c>
      <c r="G5037" s="9"/>
      <c r="H5037" s="255" t="s">
        <v>9168</v>
      </c>
      <c r="I5037" s="9">
        <v>3</v>
      </c>
    </row>
    <row r="5038">
      <c r="A5038" s="255" t="s">
        <v>6215</v>
      </c>
      <c r="B5038" s="9">
        <v>4</v>
      </c>
      <c r="C5038" s="255" t="s">
        <v>9100</v>
      </c>
      <c r="D5038" s="9">
        <v>0.012222778370923913</v>
      </c>
      <c r="E5038" s="9"/>
      <c r="F5038" s="255" t="s">
        <v>9130</v>
      </c>
      <c r="G5038" s="9"/>
      <c r="H5038" s="255" t="s">
        <v>9168</v>
      </c>
      <c r="I5038" s="9">
        <v>3</v>
      </c>
    </row>
    <row r="5039">
      <c r="A5039" s="255" t="s">
        <v>6216</v>
      </c>
      <c r="B5039" s="9">
        <v>4</v>
      </c>
      <c r="C5039" s="255" t="s">
        <v>9100</v>
      </c>
      <c r="D5039" s="9">
        <v>0.0071137730765403516</v>
      </c>
      <c r="E5039" s="9"/>
      <c r="F5039" s="255" t="s">
        <v>9131</v>
      </c>
      <c r="G5039" s="9"/>
      <c r="H5039" s="255" t="s">
        <v>9168</v>
      </c>
      <c r="I5039" s="9">
        <v>3</v>
      </c>
    </row>
    <row r="5040">
      <c r="A5040" s="255" t="s">
        <v>6217</v>
      </c>
      <c r="B5040" s="9">
        <v>4</v>
      </c>
      <c r="C5040" s="255" t="s">
        <v>9100</v>
      </c>
      <c r="D5040" s="9">
        <v>0</v>
      </c>
      <c r="E5040" s="9"/>
      <c r="F5040" s="255" t="s">
        <v>9121</v>
      </c>
      <c r="G5040" s="9"/>
      <c r="H5040" s="255" t="s">
        <v>9168</v>
      </c>
      <c r="I5040" s="9">
        <v>3</v>
      </c>
    </row>
    <row r="5041">
      <c r="A5041" s="255" t="s">
        <v>6218</v>
      </c>
      <c r="B5041" s="9">
        <v>4</v>
      </c>
      <c r="C5041" s="255" t="s">
        <v>9100</v>
      </c>
      <c r="D5041" s="9">
        <v>0</v>
      </c>
      <c r="E5041" s="9"/>
      <c r="F5041" s="255" t="s">
        <v>9120</v>
      </c>
      <c r="G5041" s="9"/>
      <c r="H5041" s="255" t="s">
        <v>9168</v>
      </c>
      <c r="I5041" s="9">
        <v>3</v>
      </c>
    </row>
    <row r="5042">
      <c r="A5042" s="255" t="s">
        <v>6219</v>
      </c>
      <c r="B5042" s="9">
        <v>4</v>
      </c>
      <c r="C5042" s="255" t="s">
        <v>9100</v>
      </c>
      <c r="D5042" s="9">
        <v>0.019336551447464267</v>
      </c>
      <c r="E5042" s="9"/>
      <c r="F5042" s="255" t="s">
        <v>9122</v>
      </c>
      <c r="G5042" s="9"/>
      <c r="H5042" s="255" t="s">
        <v>9168</v>
      </c>
      <c r="I5042" s="9">
        <v>3</v>
      </c>
    </row>
    <row r="5043">
      <c r="A5043" s="255" t="s">
        <v>6220</v>
      </c>
      <c r="B5043" s="9">
        <v>4</v>
      </c>
      <c r="C5043" s="255" t="s">
        <v>9100</v>
      </c>
      <c r="D5043" s="9">
        <v>0.019336551447464267</v>
      </c>
      <c r="E5043" s="9"/>
      <c r="F5043" s="255" t="s">
        <v>9123</v>
      </c>
      <c r="G5043" s="9"/>
      <c r="H5043" s="255" t="s">
        <v>9168</v>
      </c>
      <c r="I5043" s="9">
        <v>3</v>
      </c>
    </row>
    <row r="5044">
      <c r="A5044" s="255" t="s">
        <v>6221</v>
      </c>
      <c r="B5044" s="9">
        <v>4</v>
      </c>
      <c r="C5044" s="255" t="s">
        <v>9100</v>
      </c>
      <c r="D5044" s="9">
        <v>0.019336551447464267</v>
      </c>
      <c r="E5044" s="9"/>
      <c r="F5044" s="255" t="s">
        <v>9124</v>
      </c>
      <c r="G5044" s="9"/>
      <c r="H5044" s="255" t="s">
        <v>9168</v>
      </c>
      <c r="I5044" s="9">
        <v>3</v>
      </c>
    </row>
    <row r="5045">
      <c r="A5045" s="255" t="s">
        <v>6222</v>
      </c>
      <c r="B5045" s="9">
        <v>4</v>
      </c>
      <c r="C5045" s="255" t="s">
        <v>9100</v>
      </c>
      <c r="D5045" s="9">
        <v>0.022709473953904009</v>
      </c>
      <c r="E5045" s="9"/>
      <c r="F5045" s="255" t="s">
        <v>9127</v>
      </c>
      <c r="G5045" s="9"/>
      <c r="H5045" s="255" t="s">
        <v>9168</v>
      </c>
      <c r="I5045" s="9">
        <v>3</v>
      </c>
    </row>
    <row r="5046">
      <c r="A5046" s="255" t="s">
        <v>6223</v>
      </c>
      <c r="B5046" s="9">
        <v>4</v>
      </c>
      <c r="C5046" s="255" t="s">
        <v>9100</v>
      </c>
      <c r="D5046" s="9">
        <v>0.022709473953904009</v>
      </c>
      <c r="E5046" s="9"/>
      <c r="F5046" s="255" t="s">
        <v>9128</v>
      </c>
      <c r="G5046" s="9"/>
      <c r="H5046" s="255" t="s">
        <v>9168</v>
      </c>
      <c r="I5046" s="9">
        <v>3</v>
      </c>
    </row>
    <row r="5047">
      <c r="A5047" s="255" t="s">
        <v>6224</v>
      </c>
      <c r="B5047" s="9">
        <v>4</v>
      </c>
      <c r="C5047" s="255" t="s">
        <v>9100</v>
      </c>
      <c r="D5047" s="9">
        <v>-0.0033729225064397426</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v>
      </c>
      <c r="E5053" s="9"/>
      <c r="F5053" s="255" t="s">
        <v>9117</v>
      </c>
      <c r="G5053" s="9"/>
      <c r="H5053" s="255" t="s">
        <v>9168</v>
      </c>
      <c r="I5053" s="9">
        <v>3</v>
      </c>
    </row>
    <row r="5054">
      <c r="A5054" s="255" t="s">
        <v>6231</v>
      </c>
      <c r="B5054" s="9">
        <v>4</v>
      </c>
      <c r="C5054" s="255" t="s">
        <v>9100</v>
      </c>
      <c r="D5054" s="9">
        <v>0.010460613042056978</v>
      </c>
      <c r="E5054" s="9"/>
      <c r="F5054" s="255" t="s">
        <v>9133</v>
      </c>
      <c r="G5054" s="9"/>
      <c r="H5054" s="255" t="s">
        <v>9168</v>
      </c>
      <c r="I5054" s="9">
        <v>3</v>
      </c>
    </row>
    <row r="5055">
      <c r="A5055" s="255" t="s">
        <v>6232</v>
      </c>
      <c r="B5055" s="9">
        <v>4</v>
      </c>
      <c r="C5055" s="255" t="s">
        <v>9100</v>
      </c>
      <c r="D5055" s="9">
        <v>0.0029339669020725422</v>
      </c>
      <c r="E5055" s="9"/>
      <c r="F5055" s="255" t="s">
        <v>9134</v>
      </c>
      <c r="G5055" s="9"/>
      <c r="H5055" s="255" t="s">
        <v>9168</v>
      </c>
      <c r="I5055" s="9">
        <v>3</v>
      </c>
    </row>
    <row r="5056">
      <c r="A5056" s="255" t="s">
        <v>6233</v>
      </c>
      <c r="B5056" s="9">
        <v>4</v>
      </c>
      <c r="C5056" s="255" t="s">
        <v>9100</v>
      </c>
      <c r="D5056" s="9">
        <v>0.01339457994412952</v>
      </c>
      <c r="E5056" s="9"/>
      <c r="F5056" s="255" t="s">
        <v>9135</v>
      </c>
      <c r="G5056" s="9"/>
      <c r="H5056" s="255" t="s">
        <v>9168</v>
      </c>
      <c r="I5056" s="9">
        <v>3</v>
      </c>
    </row>
    <row r="5057">
      <c r="A5057" s="255" t="s">
        <v>6234</v>
      </c>
      <c r="B5057" s="9">
        <v>4</v>
      </c>
      <c r="C5057" s="255" t="s">
        <v>9100</v>
      </c>
      <c r="D5057" s="9">
        <v>0.0045324091914541462</v>
      </c>
      <c r="E5057" s="9"/>
      <c r="F5057" s="255" t="s">
        <v>9114</v>
      </c>
      <c r="G5057" s="9"/>
      <c r="H5057" s="255" t="s">
        <v>9168</v>
      </c>
      <c r="I5057" s="9">
        <v>3</v>
      </c>
    </row>
    <row r="5058">
      <c r="A5058" s="255" t="s">
        <v>6235</v>
      </c>
      <c r="B5058" s="9">
        <v>4</v>
      </c>
      <c r="C5058" s="255" t="s">
        <v>9100</v>
      </c>
      <c r="D5058" s="9">
        <v>0.004782484818320343</v>
      </c>
      <c r="E5058" s="9"/>
      <c r="F5058" s="255" t="s">
        <v>9125</v>
      </c>
      <c r="G5058" s="9"/>
      <c r="H5058" s="255" t="s">
        <v>9168</v>
      </c>
      <c r="I5058" s="9">
        <v>3</v>
      </c>
    </row>
    <row r="5059">
      <c r="A5059" s="255" t="s">
        <v>6236</v>
      </c>
      <c r="B5059" s="9">
        <v>4</v>
      </c>
      <c r="C5059" s="255" t="s">
        <v>9100</v>
      </c>
      <c r="D5059" s="9">
        <v>0.0093148940097744892</v>
      </c>
      <c r="E5059" s="9"/>
      <c r="F5059" s="255" t="s">
        <v>9132</v>
      </c>
      <c r="G5059" s="9"/>
      <c r="H5059" s="255" t="s">
        <v>9168</v>
      </c>
      <c r="I5059" s="9">
        <v>3</v>
      </c>
    </row>
    <row r="5060">
      <c r="A5060" s="255" t="s">
        <v>6237</v>
      </c>
      <c r="B5060" s="9">
        <v>4</v>
      </c>
      <c r="C5060" s="255" t="s">
        <v>9100</v>
      </c>
      <c r="D5060" s="9">
        <v>-0.0011718015732056057</v>
      </c>
      <c r="E5060" s="9"/>
      <c r="F5060" s="255" t="s">
        <v>9136</v>
      </c>
      <c r="G5060" s="9"/>
      <c r="H5060" s="255" t="s">
        <v>9168</v>
      </c>
      <c r="I5060" s="9">
        <v>3</v>
      </c>
    </row>
    <row r="5061">
      <c r="A5061" s="255" t="s">
        <v>6238</v>
      </c>
      <c r="B5061" s="9">
        <v>4</v>
      </c>
      <c r="C5061" s="255" t="s">
        <v>9100</v>
      </c>
      <c r="D5061" s="9">
        <v>-0.0022011209332341371</v>
      </c>
      <c r="E5061" s="9"/>
      <c r="F5061" s="255" t="s">
        <v>9137</v>
      </c>
      <c r="G5061" s="9"/>
      <c r="H5061" s="255" t="s">
        <v>9168</v>
      </c>
      <c r="I5061" s="9">
        <v>3</v>
      </c>
    </row>
    <row r="5062">
      <c r="A5062" s="255" t="s">
        <v>6239</v>
      </c>
      <c r="B5062" s="9">
        <v>5</v>
      </c>
      <c r="C5062" s="255" t="s">
        <v>9100</v>
      </c>
      <c r="D5062" s="9">
        <v>0.012133442531774476</v>
      </c>
      <c r="E5062" s="9"/>
      <c r="F5062" s="255" t="s">
        <v>9129</v>
      </c>
      <c r="G5062" s="9"/>
      <c r="H5062" s="255" t="s">
        <v>9168</v>
      </c>
      <c r="I5062" s="9">
        <v>3</v>
      </c>
    </row>
    <row r="5063">
      <c r="A5063" s="255" t="s">
        <v>6240</v>
      </c>
      <c r="B5063" s="9">
        <v>5</v>
      </c>
      <c r="C5063" s="255" t="s">
        <v>9100</v>
      </c>
      <c r="D5063" s="9">
        <v>0.012133442531774476</v>
      </c>
      <c r="E5063" s="9"/>
      <c r="F5063" s="255" t="s">
        <v>9130</v>
      </c>
      <c r="G5063" s="9"/>
      <c r="H5063" s="255" t="s">
        <v>9168</v>
      </c>
      <c r="I5063" s="9">
        <v>3</v>
      </c>
    </row>
    <row r="5064">
      <c r="A5064" s="255" t="s">
        <v>6241</v>
      </c>
      <c r="B5064" s="9">
        <v>5</v>
      </c>
      <c r="C5064" s="255" t="s">
        <v>9100</v>
      </c>
      <c r="D5064" s="9">
        <v>0.0079361348498509336</v>
      </c>
      <c r="E5064" s="9"/>
      <c r="F5064" s="255" t="s">
        <v>9131</v>
      </c>
      <c r="G5064" s="9"/>
      <c r="H5064" s="255" t="s">
        <v>9168</v>
      </c>
      <c r="I5064" s="9">
        <v>3</v>
      </c>
    </row>
    <row r="5065">
      <c r="A5065" s="255" t="s">
        <v>6242</v>
      </c>
      <c r="B5065" s="9">
        <v>5</v>
      </c>
      <c r="C5065" s="255" t="s">
        <v>9100</v>
      </c>
      <c r="D5065" s="9">
        <v>0</v>
      </c>
      <c r="E5065" s="9"/>
      <c r="F5065" s="255" t="s">
        <v>9121</v>
      </c>
      <c r="G5065" s="9"/>
      <c r="H5065" s="255" t="s">
        <v>9168</v>
      </c>
      <c r="I5065" s="9">
        <v>3</v>
      </c>
    </row>
    <row r="5066">
      <c r="A5066" s="255" t="s">
        <v>6243</v>
      </c>
      <c r="B5066" s="9">
        <v>5</v>
      </c>
      <c r="C5066" s="255" t="s">
        <v>9100</v>
      </c>
      <c r="D5066" s="9">
        <v>0</v>
      </c>
      <c r="E5066" s="9"/>
      <c r="F5066" s="255" t="s">
        <v>9120</v>
      </c>
      <c r="G5066" s="9"/>
      <c r="H5066" s="255" t="s">
        <v>9168</v>
      </c>
      <c r="I5066" s="9">
        <v>3</v>
      </c>
    </row>
    <row r="5067">
      <c r="A5067" s="255" t="s">
        <v>6244</v>
      </c>
      <c r="B5067" s="9">
        <v>5</v>
      </c>
      <c r="C5067" s="255" t="s">
        <v>9100</v>
      </c>
      <c r="D5067" s="9">
        <v>0.02006957738162541</v>
      </c>
      <c r="E5067" s="9"/>
      <c r="F5067" s="255" t="s">
        <v>9122</v>
      </c>
      <c r="G5067" s="9"/>
      <c r="H5067" s="255" t="s">
        <v>9168</v>
      </c>
      <c r="I5067" s="9">
        <v>3</v>
      </c>
    </row>
    <row r="5068">
      <c r="A5068" s="255" t="s">
        <v>6245</v>
      </c>
      <c r="B5068" s="9">
        <v>5</v>
      </c>
      <c r="C5068" s="255" t="s">
        <v>9100</v>
      </c>
      <c r="D5068" s="9">
        <v>0.02006957738162541</v>
      </c>
      <c r="E5068" s="9"/>
      <c r="F5068" s="255" t="s">
        <v>9123</v>
      </c>
      <c r="G5068" s="9"/>
      <c r="H5068" s="255" t="s">
        <v>9168</v>
      </c>
      <c r="I5068" s="9">
        <v>3</v>
      </c>
    </row>
    <row r="5069">
      <c r="A5069" s="255" t="s">
        <v>6246</v>
      </c>
      <c r="B5069" s="9">
        <v>5</v>
      </c>
      <c r="C5069" s="255" t="s">
        <v>9100</v>
      </c>
      <c r="D5069" s="9">
        <v>0.02006957738162541</v>
      </c>
      <c r="E5069" s="9"/>
      <c r="F5069" s="255" t="s">
        <v>9124</v>
      </c>
      <c r="G5069" s="9"/>
      <c r="H5069" s="255" t="s">
        <v>9168</v>
      </c>
      <c r="I5069" s="9">
        <v>3</v>
      </c>
    </row>
    <row r="5070">
      <c r="A5070" s="255" t="s">
        <v>6247</v>
      </c>
      <c r="B5070" s="9">
        <v>5</v>
      </c>
      <c r="C5070" s="255" t="s">
        <v>9100</v>
      </c>
      <c r="D5070" s="9">
        <v>0.0236406439747457</v>
      </c>
      <c r="E5070" s="9"/>
      <c r="F5070" s="255" t="s">
        <v>9127</v>
      </c>
      <c r="G5070" s="9"/>
      <c r="H5070" s="255" t="s">
        <v>9168</v>
      </c>
      <c r="I5070" s="9">
        <v>3</v>
      </c>
    </row>
    <row r="5071">
      <c r="A5071" s="255" t="s">
        <v>6248</v>
      </c>
      <c r="B5071" s="9">
        <v>5</v>
      </c>
      <c r="C5071" s="255" t="s">
        <v>9100</v>
      </c>
      <c r="D5071" s="9">
        <v>0.0236406439747457</v>
      </c>
      <c r="E5071" s="9"/>
      <c r="F5071" s="255" t="s">
        <v>9128</v>
      </c>
      <c r="G5071" s="9"/>
      <c r="H5071" s="255" t="s">
        <v>9168</v>
      </c>
      <c r="I5071" s="9">
        <v>3</v>
      </c>
    </row>
    <row r="5072">
      <c r="A5072" s="255" t="s">
        <v>6249</v>
      </c>
      <c r="B5072" s="9">
        <v>5</v>
      </c>
      <c r="C5072" s="255" t="s">
        <v>9100</v>
      </c>
      <c r="D5072" s="9">
        <v>-0.0035710665931202924</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v>
      </c>
      <c r="E5078" s="9"/>
      <c r="F5078" s="255" t="s">
        <v>9117</v>
      </c>
      <c r="G5078" s="9"/>
      <c r="H5078" s="255" t="s">
        <v>9168</v>
      </c>
      <c r="I5078" s="9">
        <v>3</v>
      </c>
    </row>
    <row r="5079">
      <c r="A5079" s="255" t="s">
        <v>6256</v>
      </c>
      <c r="B5079" s="9">
        <v>5</v>
      </c>
      <c r="C5079" s="255" t="s">
        <v>9100</v>
      </c>
      <c r="D5079" s="9">
        <v>0.0099719042363597514</v>
      </c>
      <c r="E5079" s="9"/>
      <c r="F5079" s="255" t="s">
        <v>9133</v>
      </c>
      <c r="G5079" s="9"/>
      <c r="H5079" s="255" t="s">
        <v>9168</v>
      </c>
      <c r="I5079" s="9">
        <v>3</v>
      </c>
    </row>
    <row r="5080">
      <c r="A5080" s="255" t="s">
        <v>6257</v>
      </c>
      <c r="B5080" s="9">
        <v>5</v>
      </c>
      <c r="C5080" s="255" t="s">
        <v>9100</v>
      </c>
      <c r="D5080" s="9">
        <v>0.00305871413995432</v>
      </c>
      <c r="E5080" s="9"/>
      <c r="F5080" s="255" t="s">
        <v>9134</v>
      </c>
      <c r="G5080" s="9"/>
      <c r="H5080" s="255" t="s">
        <v>9168</v>
      </c>
      <c r="I5080" s="9">
        <v>3</v>
      </c>
    </row>
    <row r="5081">
      <c r="A5081" s="255" t="s">
        <v>6258</v>
      </c>
      <c r="B5081" s="9">
        <v>5</v>
      </c>
      <c r="C5081" s="255" t="s">
        <v>9100</v>
      </c>
      <c r="D5081" s="9">
        <v>0.013030618376314071</v>
      </c>
      <c r="E5081" s="9"/>
      <c r="F5081" s="255" t="s">
        <v>9135</v>
      </c>
      <c r="G5081" s="9"/>
      <c r="H5081" s="255" t="s">
        <v>9168</v>
      </c>
      <c r="I5081" s="9">
        <v>3</v>
      </c>
    </row>
    <row r="5082">
      <c r="A5082" s="255" t="s">
        <v>6259</v>
      </c>
      <c r="B5082" s="9">
        <v>5</v>
      </c>
      <c r="C5082" s="255" t="s">
        <v>9100</v>
      </c>
      <c r="D5082" s="9">
        <v>0.0055114530629933704</v>
      </c>
      <c r="E5082" s="9"/>
      <c r="F5082" s="255" t="s">
        <v>9114</v>
      </c>
      <c r="G5082" s="9"/>
      <c r="H5082" s="255" t="s">
        <v>9168</v>
      </c>
      <c r="I5082" s="9">
        <v>3</v>
      </c>
    </row>
    <row r="5083">
      <c r="A5083" s="255" t="s">
        <v>6260</v>
      </c>
      <c r="B5083" s="9">
        <v>5</v>
      </c>
      <c r="C5083" s="255" t="s">
        <v>9100</v>
      </c>
      <c r="D5083" s="9">
        <v>0.0050985725354382588</v>
      </c>
      <c r="E5083" s="9"/>
      <c r="F5083" s="255" t="s">
        <v>9125</v>
      </c>
      <c r="G5083" s="9"/>
      <c r="H5083" s="255" t="s">
        <v>9168</v>
      </c>
      <c r="I5083" s="9">
        <v>3</v>
      </c>
    </row>
    <row r="5084">
      <c r="A5084" s="255" t="s">
        <v>6261</v>
      </c>
      <c r="B5084" s="9">
        <v>5</v>
      </c>
      <c r="C5084" s="255" t="s">
        <v>9100</v>
      </c>
      <c r="D5084" s="9">
        <v>0.010610025598431629</v>
      </c>
      <c r="E5084" s="9"/>
      <c r="F5084" s="255" t="s">
        <v>9132</v>
      </c>
      <c r="G5084" s="9"/>
      <c r="H5084" s="255" t="s">
        <v>9168</v>
      </c>
      <c r="I5084" s="9">
        <v>3</v>
      </c>
    </row>
    <row r="5085">
      <c r="A5085" s="255" t="s">
        <v>6262</v>
      </c>
      <c r="B5085" s="9">
        <v>5</v>
      </c>
      <c r="C5085" s="255" t="s">
        <v>9100</v>
      </c>
      <c r="D5085" s="9">
        <v>-0.00089717584453959749</v>
      </c>
      <c r="E5085" s="9"/>
      <c r="F5085" s="255" t="s">
        <v>9136</v>
      </c>
      <c r="G5085" s="9"/>
      <c r="H5085" s="255" t="s">
        <v>9168</v>
      </c>
      <c r="I5085" s="9">
        <v>3</v>
      </c>
    </row>
    <row r="5086">
      <c r="A5086" s="255" t="s">
        <v>6263</v>
      </c>
      <c r="B5086" s="9">
        <v>5</v>
      </c>
      <c r="C5086" s="255" t="s">
        <v>9100</v>
      </c>
      <c r="D5086" s="9">
        <v>-0.0026738907485806952</v>
      </c>
      <c r="E5086" s="9"/>
      <c r="F5086" s="255" t="s">
        <v>9137</v>
      </c>
      <c r="G5086" s="9"/>
      <c r="H5086" s="255" t="s">
        <v>9168</v>
      </c>
      <c r="I5086" s="9">
        <v>3</v>
      </c>
    </row>
    <row r="5087">
      <c r="A5087" s="255" t="s">
        <v>6264</v>
      </c>
      <c r="B5087" s="9">
        <v>6</v>
      </c>
      <c r="C5087" s="255" t="s">
        <v>9100</v>
      </c>
      <c r="D5087" s="9">
        <v>0.01317601443742188</v>
      </c>
      <c r="E5087" s="9"/>
      <c r="F5087" s="255" t="s">
        <v>9129</v>
      </c>
      <c r="G5087" s="9"/>
      <c r="H5087" s="255" t="s">
        <v>9168</v>
      </c>
      <c r="I5087" s="9">
        <v>3</v>
      </c>
    </row>
    <row r="5088">
      <c r="A5088" s="255" t="s">
        <v>6265</v>
      </c>
      <c r="B5088" s="9">
        <v>6</v>
      </c>
      <c r="C5088" s="255" t="s">
        <v>9100</v>
      </c>
      <c r="D5088" s="9">
        <v>0.01317601443742188</v>
      </c>
      <c r="E5088" s="9"/>
      <c r="F5088" s="255" t="s">
        <v>9130</v>
      </c>
      <c r="G5088" s="9"/>
      <c r="H5088" s="255" t="s">
        <v>9168</v>
      </c>
      <c r="I5088" s="9">
        <v>3</v>
      </c>
    </row>
    <row r="5089">
      <c r="A5089" s="255" t="s">
        <v>6266</v>
      </c>
      <c r="B5089" s="9">
        <v>6</v>
      </c>
      <c r="C5089" s="255" t="s">
        <v>9100</v>
      </c>
      <c r="D5089" s="9">
        <v>0.0072719443033387472</v>
      </c>
      <c r="E5089" s="9"/>
      <c r="F5089" s="255" t="s">
        <v>9131</v>
      </c>
      <c r="G5089" s="9"/>
      <c r="H5089" s="255" t="s">
        <v>9168</v>
      </c>
      <c r="I5089" s="9">
        <v>3</v>
      </c>
    </row>
    <row r="5090">
      <c r="A5090" s="255" t="s">
        <v>6267</v>
      </c>
      <c r="B5090" s="9">
        <v>6</v>
      </c>
      <c r="C5090" s="255" t="s">
        <v>9100</v>
      </c>
      <c r="D5090" s="9">
        <v>0</v>
      </c>
      <c r="E5090" s="9"/>
      <c r="F5090" s="255" t="s">
        <v>9121</v>
      </c>
      <c r="G5090" s="9"/>
      <c r="H5090" s="255" t="s">
        <v>9168</v>
      </c>
      <c r="I5090" s="9">
        <v>3</v>
      </c>
    </row>
    <row r="5091">
      <c r="A5091" s="255" t="s">
        <v>6268</v>
      </c>
      <c r="B5091" s="9">
        <v>6</v>
      </c>
      <c r="C5091" s="255" t="s">
        <v>9100</v>
      </c>
      <c r="D5091" s="9">
        <v>0</v>
      </c>
      <c r="E5091" s="9"/>
      <c r="F5091" s="255" t="s">
        <v>9120</v>
      </c>
      <c r="G5091" s="9"/>
      <c r="H5091" s="255" t="s">
        <v>9168</v>
      </c>
      <c r="I5091" s="9">
        <v>3</v>
      </c>
    </row>
    <row r="5092">
      <c r="A5092" s="255" t="s">
        <v>6269</v>
      </c>
      <c r="B5092" s="9">
        <v>6</v>
      </c>
      <c r="C5092" s="255" t="s">
        <v>9100</v>
      </c>
      <c r="D5092" s="9">
        <v>0.020447958740760625</v>
      </c>
      <c r="E5092" s="9"/>
      <c r="F5092" s="255" t="s">
        <v>9122</v>
      </c>
      <c r="G5092" s="9"/>
      <c r="H5092" s="255" t="s">
        <v>9168</v>
      </c>
      <c r="I5092" s="9">
        <v>3</v>
      </c>
    </row>
    <row r="5093">
      <c r="A5093" s="255" t="s">
        <v>6270</v>
      </c>
      <c r="B5093" s="9">
        <v>6</v>
      </c>
      <c r="C5093" s="255" t="s">
        <v>9100</v>
      </c>
      <c r="D5093" s="9">
        <v>0.020447958740760625</v>
      </c>
      <c r="E5093" s="9"/>
      <c r="F5093" s="255" t="s">
        <v>9123</v>
      </c>
      <c r="G5093" s="9"/>
      <c r="H5093" s="255" t="s">
        <v>9168</v>
      </c>
      <c r="I5093" s="9">
        <v>3</v>
      </c>
    </row>
    <row r="5094">
      <c r="A5094" s="255" t="s">
        <v>6271</v>
      </c>
      <c r="B5094" s="9">
        <v>6</v>
      </c>
      <c r="C5094" s="255" t="s">
        <v>9100</v>
      </c>
      <c r="D5094" s="9">
        <v>0.020447958740760625</v>
      </c>
      <c r="E5094" s="9"/>
      <c r="F5094" s="255" t="s">
        <v>9124</v>
      </c>
      <c r="G5094" s="9"/>
      <c r="H5094" s="255" t="s">
        <v>9168</v>
      </c>
      <c r="I5094" s="9">
        <v>3</v>
      </c>
    </row>
    <row r="5095">
      <c r="A5095" s="255" t="s">
        <v>6272</v>
      </c>
      <c r="B5095" s="9">
        <v>6</v>
      </c>
      <c r="C5095" s="255" t="s">
        <v>9100</v>
      </c>
      <c r="D5095" s="9">
        <v>0.02386110360520512</v>
      </c>
      <c r="E5095" s="9"/>
      <c r="F5095" s="255" t="s">
        <v>9127</v>
      </c>
      <c r="G5095" s="9"/>
      <c r="H5095" s="255" t="s">
        <v>9168</v>
      </c>
      <c r="I5095" s="9">
        <v>3</v>
      </c>
    </row>
    <row r="5096">
      <c r="A5096" s="255" t="s">
        <v>6273</v>
      </c>
      <c r="B5096" s="9">
        <v>6</v>
      </c>
      <c r="C5096" s="255" t="s">
        <v>9100</v>
      </c>
      <c r="D5096" s="9">
        <v>0.02386110360520512</v>
      </c>
      <c r="E5096" s="9"/>
      <c r="F5096" s="255" t="s">
        <v>9128</v>
      </c>
      <c r="G5096" s="9"/>
      <c r="H5096" s="255" t="s">
        <v>9168</v>
      </c>
      <c r="I5096" s="9">
        <v>3</v>
      </c>
    </row>
    <row r="5097">
      <c r="A5097" s="255" t="s">
        <v>6274</v>
      </c>
      <c r="B5097" s="9">
        <v>6</v>
      </c>
      <c r="C5097" s="255" t="s">
        <v>9100</v>
      </c>
      <c r="D5097" s="9">
        <v>-0.003413144864444492</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v>
      </c>
      <c r="E5103" s="9"/>
      <c r="F5103" s="255" t="s">
        <v>9117</v>
      </c>
      <c r="G5103" s="9"/>
      <c r="H5103" s="255" t="s">
        <v>9168</v>
      </c>
      <c r="I5103" s="9">
        <v>3</v>
      </c>
    </row>
    <row r="5104">
      <c r="A5104" s="255" t="s">
        <v>6281</v>
      </c>
      <c r="B5104" s="9">
        <v>6</v>
      </c>
      <c r="C5104" s="255" t="s">
        <v>9100</v>
      </c>
      <c r="D5104" s="9">
        <v>0.011478466593074244</v>
      </c>
      <c r="E5104" s="9"/>
      <c r="F5104" s="255" t="s">
        <v>9133</v>
      </c>
      <c r="G5104" s="9"/>
      <c r="H5104" s="255" t="s">
        <v>9168</v>
      </c>
      <c r="I5104" s="9">
        <v>3</v>
      </c>
    </row>
    <row r="5105">
      <c r="A5105" s="255" t="s">
        <v>6282</v>
      </c>
      <c r="B5105" s="9">
        <v>6</v>
      </c>
      <c r="C5105" s="255" t="s">
        <v>9100</v>
      </c>
      <c r="D5105" s="9">
        <v>0.0030527009490423323</v>
      </c>
      <c r="E5105" s="9"/>
      <c r="F5105" s="255" t="s">
        <v>9134</v>
      </c>
      <c r="G5105" s="9"/>
      <c r="H5105" s="255" t="s">
        <v>9168</v>
      </c>
      <c r="I5105" s="9">
        <v>3</v>
      </c>
    </row>
    <row r="5106">
      <c r="A5106" s="255" t="s">
        <v>6283</v>
      </c>
      <c r="B5106" s="9">
        <v>6</v>
      </c>
      <c r="C5106" s="255" t="s">
        <v>9100</v>
      </c>
      <c r="D5106" s="9">
        <v>0.014531167542116577</v>
      </c>
      <c r="E5106" s="9"/>
      <c r="F5106" s="255" t="s">
        <v>9135</v>
      </c>
      <c r="G5106" s="9"/>
      <c r="H5106" s="255" t="s">
        <v>9168</v>
      </c>
      <c r="I5106" s="9">
        <v>3</v>
      </c>
    </row>
    <row r="5107">
      <c r="A5107" s="255" t="s">
        <v>6284</v>
      </c>
      <c r="B5107" s="9">
        <v>6</v>
      </c>
      <c r="C5107" s="255" t="s">
        <v>9100</v>
      </c>
      <c r="D5107" s="9">
        <v>0.0041795399915954077</v>
      </c>
      <c r="E5107" s="9"/>
      <c r="F5107" s="255" t="s">
        <v>9114</v>
      </c>
      <c r="G5107" s="9"/>
      <c r="H5107" s="255" t="s">
        <v>9168</v>
      </c>
      <c r="I5107" s="9">
        <v>3</v>
      </c>
    </row>
    <row r="5108">
      <c r="A5108" s="255" t="s">
        <v>6285</v>
      </c>
      <c r="B5108" s="9">
        <v>6</v>
      </c>
      <c r="C5108" s="255" t="s">
        <v>9100</v>
      </c>
      <c r="D5108" s="9">
        <v>0.0051503960714931367</v>
      </c>
      <c r="E5108" s="9"/>
      <c r="F5108" s="255" t="s">
        <v>9125</v>
      </c>
      <c r="G5108" s="9"/>
      <c r="H5108" s="255" t="s">
        <v>9168</v>
      </c>
      <c r="I5108" s="9">
        <v>3</v>
      </c>
    </row>
    <row r="5109">
      <c r="A5109" s="255" t="s">
        <v>6286</v>
      </c>
      <c r="B5109" s="9">
        <v>6</v>
      </c>
      <c r="C5109" s="255" t="s">
        <v>9100</v>
      </c>
      <c r="D5109" s="9">
        <v>0.0093299360630885453</v>
      </c>
      <c r="E5109" s="9"/>
      <c r="F5109" s="255" t="s">
        <v>9132</v>
      </c>
      <c r="G5109" s="9"/>
      <c r="H5109" s="255" t="s">
        <v>9168</v>
      </c>
      <c r="I5109" s="9">
        <v>3</v>
      </c>
    </row>
    <row r="5110">
      <c r="A5110" s="255" t="s">
        <v>6287</v>
      </c>
      <c r="B5110" s="9">
        <v>6</v>
      </c>
      <c r="C5110" s="255" t="s">
        <v>9100</v>
      </c>
      <c r="D5110" s="9">
        <v>-0.001355153104694695</v>
      </c>
      <c r="E5110" s="9"/>
      <c r="F5110" s="255" t="s">
        <v>9136</v>
      </c>
      <c r="G5110" s="9"/>
      <c r="H5110" s="255" t="s">
        <v>9168</v>
      </c>
      <c r="I5110" s="9">
        <v>3</v>
      </c>
    </row>
    <row r="5111">
      <c r="A5111" s="255" t="s">
        <v>6288</v>
      </c>
      <c r="B5111" s="9">
        <v>6</v>
      </c>
      <c r="C5111" s="255" t="s">
        <v>9100</v>
      </c>
      <c r="D5111" s="9">
        <v>-0.0020579917597497973</v>
      </c>
      <c r="E5111" s="9"/>
      <c r="F5111" s="255" t="s">
        <v>9137</v>
      </c>
      <c r="G5111" s="9"/>
      <c r="H5111" s="255" t="s">
        <v>9168</v>
      </c>
      <c r="I5111" s="9">
        <v>3</v>
      </c>
    </row>
    <row r="5112">
      <c r="A5112" s="255" t="s">
        <v>6289</v>
      </c>
      <c r="B5112" s="9">
        <v>7</v>
      </c>
      <c r="C5112" s="255" t="s">
        <v>9100</v>
      </c>
      <c r="D5112" s="9">
        <v>0.013981905984008981</v>
      </c>
      <c r="E5112" s="9"/>
      <c r="F5112" s="255" t="s">
        <v>9129</v>
      </c>
      <c r="G5112" s="9"/>
      <c r="H5112" s="255" t="s">
        <v>9168</v>
      </c>
      <c r="I5112" s="9">
        <v>3</v>
      </c>
    </row>
    <row r="5113">
      <c r="A5113" s="255" t="s">
        <v>6290</v>
      </c>
      <c r="B5113" s="9">
        <v>7</v>
      </c>
      <c r="C5113" s="255" t="s">
        <v>9100</v>
      </c>
      <c r="D5113" s="9">
        <v>0.013981905984008981</v>
      </c>
      <c r="E5113" s="9"/>
      <c r="F5113" s="255" t="s">
        <v>9130</v>
      </c>
      <c r="G5113" s="9"/>
      <c r="H5113" s="255" t="s">
        <v>9168</v>
      </c>
      <c r="I5113" s="9">
        <v>3</v>
      </c>
    </row>
    <row r="5114">
      <c r="A5114" s="255" t="s">
        <v>6291</v>
      </c>
      <c r="B5114" s="9">
        <v>7</v>
      </c>
      <c r="C5114" s="255" t="s">
        <v>9100</v>
      </c>
      <c r="D5114" s="9">
        <v>0.0085113610334977829</v>
      </c>
      <c r="E5114" s="9"/>
      <c r="F5114" s="255" t="s">
        <v>9131</v>
      </c>
      <c r="G5114" s="9"/>
      <c r="H5114" s="255" t="s">
        <v>9168</v>
      </c>
      <c r="I5114" s="9">
        <v>3</v>
      </c>
    </row>
    <row r="5115">
      <c r="A5115" s="255" t="s">
        <v>6292</v>
      </c>
      <c r="B5115" s="9">
        <v>7</v>
      </c>
      <c r="C5115" s="255" t="s">
        <v>9100</v>
      </c>
      <c r="D5115" s="9">
        <v>0</v>
      </c>
      <c r="E5115" s="9"/>
      <c r="F5115" s="255" t="s">
        <v>9121</v>
      </c>
      <c r="G5115" s="9"/>
      <c r="H5115" s="255" t="s">
        <v>9168</v>
      </c>
      <c r="I5115" s="9">
        <v>3</v>
      </c>
    </row>
    <row r="5116">
      <c r="A5116" s="255" t="s">
        <v>6293</v>
      </c>
      <c r="B5116" s="9">
        <v>7</v>
      </c>
      <c r="C5116" s="255" t="s">
        <v>9100</v>
      </c>
      <c r="D5116" s="9">
        <v>0</v>
      </c>
      <c r="E5116" s="9"/>
      <c r="F5116" s="255" t="s">
        <v>9120</v>
      </c>
      <c r="G5116" s="9"/>
      <c r="H5116" s="255" t="s">
        <v>9168</v>
      </c>
      <c r="I5116" s="9">
        <v>3</v>
      </c>
    </row>
    <row r="5117">
      <c r="A5117" s="255" t="s">
        <v>6294</v>
      </c>
      <c r="B5117" s="9">
        <v>7</v>
      </c>
      <c r="C5117" s="255" t="s">
        <v>9100</v>
      </c>
      <c r="D5117" s="9">
        <v>0.022493267017506768</v>
      </c>
      <c r="E5117" s="9"/>
      <c r="F5117" s="255" t="s">
        <v>9122</v>
      </c>
      <c r="G5117" s="9"/>
      <c r="H5117" s="255" t="s">
        <v>9168</v>
      </c>
      <c r="I5117" s="9">
        <v>3</v>
      </c>
    </row>
    <row r="5118">
      <c r="A5118" s="255" t="s">
        <v>6295</v>
      </c>
      <c r="B5118" s="9">
        <v>7</v>
      </c>
      <c r="C5118" s="255" t="s">
        <v>9100</v>
      </c>
      <c r="D5118" s="9">
        <v>0.022493267017506768</v>
      </c>
      <c r="E5118" s="9"/>
      <c r="F5118" s="255" t="s">
        <v>9123</v>
      </c>
      <c r="G5118" s="9"/>
      <c r="H5118" s="255" t="s">
        <v>9168</v>
      </c>
      <c r="I5118" s="9">
        <v>3</v>
      </c>
    </row>
    <row r="5119">
      <c r="A5119" s="255" t="s">
        <v>6296</v>
      </c>
      <c r="B5119" s="9">
        <v>7</v>
      </c>
      <c r="C5119" s="255" t="s">
        <v>9100</v>
      </c>
      <c r="D5119" s="9">
        <v>0.022493267017506768</v>
      </c>
      <c r="E5119" s="9"/>
      <c r="F5119" s="255" t="s">
        <v>9124</v>
      </c>
      <c r="G5119" s="9"/>
      <c r="H5119" s="255" t="s">
        <v>9168</v>
      </c>
      <c r="I5119" s="9">
        <v>3</v>
      </c>
    </row>
    <row r="5120">
      <c r="A5120" s="255" t="s">
        <v>6297</v>
      </c>
      <c r="B5120" s="9">
        <v>7</v>
      </c>
      <c r="C5120" s="255" t="s">
        <v>9100</v>
      </c>
      <c r="D5120" s="9">
        <v>0.027113749166096636</v>
      </c>
      <c r="E5120" s="9"/>
      <c r="F5120" s="255" t="s">
        <v>9127</v>
      </c>
      <c r="G5120" s="9"/>
      <c r="H5120" s="255" t="s">
        <v>9168</v>
      </c>
      <c r="I5120" s="9">
        <v>3</v>
      </c>
    </row>
    <row r="5121">
      <c r="A5121" s="255" t="s">
        <v>6298</v>
      </c>
      <c r="B5121" s="9">
        <v>7</v>
      </c>
      <c r="C5121" s="255" t="s">
        <v>9100</v>
      </c>
      <c r="D5121" s="9">
        <v>0.027113749166096636</v>
      </c>
      <c r="E5121" s="9"/>
      <c r="F5121" s="255" t="s">
        <v>9128</v>
      </c>
      <c r="G5121" s="9"/>
      <c r="H5121" s="255" t="s">
        <v>9168</v>
      </c>
      <c r="I5121" s="9">
        <v>3</v>
      </c>
    </row>
    <row r="5122">
      <c r="A5122" s="255" t="s">
        <v>6299</v>
      </c>
      <c r="B5122" s="9">
        <v>7</v>
      </c>
      <c r="C5122" s="255" t="s">
        <v>9100</v>
      </c>
      <c r="D5122" s="9">
        <v>-0.00462048214858987</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v>
      </c>
      <c r="E5128" s="9"/>
      <c r="F5128" s="255" t="s">
        <v>9117</v>
      </c>
      <c r="G5128" s="9"/>
      <c r="H5128" s="255" t="s">
        <v>9168</v>
      </c>
      <c r="I5128" s="9">
        <v>3</v>
      </c>
    </row>
    <row r="5129">
      <c r="A5129" s="255" t="s">
        <v>6306</v>
      </c>
      <c r="B5129" s="9">
        <v>7</v>
      </c>
      <c r="C5129" s="255" t="s">
        <v>9100</v>
      </c>
      <c r="D5129" s="9">
        <v>0.012434465048279506</v>
      </c>
      <c r="E5129" s="9"/>
      <c r="F5129" s="255" t="s">
        <v>9133</v>
      </c>
      <c r="G5129" s="9"/>
      <c r="H5129" s="255" t="s">
        <v>9168</v>
      </c>
      <c r="I5129" s="9">
        <v>3</v>
      </c>
    </row>
    <row r="5130">
      <c r="A5130" s="255" t="s">
        <v>6307</v>
      </c>
      <c r="B5130" s="9">
        <v>7</v>
      </c>
      <c r="C5130" s="255" t="s">
        <v>9100</v>
      </c>
      <c r="D5130" s="9">
        <v>0.0031574341659439576</v>
      </c>
      <c r="E5130" s="9"/>
      <c r="F5130" s="255" t="s">
        <v>9134</v>
      </c>
      <c r="G5130" s="9"/>
      <c r="H5130" s="255" t="s">
        <v>9168</v>
      </c>
      <c r="I5130" s="9">
        <v>3</v>
      </c>
    </row>
    <row r="5131">
      <c r="A5131" s="255" t="s">
        <v>6308</v>
      </c>
      <c r="B5131" s="9">
        <v>7</v>
      </c>
      <c r="C5131" s="255" t="s">
        <v>9100</v>
      </c>
      <c r="D5131" s="9">
        <v>0.015591899214223465</v>
      </c>
      <c r="E5131" s="9"/>
      <c r="F5131" s="255" t="s">
        <v>9135</v>
      </c>
      <c r="G5131" s="9"/>
      <c r="H5131" s="255" t="s">
        <v>9168</v>
      </c>
      <c r="I5131" s="9">
        <v>3</v>
      </c>
    </row>
    <row r="5132">
      <c r="A5132" s="255" t="s">
        <v>6309</v>
      </c>
      <c r="B5132" s="9">
        <v>7</v>
      </c>
      <c r="C5132" s="255" t="s">
        <v>9100</v>
      </c>
      <c r="D5132" s="9">
        <v>0.0061341195990843407</v>
      </c>
      <c r="E5132" s="9"/>
      <c r="F5132" s="255" t="s">
        <v>9114</v>
      </c>
      <c r="G5132" s="9"/>
      <c r="H5132" s="255" t="s">
        <v>9168</v>
      </c>
      <c r="I5132" s="9">
        <v>3</v>
      </c>
    </row>
    <row r="5133">
      <c r="A5133" s="255" t="s">
        <v>6310</v>
      </c>
      <c r="B5133" s="9">
        <v>7</v>
      </c>
      <c r="C5133" s="255" t="s">
        <v>9100</v>
      </c>
      <c r="D5133" s="9">
        <v>0.0053877303527888323</v>
      </c>
      <c r="E5133" s="9"/>
      <c r="F5133" s="255" t="s">
        <v>9125</v>
      </c>
      <c r="G5133" s="9"/>
      <c r="H5133" s="255" t="s">
        <v>9168</v>
      </c>
      <c r="I5133" s="9">
        <v>3</v>
      </c>
    </row>
    <row r="5134">
      <c r="A5134" s="255" t="s">
        <v>6311</v>
      </c>
      <c r="B5134" s="9">
        <v>7</v>
      </c>
      <c r="C5134" s="255" t="s">
        <v>9100</v>
      </c>
      <c r="D5134" s="9">
        <v>0.011521849951873173</v>
      </c>
      <c r="E5134" s="9"/>
      <c r="F5134" s="255" t="s">
        <v>9132</v>
      </c>
      <c r="G5134" s="9"/>
      <c r="H5134" s="255" t="s">
        <v>9168</v>
      </c>
      <c r="I5134" s="9">
        <v>3</v>
      </c>
    </row>
    <row r="5135">
      <c r="A5135" s="255" t="s">
        <v>6312</v>
      </c>
      <c r="B5135" s="9">
        <v>7</v>
      </c>
      <c r="C5135" s="255" t="s">
        <v>9100</v>
      </c>
      <c r="D5135" s="9">
        <v>-0.0016099932302144808</v>
      </c>
      <c r="E5135" s="9"/>
      <c r="F5135" s="255" t="s">
        <v>9136</v>
      </c>
      <c r="G5135" s="9"/>
      <c r="H5135" s="255" t="s">
        <v>9168</v>
      </c>
      <c r="I5135" s="9">
        <v>3</v>
      </c>
    </row>
    <row r="5136">
      <c r="A5136" s="255" t="s">
        <v>6313</v>
      </c>
      <c r="B5136" s="9">
        <v>7</v>
      </c>
      <c r="C5136" s="255" t="s">
        <v>9100</v>
      </c>
      <c r="D5136" s="9">
        <v>-0.0030104889183753887</v>
      </c>
      <c r="E5136" s="9"/>
      <c r="F5136" s="255" t="s">
        <v>9137</v>
      </c>
      <c r="G5136" s="9"/>
      <c r="H5136" s="255" t="s">
        <v>9168</v>
      </c>
      <c r="I5136" s="9">
        <v>3</v>
      </c>
    </row>
    <row r="5137">
      <c r="A5137" s="255" t="s">
        <v>6314</v>
      </c>
      <c r="B5137" s="9">
        <v>8</v>
      </c>
      <c r="C5137" s="255" t="s">
        <v>9100</v>
      </c>
      <c r="D5137" s="9">
        <v>0.015256161286010149</v>
      </c>
      <c r="E5137" s="9"/>
      <c r="F5137" s="255" t="s">
        <v>9129</v>
      </c>
      <c r="G5137" s="9"/>
      <c r="H5137" s="255" t="s">
        <v>9168</v>
      </c>
      <c r="I5137" s="9">
        <v>3</v>
      </c>
    </row>
    <row r="5138">
      <c r="A5138" s="255" t="s">
        <v>6315</v>
      </c>
      <c r="B5138" s="9">
        <v>8</v>
      </c>
      <c r="C5138" s="255" t="s">
        <v>9100</v>
      </c>
      <c r="D5138" s="9">
        <v>0.015256161286010149</v>
      </c>
      <c r="E5138" s="9"/>
      <c r="F5138" s="255" t="s">
        <v>9130</v>
      </c>
      <c r="G5138" s="9"/>
      <c r="H5138" s="255" t="s">
        <v>9168</v>
      </c>
      <c r="I5138" s="9">
        <v>3</v>
      </c>
    </row>
    <row r="5139">
      <c r="A5139" s="255" t="s">
        <v>6316</v>
      </c>
      <c r="B5139" s="9">
        <v>8</v>
      </c>
      <c r="C5139" s="255" t="s">
        <v>9100</v>
      </c>
      <c r="D5139" s="9">
        <v>0.0095977507649018228</v>
      </c>
      <c r="E5139" s="9"/>
      <c r="F5139" s="255" t="s">
        <v>9131</v>
      </c>
      <c r="G5139" s="9"/>
      <c r="H5139" s="255" t="s">
        <v>9168</v>
      </c>
      <c r="I5139" s="9">
        <v>3</v>
      </c>
    </row>
    <row r="5140">
      <c r="A5140" s="255" t="s">
        <v>6317</v>
      </c>
      <c r="B5140" s="9">
        <v>8</v>
      </c>
      <c r="C5140" s="255" t="s">
        <v>9100</v>
      </c>
      <c r="D5140" s="9">
        <v>0</v>
      </c>
      <c r="E5140" s="9"/>
      <c r="F5140" s="255" t="s">
        <v>9121</v>
      </c>
      <c r="G5140" s="9"/>
      <c r="H5140" s="255" t="s">
        <v>9168</v>
      </c>
      <c r="I5140" s="9">
        <v>3</v>
      </c>
    </row>
    <row r="5141">
      <c r="A5141" s="255" t="s">
        <v>6318</v>
      </c>
      <c r="B5141" s="9">
        <v>8</v>
      </c>
      <c r="C5141" s="255" t="s">
        <v>9100</v>
      </c>
      <c r="D5141" s="9">
        <v>0</v>
      </c>
      <c r="E5141" s="9"/>
      <c r="F5141" s="255" t="s">
        <v>9120</v>
      </c>
      <c r="G5141" s="9"/>
      <c r="H5141" s="255" t="s">
        <v>9168</v>
      </c>
      <c r="I5141" s="9">
        <v>3</v>
      </c>
    </row>
    <row r="5142">
      <c r="A5142" s="255" t="s">
        <v>6319</v>
      </c>
      <c r="B5142" s="9">
        <v>8</v>
      </c>
      <c r="C5142" s="255" t="s">
        <v>9100</v>
      </c>
      <c r="D5142" s="9">
        <v>0.024853912050911968</v>
      </c>
      <c r="E5142" s="9"/>
      <c r="F5142" s="255" t="s">
        <v>9122</v>
      </c>
      <c r="G5142" s="9"/>
      <c r="H5142" s="255" t="s">
        <v>9168</v>
      </c>
      <c r="I5142" s="9">
        <v>3</v>
      </c>
    </row>
    <row r="5143">
      <c r="A5143" s="255" t="s">
        <v>6320</v>
      </c>
      <c r="B5143" s="9">
        <v>8</v>
      </c>
      <c r="C5143" s="255" t="s">
        <v>9100</v>
      </c>
      <c r="D5143" s="9">
        <v>0.024853912050911968</v>
      </c>
      <c r="E5143" s="9"/>
      <c r="F5143" s="255" t="s">
        <v>9123</v>
      </c>
      <c r="G5143" s="9"/>
      <c r="H5143" s="255" t="s">
        <v>9168</v>
      </c>
      <c r="I5143" s="9">
        <v>3</v>
      </c>
    </row>
    <row r="5144">
      <c r="A5144" s="255" t="s">
        <v>6321</v>
      </c>
      <c r="B5144" s="9">
        <v>8</v>
      </c>
      <c r="C5144" s="255" t="s">
        <v>9100</v>
      </c>
      <c r="D5144" s="9">
        <v>0.024853912050911968</v>
      </c>
      <c r="E5144" s="9"/>
      <c r="F5144" s="255" t="s">
        <v>9124</v>
      </c>
      <c r="G5144" s="9"/>
      <c r="H5144" s="255" t="s">
        <v>9168</v>
      </c>
      <c r="I5144" s="9">
        <v>3</v>
      </c>
    </row>
    <row r="5145">
      <c r="A5145" s="255" t="s">
        <v>6322</v>
      </c>
      <c r="B5145" s="9">
        <v>8</v>
      </c>
      <c r="C5145" s="255" t="s">
        <v>9100</v>
      </c>
      <c r="D5145" s="9">
        <v>0.030912911110546833</v>
      </c>
      <c r="E5145" s="9"/>
      <c r="F5145" s="255" t="s">
        <v>9127</v>
      </c>
      <c r="G5145" s="9"/>
      <c r="H5145" s="255" t="s">
        <v>9168</v>
      </c>
      <c r="I5145" s="9">
        <v>3</v>
      </c>
    </row>
    <row r="5146">
      <c r="A5146" s="255" t="s">
        <v>6323</v>
      </c>
      <c r="B5146" s="9">
        <v>8</v>
      </c>
      <c r="C5146" s="255" t="s">
        <v>9100</v>
      </c>
      <c r="D5146" s="9">
        <v>0.030912911110546833</v>
      </c>
      <c r="E5146" s="9"/>
      <c r="F5146" s="255" t="s">
        <v>9128</v>
      </c>
      <c r="G5146" s="9"/>
      <c r="H5146" s="255" t="s">
        <v>9168</v>
      </c>
      <c r="I5146" s="9">
        <v>3</v>
      </c>
    </row>
    <row r="5147">
      <c r="A5147" s="255" t="s">
        <v>6324</v>
      </c>
      <c r="B5147" s="9">
        <v>8</v>
      </c>
      <c r="C5147" s="255" t="s">
        <v>9100</v>
      </c>
      <c r="D5147" s="9">
        <v>-0.0060589990596348637</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v>
      </c>
      <c r="E5153" s="9"/>
      <c r="F5153" s="255" t="s">
        <v>9117</v>
      </c>
      <c r="G5153" s="9"/>
      <c r="H5153" s="255" t="s">
        <v>9168</v>
      </c>
      <c r="I5153" s="9">
        <v>3</v>
      </c>
    </row>
    <row r="5154">
      <c r="A5154" s="255" t="s">
        <v>6331</v>
      </c>
      <c r="B5154" s="9">
        <v>8</v>
      </c>
      <c r="C5154" s="255" t="s">
        <v>9100</v>
      </c>
      <c r="D5154" s="9">
        <v>0.014238350243463893</v>
      </c>
      <c r="E5154" s="9"/>
      <c r="F5154" s="255" t="s">
        <v>9133</v>
      </c>
      <c r="G5154" s="9"/>
      <c r="H5154" s="255" t="s">
        <v>9168</v>
      </c>
      <c r="I5154" s="9">
        <v>3</v>
      </c>
    </row>
    <row r="5155">
      <c r="A5155" s="255" t="s">
        <v>6332</v>
      </c>
      <c r="B5155" s="9">
        <v>8</v>
      </c>
      <c r="C5155" s="255" t="s">
        <v>9100</v>
      </c>
      <c r="D5155" s="9">
        <v>0.0032760062384149581</v>
      </c>
      <c r="E5155" s="9"/>
      <c r="F5155" s="255" t="s">
        <v>9134</v>
      </c>
      <c r="G5155" s="9"/>
      <c r="H5155" s="255" t="s">
        <v>9168</v>
      </c>
      <c r="I5155" s="9">
        <v>3</v>
      </c>
    </row>
    <row r="5156">
      <c r="A5156" s="255" t="s">
        <v>6333</v>
      </c>
      <c r="B5156" s="9">
        <v>8</v>
      </c>
      <c r="C5156" s="255" t="s">
        <v>9100</v>
      </c>
      <c r="D5156" s="9">
        <v>0.017514356481878851</v>
      </c>
      <c r="E5156" s="9"/>
      <c r="F5156" s="255" t="s">
        <v>9135</v>
      </c>
      <c r="G5156" s="9"/>
      <c r="H5156" s="255" t="s">
        <v>9168</v>
      </c>
      <c r="I5156" s="9">
        <v>3</v>
      </c>
    </row>
    <row r="5157">
      <c r="A5157" s="255" t="s">
        <v>6334</v>
      </c>
      <c r="B5157" s="9">
        <v>8</v>
      </c>
      <c r="C5157" s="255" t="s">
        <v>9100</v>
      </c>
      <c r="D5157" s="9">
        <v>0.0078259786023881801</v>
      </c>
      <c r="E5157" s="9"/>
      <c r="F5157" s="255" t="s">
        <v>9114</v>
      </c>
      <c r="G5157" s="9"/>
      <c r="H5157" s="255" t="s">
        <v>9168</v>
      </c>
      <c r="I5157" s="9">
        <v>3</v>
      </c>
    </row>
    <row r="5158">
      <c r="A5158" s="255" t="s">
        <v>6335</v>
      </c>
      <c r="B5158" s="9">
        <v>8</v>
      </c>
      <c r="C5158" s="255" t="s">
        <v>9100</v>
      </c>
      <c r="D5158" s="9">
        <v>0.0055725760262798005</v>
      </c>
      <c r="E5158" s="9"/>
      <c r="F5158" s="255" t="s">
        <v>9125</v>
      </c>
      <c r="G5158" s="9"/>
      <c r="H5158" s="255" t="s">
        <v>9168</v>
      </c>
      <c r="I5158" s="9">
        <v>3</v>
      </c>
    </row>
    <row r="5159">
      <c r="A5159" s="255" t="s">
        <v>6336</v>
      </c>
      <c r="B5159" s="9">
        <v>8</v>
      </c>
      <c r="C5159" s="255" t="s">
        <v>9100</v>
      </c>
      <c r="D5159" s="9">
        <v>0.013398554628667981</v>
      </c>
      <c r="E5159" s="9"/>
      <c r="F5159" s="255" t="s">
        <v>9132</v>
      </c>
      <c r="G5159" s="9"/>
      <c r="H5159" s="255" t="s">
        <v>9168</v>
      </c>
      <c r="I5159" s="9">
        <v>3</v>
      </c>
    </row>
    <row r="5160">
      <c r="A5160" s="255" t="s">
        <v>6337</v>
      </c>
      <c r="B5160" s="9">
        <v>8</v>
      </c>
      <c r="C5160" s="255" t="s">
        <v>9100</v>
      </c>
      <c r="D5160" s="9">
        <v>-0.0022581951958687047</v>
      </c>
      <c r="E5160" s="9"/>
      <c r="F5160" s="255" t="s">
        <v>9136</v>
      </c>
      <c r="G5160" s="9"/>
      <c r="H5160" s="255" t="s">
        <v>9168</v>
      </c>
      <c r="I5160" s="9">
        <v>3</v>
      </c>
    </row>
    <row r="5161">
      <c r="A5161" s="255" t="s">
        <v>6338</v>
      </c>
      <c r="B5161" s="9">
        <v>8</v>
      </c>
      <c r="C5161" s="255" t="s">
        <v>9100</v>
      </c>
      <c r="D5161" s="9">
        <v>-0.003800803863766159</v>
      </c>
      <c r="E5161" s="9"/>
      <c r="F5161" s="255" t="s">
        <v>9137</v>
      </c>
      <c r="G5161" s="9"/>
      <c r="H5161" s="255" t="s">
        <v>9168</v>
      </c>
      <c r="I5161" s="9">
        <v>3</v>
      </c>
    </row>
    <row r="5162">
      <c r="A5162" s="255" t="s">
        <v>6339</v>
      </c>
      <c r="B5162" s="9">
        <v>9</v>
      </c>
      <c r="C5162" s="255" t="s">
        <v>9100</v>
      </c>
      <c r="D5162" s="9">
        <v>0.01526361689708953</v>
      </c>
      <c r="E5162" s="9"/>
      <c r="F5162" s="255" t="s">
        <v>9129</v>
      </c>
      <c r="G5162" s="9"/>
      <c r="H5162" s="255" t="s">
        <v>9168</v>
      </c>
      <c r="I5162" s="9">
        <v>3</v>
      </c>
    </row>
    <row r="5163">
      <c r="A5163" s="255" t="s">
        <v>6340</v>
      </c>
      <c r="B5163" s="9">
        <v>9</v>
      </c>
      <c r="C5163" s="255" t="s">
        <v>9100</v>
      </c>
      <c r="D5163" s="9">
        <v>0.01526361689708953</v>
      </c>
      <c r="E5163" s="9"/>
      <c r="F5163" s="255" t="s">
        <v>9130</v>
      </c>
      <c r="G5163" s="9"/>
      <c r="H5163" s="255" t="s">
        <v>9168</v>
      </c>
      <c r="I5163" s="9">
        <v>3</v>
      </c>
    </row>
    <row r="5164">
      <c r="A5164" s="255" t="s">
        <v>6341</v>
      </c>
      <c r="B5164" s="9">
        <v>9</v>
      </c>
      <c r="C5164" s="255" t="s">
        <v>9100</v>
      </c>
      <c r="D5164" s="9">
        <v>0.0091875137917210321</v>
      </c>
      <c r="E5164" s="9"/>
      <c r="F5164" s="255" t="s">
        <v>9131</v>
      </c>
      <c r="G5164" s="9"/>
      <c r="H5164" s="255" t="s">
        <v>9168</v>
      </c>
      <c r="I5164" s="9">
        <v>3</v>
      </c>
    </row>
    <row r="5165">
      <c r="A5165" s="255" t="s">
        <v>6342</v>
      </c>
      <c r="B5165" s="9">
        <v>9</v>
      </c>
      <c r="C5165" s="255" t="s">
        <v>9100</v>
      </c>
      <c r="D5165" s="9">
        <v>0</v>
      </c>
      <c r="E5165" s="9"/>
      <c r="F5165" s="255" t="s">
        <v>9121</v>
      </c>
      <c r="G5165" s="9"/>
      <c r="H5165" s="255" t="s">
        <v>9168</v>
      </c>
      <c r="I5165" s="9">
        <v>3</v>
      </c>
    </row>
    <row r="5166">
      <c r="A5166" s="255" t="s">
        <v>6343</v>
      </c>
      <c r="B5166" s="9">
        <v>9</v>
      </c>
      <c r="C5166" s="255" t="s">
        <v>9100</v>
      </c>
      <c r="D5166" s="9">
        <v>0</v>
      </c>
      <c r="E5166" s="9"/>
      <c r="F5166" s="255" t="s">
        <v>9120</v>
      </c>
      <c r="G5166" s="9"/>
      <c r="H5166" s="255" t="s">
        <v>9168</v>
      </c>
      <c r="I5166" s="9">
        <v>3</v>
      </c>
    </row>
    <row r="5167">
      <c r="A5167" s="255" t="s">
        <v>6344</v>
      </c>
      <c r="B5167" s="9">
        <v>9</v>
      </c>
      <c r="C5167" s="255" t="s">
        <v>9100</v>
      </c>
      <c r="D5167" s="9">
        <v>0.024451130688810562</v>
      </c>
      <c r="E5167" s="9"/>
      <c r="F5167" s="255" t="s">
        <v>9122</v>
      </c>
      <c r="G5167" s="9"/>
      <c r="H5167" s="255" t="s">
        <v>9168</v>
      </c>
      <c r="I5167" s="9">
        <v>3</v>
      </c>
    </row>
    <row r="5168">
      <c r="A5168" s="255" t="s">
        <v>6345</v>
      </c>
      <c r="B5168" s="9">
        <v>9</v>
      </c>
      <c r="C5168" s="255" t="s">
        <v>9100</v>
      </c>
      <c r="D5168" s="9">
        <v>0.024451130688810562</v>
      </c>
      <c r="E5168" s="9"/>
      <c r="F5168" s="255" t="s">
        <v>9123</v>
      </c>
      <c r="G5168" s="9"/>
      <c r="H5168" s="255" t="s">
        <v>9168</v>
      </c>
      <c r="I5168" s="9">
        <v>3</v>
      </c>
    </row>
    <row r="5169">
      <c r="A5169" s="255" t="s">
        <v>6346</v>
      </c>
      <c r="B5169" s="9">
        <v>9</v>
      </c>
      <c r="C5169" s="255" t="s">
        <v>9100</v>
      </c>
      <c r="D5169" s="9">
        <v>0.024451130688810562</v>
      </c>
      <c r="E5169" s="9"/>
      <c r="F5169" s="255" t="s">
        <v>9124</v>
      </c>
      <c r="G5169" s="9"/>
      <c r="H5169" s="255" t="s">
        <v>9168</v>
      </c>
      <c r="I5169" s="9">
        <v>3</v>
      </c>
    </row>
    <row r="5170">
      <c r="A5170" s="255" t="s">
        <v>6347</v>
      </c>
      <c r="B5170" s="9">
        <v>9</v>
      </c>
      <c r="C5170" s="255" t="s">
        <v>9100</v>
      </c>
      <c r="D5170" s="9">
        <v>0.02992548153700382</v>
      </c>
      <c r="E5170" s="9"/>
      <c r="F5170" s="255" t="s">
        <v>9127</v>
      </c>
      <c r="G5170" s="9"/>
      <c r="H5170" s="255" t="s">
        <v>9168</v>
      </c>
      <c r="I5170" s="9">
        <v>3</v>
      </c>
    </row>
    <row r="5171">
      <c r="A5171" s="255" t="s">
        <v>6348</v>
      </c>
      <c r="B5171" s="9">
        <v>9</v>
      </c>
      <c r="C5171" s="255" t="s">
        <v>9100</v>
      </c>
      <c r="D5171" s="9">
        <v>0.02992548153700382</v>
      </c>
      <c r="E5171" s="9"/>
      <c r="F5171" s="255" t="s">
        <v>9128</v>
      </c>
      <c r="G5171" s="9"/>
      <c r="H5171" s="255" t="s">
        <v>9168</v>
      </c>
      <c r="I5171" s="9">
        <v>3</v>
      </c>
    </row>
    <row r="5172">
      <c r="A5172" s="255" t="s">
        <v>6349</v>
      </c>
      <c r="B5172" s="9">
        <v>9</v>
      </c>
      <c r="C5172" s="255" t="s">
        <v>9100</v>
      </c>
      <c r="D5172" s="9">
        <v>-0.0054743508481932563</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v>
      </c>
      <c r="E5178" s="9"/>
      <c r="F5178" s="255" t="s">
        <v>9117</v>
      </c>
      <c r="G5178" s="9"/>
      <c r="H5178" s="255" t="s">
        <v>9168</v>
      </c>
      <c r="I5178" s="9">
        <v>3</v>
      </c>
    </row>
    <row r="5179">
      <c r="A5179" s="255" t="s">
        <v>6356</v>
      </c>
      <c r="B5179" s="9">
        <v>9</v>
      </c>
      <c r="C5179" s="255" t="s">
        <v>9100</v>
      </c>
      <c r="D5179" s="9">
        <v>0.014087582776787689</v>
      </c>
      <c r="E5179" s="9"/>
      <c r="F5179" s="255" t="s">
        <v>9133</v>
      </c>
      <c r="G5179" s="9"/>
      <c r="H5179" s="255" t="s">
        <v>9168</v>
      </c>
      <c r="I5179" s="9">
        <v>3</v>
      </c>
    </row>
    <row r="5180">
      <c r="A5180" s="255" t="s">
        <v>6357</v>
      </c>
      <c r="B5180" s="9">
        <v>9</v>
      </c>
      <c r="C5180" s="255" t="s">
        <v>9100</v>
      </c>
      <c r="D5180" s="9">
        <v>0.003337580495559309</v>
      </c>
      <c r="E5180" s="9"/>
      <c r="F5180" s="255" t="s">
        <v>9134</v>
      </c>
      <c r="G5180" s="9"/>
      <c r="H5180" s="255" t="s">
        <v>9168</v>
      </c>
      <c r="I5180" s="9">
        <v>3</v>
      </c>
    </row>
    <row r="5181">
      <c r="A5181" s="255" t="s">
        <v>6358</v>
      </c>
      <c r="B5181" s="9">
        <v>9</v>
      </c>
      <c r="C5181" s="255" t="s">
        <v>9100</v>
      </c>
      <c r="D5181" s="9">
        <v>0.017425163272346996</v>
      </c>
      <c r="E5181" s="9"/>
      <c r="F5181" s="255" t="s">
        <v>9135</v>
      </c>
      <c r="G5181" s="9"/>
      <c r="H5181" s="255" t="s">
        <v>9168</v>
      </c>
      <c r="I5181" s="9">
        <v>3</v>
      </c>
    </row>
    <row r="5182">
      <c r="A5182" s="255" t="s">
        <v>6359</v>
      </c>
      <c r="B5182" s="9">
        <v>9</v>
      </c>
      <c r="C5182" s="255" t="s">
        <v>9100</v>
      </c>
      <c r="D5182" s="9">
        <v>0.0067835487813882956</v>
      </c>
      <c r="E5182" s="9"/>
      <c r="F5182" s="255" t="s">
        <v>9114</v>
      </c>
      <c r="G5182" s="9"/>
      <c r="H5182" s="255" t="s">
        <v>9168</v>
      </c>
      <c r="I5182" s="9">
        <v>3</v>
      </c>
    </row>
    <row r="5183">
      <c r="A5183" s="255" t="s">
        <v>6360</v>
      </c>
      <c r="B5183" s="9">
        <v>9</v>
      </c>
      <c r="C5183" s="255" t="s">
        <v>9100</v>
      </c>
      <c r="D5183" s="9">
        <v>0.0057167694832685242</v>
      </c>
      <c r="E5183" s="9"/>
      <c r="F5183" s="255" t="s">
        <v>9125</v>
      </c>
      <c r="G5183" s="9"/>
      <c r="H5183" s="255" t="s">
        <v>9168</v>
      </c>
      <c r="I5183" s="9">
        <v>3</v>
      </c>
    </row>
    <row r="5184">
      <c r="A5184" s="255" t="s">
        <v>6361</v>
      </c>
      <c r="B5184" s="9">
        <v>9</v>
      </c>
      <c r="C5184" s="255" t="s">
        <v>9100</v>
      </c>
      <c r="D5184" s="9">
        <v>0.012500318264656821</v>
      </c>
      <c r="E5184" s="9"/>
      <c r="F5184" s="255" t="s">
        <v>9132</v>
      </c>
      <c r="G5184" s="9"/>
      <c r="H5184" s="255" t="s">
        <v>9168</v>
      </c>
      <c r="I5184" s="9">
        <v>3</v>
      </c>
    </row>
    <row r="5185">
      <c r="A5185" s="255" t="s">
        <v>6362</v>
      </c>
      <c r="B5185" s="9">
        <v>9</v>
      </c>
      <c r="C5185" s="255" t="s">
        <v>9100</v>
      </c>
      <c r="D5185" s="9">
        <v>-0.0021615463752574686</v>
      </c>
      <c r="E5185" s="9"/>
      <c r="F5185" s="255" t="s">
        <v>9136</v>
      </c>
      <c r="G5185" s="9"/>
      <c r="H5185" s="255" t="s">
        <v>9168</v>
      </c>
      <c r="I5185" s="9">
        <v>3</v>
      </c>
    </row>
    <row r="5186">
      <c r="A5186" s="255" t="s">
        <v>6363</v>
      </c>
      <c r="B5186" s="9">
        <v>9</v>
      </c>
      <c r="C5186" s="255" t="s">
        <v>9100</v>
      </c>
      <c r="D5186" s="9">
        <v>-0.0033128044729357872</v>
      </c>
      <c r="E5186" s="9"/>
      <c r="F5186" s="255" t="s">
        <v>9137</v>
      </c>
      <c r="G5186" s="9"/>
      <c r="H5186" s="255" t="s">
        <v>9168</v>
      </c>
      <c r="I5186" s="9">
        <v>3</v>
      </c>
    </row>
    <row r="5187">
      <c r="A5187" s="255" t="s">
        <v>6364</v>
      </c>
      <c r="B5187" s="9">
        <v>10</v>
      </c>
      <c r="C5187" s="255" t="s">
        <v>9100</v>
      </c>
      <c r="D5187" s="9">
        <v>0.015830863978471842</v>
      </c>
      <c r="E5187" s="9"/>
      <c r="F5187" s="255" t="s">
        <v>9129</v>
      </c>
      <c r="G5187" s="9"/>
      <c r="H5187" s="255" t="s">
        <v>9168</v>
      </c>
      <c r="I5187" s="9">
        <v>3</v>
      </c>
    </row>
    <row r="5188">
      <c r="A5188" s="255" t="s">
        <v>6365</v>
      </c>
      <c r="B5188" s="9">
        <v>10</v>
      </c>
      <c r="C5188" s="255" t="s">
        <v>9100</v>
      </c>
      <c r="D5188" s="9">
        <v>0.015830863978471842</v>
      </c>
      <c r="E5188" s="9"/>
      <c r="F5188" s="255" t="s">
        <v>9130</v>
      </c>
      <c r="G5188" s="9"/>
      <c r="H5188" s="255" t="s">
        <v>9168</v>
      </c>
      <c r="I5188" s="9">
        <v>3</v>
      </c>
    </row>
    <row r="5189">
      <c r="A5189" s="255" t="s">
        <v>6366</v>
      </c>
      <c r="B5189" s="9">
        <v>10</v>
      </c>
      <c r="C5189" s="255" t="s">
        <v>9100</v>
      </c>
      <c r="D5189" s="9">
        <v>0.011445342004989629</v>
      </c>
      <c r="E5189" s="9"/>
      <c r="F5189" s="255" t="s">
        <v>9131</v>
      </c>
      <c r="G5189" s="9"/>
      <c r="H5189" s="255" t="s">
        <v>9168</v>
      </c>
      <c r="I5189" s="9">
        <v>3</v>
      </c>
    </row>
    <row r="5190">
      <c r="A5190" s="255" t="s">
        <v>6367</v>
      </c>
      <c r="B5190" s="9">
        <v>10</v>
      </c>
      <c r="C5190" s="255" t="s">
        <v>9100</v>
      </c>
      <c r="D5190" s="9">
        <v>0</v>
      </c>
      <c r="E5190" s="9"/>
      <c r="F5190" s="255" t="s">
        <v>9121</v>
      </c>
      <c r="G5190" s="9"/>
      <c r="H5190" s="255" t="s">
        <v>9168</v>
      </c>
      <c r="I5190" s="9">
        <v>3</v>
      </c>
    </row>
    <row r="5191">
      <c r="A5191" s="255" t="s">
        <v>6368</v>
      </c>
      <c r="B5191" s="9">
        <v>10</v>
      </c>
      <c r="C5191" s="255" t="s">
        <v>9100</v>
      </c>
      <c r="D5191" s="9">
        <v>0</v>
      </c>
      <c r="E5191" s="9"/>
      <c r="F5191" s="255" t="s">
        <v>9120</v>
      </c>
      <c r="G5191" s="9"/>
      <c r="H5191" s="255" t="s">
        <v>9168</v>
      </c>
      <c r="I5191" s="9">
        <v>3</v>
      </c>
    </row>
    <row r="5192">
      <c r="A5192" s="255" t="s">
        <v>6369</v>
      </c>
      <c r="B5192" s="9">
        <v>10</v>
      </c>
      <c r="C5192" s="255" t="s">
        <v>9100</v>
      </c>
      <c r="D5192" s="9">
        <v>0.02727620598346147</v>
      </c>
      <c r="E5192" s="9"/>
      <c r="F5192" s="255" t="s">
        <v>9122</v>
      </c>
      <c r="G5192" s="9"/>
      <c r="H5192" s="255" t="s">
        <v>9168</v>
      </c>
      <c r="I5192" s="9">
        <v>3</v>
      </c>
    </row>
    <row r="5193">
      <c r="A5193" s="255" t="s">
        <v>6370</v>
      </c>
      <c r="B5193" s="9">
        <v>10</v>
      </c>
      <c r="C5193" s="255" t="s">
        <v>9100</v>
      </c>
      <c r="D5193" s="9">
        <v>0.02727620598346147</v>
      </c>
      <c r="E5193" s="9"/>
      <c r="F5193" s="255" t="s">
        <v>9123</v>
      </c>
      <c r="G5193" s="9"/>
      <c r="H5193" s="255" t="s">
        <v>9168</v>
      </c>
      <c r="I5193" s="9">
        <v>3</v>
      </c>
    </row>
    <row r="5194">
      <c r="A5194" s="255" t="s">
        <v>6371</v>
      </c>
      <c r="B5194" s="9">
        <v>10</v>
      </c>
      <c r="C5194" s="255" t="s">
        <v>9100</v>
      </c>
      <c r="D5194" s="9">
        <v>0.02727620598346147</v>
      </c>
      <c r="E5194" s="9"/>
      <c r="F5194" s="255" t="s">
        <v>9124</v>
      </c>
      <c r="G5194" s="9"/>
      <c r="H5194" s="255" t="s">
        <v>9168</v>
      </c>
      <c r="I5194" s="9">
        <v>3</v>
      </c>
    </row>
    <row r="5195">
      <c r="A5195" s="255" t="s">
        <v>6372</v>
      </c>
      <c r="B5195" s="9">
        <v>10</v>
      </c>
      <c r="C5195" s="255" t="s">
        <v>9100</v>
      </c>
      <c r="D5195" s="9">
        <v>0.035508063311471841</v>
      </c>
      <c r="E5195" s="9"/>
      <c r="F5195" s="255" t="s">
        <v>9127</v>
      </c>
      <c r="G5195" s="9"/>
      <c r="H5195" s="255" t="s">
        <v>9168</v>
      </c>
      <c r="I5195" s="9">
        <v>3</v>
      </c>
    </row>
    <row r="5196">
      <c r="A5196" s="255" t="s">
        <v>6373</v>
      </c>
      <c r="B5196" s="9">
        <v>10</v>
      </c>
      <c r="C5196" s="255" t="s">
        <v>9100</v>
      </c>
      <c r="D5196" s="9">
        <v>0.035508063311471841</v>
      </c>
      <c r="E5196" s="9"/>
      <c r="F5196" s="255" t="s">
        <v>9128</v>
      </c>
      <c r="G5196" s="9"/>
      <c r="H5196" s="255" t="s">
        <v>9168</v>
      </c>
      <c r="I5196" s="9">
        <v>3</v>
      </c>
    </row>
    <row r="5197">
      <c r="A5197" s="255" t="s">
        <v>6374</v>
      </c>
      <c r="B5197" s="9">
        <v>10</v>
      </c>
      <c r="C5197" s="255" t="s">
        <v>9100</v>
      </c>
      <c r="D5197" s="9">
        <v>-0.0082318573280103779</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v>
      </c>
      <c r="E5203" s="9"/>
      <c r="F5203" s="255" t="s">
        <v>9117</v>
      </c>
      <c r="G5203" s="9"/>
      <c r="H5203" s="255" t="s">
        <v>9168</v>
      </c>
      <c r="I5203" s="9">
        <v>3</v>
      </c>
    </row>
    <row r="5204">
      <c r="A5204" s="255" t="s">
        <v>6381</v>
      </c>
      <c r="B5204" s="9">
        <v>10</v>
      </c>
      <c r="C5204" s="255" t="s">
        <v>9100</v>
      </c>
      <c r="D5204" s="9">
        <v>0.015342888733978665</v>
      </c>
      <c r="E5204" s="9"/>
      <c r="F5204" s="255" t="s">
        <v>9133</v>
      </c>
      <c r="G5204" s="9"/>
      <c r="H5204" s="255" t="s">
        <v>9168</v>
      </c>
      <c r="I5204" s="9">
        <v>3</v>
      </c>
    </row>
    <row r="5205">
      <c r="A5205" s="255" t="s">
        <v>6382</v>
      </c>
      <c r="B5205" s="9">
        <v>10</v>
      </c>
      <c r="C5205" s="255" t="s">
        <v>9100</v>
      </c>
      <c r="D5205" s="9">
        <v>0.0034574766224525874</v>
      </c>
      <c r="E5205" s="9"/>
      <c r="F5205" s="255" t="s">
        <v>9134</v>
      </c>
      <c r="G5205" s="9"/>
      <c r="H5205" s="255" t="s">
        <v>9168</v>
      </c>
      <c r="I5205" s="9">
        <v>3</v>
      </c>
    </row>
    <row r="5206">
      <c r="A5206" s="255" t="s">
        <v>6383</v>
      </c>
      <c r="B5206" s="9">
        <v>10</v>
      </c>
      <c r="C5206" s="255" t="s">
        <v>9100</v>
      </c>
      <c r="D5206" s="9">
        <v>0.018800365356431252</v>
      </c>
      <c r="E5206" s="9"/>
      <c r="F5206" s="255" t="s">
        <v>9135</v>
      </c>
      <c r="G5206" s="9"/>
      <c r="H5206" s="255" t="s">
        <v>9168</v>
      </c>
      <c r="I5206" s="9">
        <v>3</v>
      </c>
    </row>
    <row r="5207">
      <c r="A5207" s="255" t="s">
        <v>6384</v>
      </c>
      <c r="B5207" s="9">
        <v>10</v>
      </c>
      <c r="C5207" s="255" t="s">
        <v>9100</v>
      </c>
      <c r="D5207" s="9">
        <v>0.010964042098600182</v>
      </c>
      <c r="E5207" s="9"/>
      <c r="F5207" s="255" t="s">
        <v>9114</v>
      </c>
      <c r="G5207" s="9"/>
      <c r="H5207" s="255" t="s">
        <v>9168</v>
      </c>
      <c r="I5207" s="9">
        <v>3</v>
      </c>
    </row>
    <row r="5208">
      <c r="A5208" s="255" t="s">
        <v>6385</v>
      </c>
      <c r="B5208" s="9">
        <v>10</v>
      </c>
      <c r="C5208" s="255" t="s">
        <v>9100</v>
      </c>
      <c r="D5208" s="9">
        <v>0.0057436558564404137</v>
      </c>
      <c r="E5208" s="9"/>
      <c r="F5208" s="255" t="s">
        <v>9125</v>
      </c>
      <c r="G5208" s="9"/>
      <c r="H5208" s="255" t="s">
        <v>9168</v>
      </c>
      <c r="I5208" s="9">
        <v>3</v>
      </c>
    </row>
    <row r="5209">
      <c r="A5209" s="255" t="s">
        <v>6386</v>
      </c>
      <c r="B5209" s="9">
        <v>10</v>
      </c>
      <c r="C5209" s="255" t="s">
        <v>9100</v>
      </c>
      <c r="D5209" s="9">
        <v>0.016707697955040592</v>
      </c>
      <c r="E5209" s="9"/>
      <c r="F5209" s="255" t="s">
        <v>9132</v>
      </c>
      <c r="G5209" s="9"/>
      <c r="H5209" s="255" t="s">
        <v>9168</v>
      </c>
      <c r="I5209" s="9">
        <v>3</v>
      </c>
    </row>
    <row r="5210">
      <c r="A5210" s="255" t="s">
        <v>6387</v>
      </c>
      <c r="B5210" s="9">
        <v>10</v>
      </c>
      <c r="C5210" s="255" t="s">
        <v>9100</v>
      </c>
      <c r="D5210" s="9">
        <v>-0.0029695013779594127</v>
      </c>
      <c r="E5210" s="9"/>
      <c r="F5210" s="255" t="s">
        <v>9136</v>
      </c>
      <c r="G5210" s="9"/>
      <c r="H5210" s="255" t="s">
        <v>9168</v>
      </c>
      <c r="I5210" s="9">
        <v>3</v>
      </c>
    </row>
    <row r="5211">
      <c r="A5211" s="255" t="s">
        <v>6388</v>
      </c>
      <c r="B5211" s="9">
        <v>10</v>
      </c>
      <c r="C5211" s="255" t="s">
        <v>9100</v>
      </c>
      <c r="D5211" s="9">
        <v>-0.0052623559500509648</v>
      </c>
      <c r="E5211" s="9"/>
      <c r="F5211" s="255" t="s">
        <v>9137</v>
      </c>
      <c r="G5211" s="9"/>
      <c r="H5211" s="255" t="s">
        <v>9168</v>
      </c>
      <c r="I5211" s="9">
        <v>3</v>
      </c>
    </row>
    <row r="5212">
      <c r="A5212" s="255" t="s">
        <v>6389</v>
      </c>
      <c r="B5212" s="9">
        <v>1</v>
      </c>
      <c r="C5212" s="255" t="s">
        <v>9101</v>
      </c>
      <c r="D5212" s="9">
        <v>0.0049853220846672484</v>
      </c>
      <c r="E5212" s="9"/>
      <c r="F5212" s="255" t="s">
        <v>9129</v>
      </c>
      <c r="G5212" s="9"/>
      <c r="H5212" s="255" t="s">
        <v>9168</v>
      </c>
      <c r="I5212" s="9">
        <v>3</v>
      </c>
    </row>
    <row r="5213">
      <c r="A5213" s="255" t="s">
        <v>6390</v>
      </c>
      <c r="B5213" s="9">
        <v>1</v>
      </c>
      <c r="C5213" s="255" t="s">
        <v>9101</v>
      </c>
      <c r="D5213" s="9">
        <v>0.0049853220846672484</v>
      </c>
      <c r="E5213" s="9"/>
      <c r="F5213" s="255" t="s">
        <v>9130</v>
      </c>
      <c r="G5213" s="9"/>
      <c r="H5213" s="255" t="s">
        <v>9168</v>
      </c>
      <c r="I5213" s="9">
        <v>3</v>
      </c>
    </row>
    <row r="5214">
      <c r="A5214" s="255" t="s">
        <v>6391</v>
      </c>
      <c r="B5214" s="9">
        <v>1</v>
      </c>
      <c r="C5214" s="255" t="s">
        <v>9101</v>
      </c>
      <c r="D5214" s="9">
        <v>0.0056706385332147688</v>
      </c>
      <c r="E5214" s="9"/>
      <c r="F5214" s="255" t="s">
        <v>9131</v>
      </c>
      <c r="G5214" s="9"/>
      <c r="H5214" s="255" t="s">
        <v>9168</v>
      </c>
      <c r="I5214" s="9">
        <v>3</v>
      </c>
    </row>
    <row r="5215">
      <c r="A5215" s="255" t="s">
        <v>6392</v>
      </c>
      <c r="B5215" s="9">
        <v>1</v>
      </c>
      <c r="C5215" s="255" t="s">
        <v>9101</v>
      </c>
      <c r="D5215" s="9"/>
      <c r="E5215" s="9"/>
      <c r="F5215" s="255" t="s">
        <v>9121</v>
      </c>
      <c r="G5215" s="9"/>
      <c r="H5215" s="255" t="s">
        <v>9168</v>
      </c>
      <c r="I5215" s="9">
        <v>3</v>
      </c>
    </row>
    <row r="5216">
      <c r="A5216" s="255" t="s">
        <v>6393</v>
      </c>
      <c r="B5216" s="9">
        <v>1</v>
      </c>
      <c r="C5216" s="255" t="s">
        <v>9101</v>
      </c>
      <c r="D5216" s="9"/>
      <c r="E5216" s="9"/>
      <c r="F5216" s="255" t="s">
        <v>9120</v>
      </c>
      <c r="G5216" s="9"/>
      <c r="H5216" s="255" t="s">
        <v>9168</v>
      </c>
      <c r="I5216" s="9">
        <v>3</v>
      </c>
    </row>
    <row r="5217">
      <c r="A5217" s="255" t="s">
        <v>6394</v>
      </c>
      <c r="B5217" s="9">
        <v>1</v>
      </c>
      <c r="C5217" s="255" t="s">
        <v>9101</v>
      </c>
      <c r="D5217" s="9">
        <v>0.010655960617882017</v>
      </c>
      <c r="E5217" s="9"/>
      <c r="F5217" s="255" t="s">
        <v>9122</v>
      </c>
      <c r="G5217" s="9"/>
      <c r="H5217" s="255" t="s">
        <v>9168</v>
      </c>
      <c r="I5217" s="9">
        <v>3</v>
      </c>
    </row>
    <row r="5218">
      <c r="A5218" s="255" t="s">
        <v>6395</v>
      </c>
      <c r="B5218" s="9">
        <v>1</v>
      </c>
      <c r="C5218" s="255" t="s">
        <v>9101</v>
      </c>
      <c r="D5218" s="9">
        <v>0.010655960617882017</v>
      </c>
      <c r="E5218" s="9"/>
      <c r="F5218" s="255" t="s">
        <v>9123</v>
      </c>
      <c r="G5218" s="9"/>
      <c r="H5218" s="255" t="s">
        <v>9168</v>
      </c>
      <c r="I5218" s="9">
        <v>3</v>
      </c>
    </row>
    <row r="5219">
      <c r="A5219" s="255" t="s">
        <v>6396</v>
      </c>
      <c r="B5219" s="9">
        <v>1</v>
      </c>
      <c r="C5219" s="255" t="s">
        <v>9101</v>
      </c>
      <c r="D5219" s="9">
        <v>0.010655960617882017</v>
      </c>
      <c r="E5219" s="9"/>
      <c r="F5219" s="255" t="s">
        <v>9124</v>
      </c>
      <c r="G5219" s="9"/>
      <c r="H5219" s="255" t="s">
        <v>9168</v>
      </c>
      <c r="I5219" s="9">
        <v>3</v>
      </c>
    </row>
    <row r="5220">
      <c r="A5220" s="255" t="s">
        <v>6397</v>
      </c>
      <c r="B5220" s="9">
        <v>1</v>
      </c>
      <c r="C5220" s="255" t="s">
        <v>9101</v>
      </c>
      <c r="D5220" s="9">
        <v>0.012116892777244493</v>
      </c>
      <c r="E5220" s="9"/>
      <c r="F5220" s="255" t="s">
        <v>9127</v>
      </c>
      <c r="G5220" s="9"/>
      <c r="H5220" s="255" t="s">
        <v>9168</v>
      </c>
      <c r="I5220" s="9">
        <v>3</v>
      </c>
    </row>
    <row r="5221">
      <c r="A5221" s="255" t="s">
        <v>6398</v>
      </c>
      <c r="B5221" s="9">
        <v>1</v>
      </c>
      <c r="C5221" s="255" t="s">
        <v>9101</v>
      </c>
      <c r="D5221" s="9">
        <v>0.012116892777244493</v>
      </c>
      <c r="E5221" s="9"/>
      <c r="F5221" s="255" t="s">
        <v>9128</v>
      </c>
      <c r="G5221" s="9"/>
      <c r="H5221" s="255" t="s">
        <v>9168</v>
      </c>
      <c r="I5221" s="9">
        <v>3</v>
      </c>
    </row>
    <row r="5222">
      <c r="A5222" s="255" t="s">
        <v>6399</v>
      </c>
      <c r="B5222" s="9">
        <v>1</v>
      </c>
      <c r="C5222" s="255" t="s">
        <v>9101</v>
      </c>
      <c r="D5222" s="9">
        <v>-0.007664519034606211</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c r="E5228" s="9"/>
      <c r="F5228" s="255" t="s">
        <v>9117</v>
      </c>
      <c r="G5228" s="9"/>
      <c r="H5228" s="255" t="s">
        <v>9168</v>
      </c>
      <c r="I5228" s="9">
        <v>3</v>
      </c>
    </row>
    <row r="5229">
      <c r="A5229" s="255" t="s">
        <v>6406</v>
      </c>
      <c r="B5229" s="9">
        <v>1</v>
      </c>
      <c r="C5229" s="255" t="s">
        <v>9101</v>
      </c>
      <c r="D5229" s="9">
        <v>0.014261305482625544</v>
      </c>
      <c r="E5229" s="9"/>
      <c r="F5229" s="255" t="s">
        <v>9133</v>
      </c>
      <c r="G5229" s="9"/>
      <c r="H5229" s="255" t="s">
        <v>9168</v>
      </c>
      <c r="I5229" s="9">
        <v>3</v>
      </c>
    </row>
    <row r="5230">
      <c r="A5230" s="255" t="s">
        <v>6407</v>
      </c>
      <c r="B5230" s="9">
        <v>1</v>
      </c>
      <c r="C5230" s="255" t="s">
        <v>9101</v>
      </c>
      <c r="D5230" s="9">
        <v>0.0024749755600471345</v>
      </c>
      <c r="E5230" s="9"/>
      <c r="F5230" s="255" t="s">
        <v>9134</v>
      </c>
      <c r="G5230" s="9"/>
      <c r="H5230" s="255" t="s">
        <v>9168</v>
      </c>
      <c r="I5230" s="9">
        <v>3</v>
      </c>
    </row>
    <row r="5231">
      <c r="A5231" s="255" t="s">
        <v>6408</v>
      </c>
      <c r="B5231" s="9">
        <v>1</v>
      </c>
      <c r="C5231" s="255" t="s">
        <v>9101</v>
      </c>
      <c r="D5231" s="9">
        <v>0.0050497163005703838</v>
      </c>
      <c r="E5231" s="9"/>
      <c r="F5231" s="255" t="s">
        <v>9135</v>
      </c>
      <c r="G5231" s="9"/>
      <c r="H5231" s="255" t="s">
        <v>9168</v>
      </c>
      <c r="I5231" s="9">
        <v>3</v>
      </c>
    </row>
    <row r="5232">
      <c r="A5232" s="255" t="s">
        <v>6409</v>
      </c>
      <c r="B5232" s="9">
        <v>1</v>
      </c>
      <c r="C5232" s="255" t="s">
        <v>9101</v>
      </c>
      <c r="D5232" s="9">
        <v>0.016553120266858779</v>
      </c>
      <c r="E5232" s="9"/>
      <c r="F5232" s="255" t="s">
        <v>9114</v>
      </c>
      <c r="G5232" s="9"/>
      <c r="H5232" s="255" t="s">
        <v>9168</v>
      </c>
      <c r="I5232" s="9">
        <v>3</v>
      </c>
    </row>
    <row r="5233">
      <c r="A5233" s="255" t="s">
        <v>6410</v>
      </c>
      <c r="B5233" s="9">
        <v>1</v>
      </c>
      <c r="C5233" s="255" t="s">
        <v>9101</v>
      </c>
      <c r="D5233" s="9">
        <v>0.003950559554624939</v>
      </c>
      <c r="E5233" s="9"/>
      <c r="F5233" s="255" t="s">
        <v>9125</v>
      </c>
      <c r="G5233" s="9"/>
      <c r="H5233" s="255" t="s">
        <v>9168</v>
      </c>
      <c r="I5233" s="9">
        <v>3</v>
      </c>
    </row>
    <row r="5234">
      <c r="A5234" s="255" t="s">
        <v>6411</v>
      </c>
      <c r="B5234" s="9">
        <v>1</v>
      </c>
      <c r="C5234" s="255" t="s">
        <v>9101</v>
      </c>
      <c r="D5234" s="9">
        <v>0.0070671764766741104</v>
      </c>
      <c r="E5234" s="9"/>
      <c r="F5234" s="255" t="s">
        <v>9132</v>
      </c>
      <c r="G5234" s="9"/>
      <c r="H5234" s="255" t="s">
        <v>9168</v>
      </c>
      <c r="I5234" s="9">
        <v>3</v>
      </c>
    </row>
    <row r="5235">
      <c r="A5235" s="255" t="s">
        <v>6412</v>
      </c>
      <c r="B5235" s="9">
        <v>1</v>
      </c>
      <c r="C5235" s="255" t="s">
        <v>9101</v>
      </c>
      <c r="D5235" s="9">
        <v>-0.016317056142494041</v>
      </c>
      <c r="E5235" s="9"/>
      <c r="F5235" s="255" t="s">
        <v>9136</v>
      </c>
      <c r="G5235" s="9"/>
      <c r="H5235" s="255" t="s">
        <v>9168</v>
      </c>
      <c r="I5235" s="9">
        <v>3</v>
      </c>
    </row>
    <row r="5236">
      <c r="A5236" s="255" t="s">
        <v>6413</v>
      </c>
      <c r="B5236" s="9">
        <v>1</v>
      </c>
      <c r="C5236" s="255" t="s">
        <v>9101</v>
      </c>
      <c r="D5236" s="9">
        <v>-0.0074173570616804163</v>
      </c>
      <c r="E5236" s="9"/>
      <c r="F5236" s="255" t="s">
        <v>9137</v>
      </c>
      <c r="G5236" s="9"/>
      <c r="H5236" s="255" t="s">
        <v>9168</v>
      </c>
      <c r="I5236" s="9">
        <v>3</v>
      </c>
    </row>
    <row r="5237">
      <c r="A5237" s="255" t="s">
        <v>6414</v>
      </c>
      <c r="B5237" s="9">
        <v>2</v>
      </c>
      <c r="C5237" s="255" t="s">
        <v>9101</v>
      </c>
      <c r="D5237" s="9">
        <v>0.0078525695560283122</v>
      </c>
      <c r="E5237" s="9"/>
      <c r="F5237" s="255" t="s">
        <v>9129</v>
      </c>
      <c r="G5237" s="9"/>
      <c r="H5237" s="255" t="s">
        <v>9168</v>
      </c>
      <c r="I5237" s="9">
        <v>3</v>
      </c>
    </row>
    <row r="5238">
      <c r="A5238" s="255" t="s">
        <v>6415</v>
      </c>
      <c r="B5238" s="9">
        <v>2</v>
      </c>
      <c r="C5238" s="255" t="s">
        <v>9101</v>
      </c>
      <c r="D5238" s="9">
        <v>0.0078525695560283122</v>
      </c>
      <c r="E5238" s="9"/>
      <c r="F5238" s="255" t="s">
        <v>9130</v>
      </c>
      <c r="G5238" s="9"/>
      <c r="H5238" s="255" t="s">
        <v>9168</v>
      </c>
      <c r="I5238" s="9">
        <v>3</v>
      </c>
    </row>
    <row r="5239">
      <c r="A5239" s="255" t="s">
        <v>6416</v>
      </c>
      <c r="B5239" s="9">
        <v>2</v>
      </c>
      <c r="C5239" s="255" t="s">
        <v>9101</v>
      </c>
      <c r="D5239" s="9">
        <v>0.0058697716197508645</v>
      </c>
      <c r="E5239" s="9"/>
      <c r="F5239" s="255" t="s">
        <v>9131</v>
      </c>
      <c r="G5239" s="9"/>
      <c r="H5239" s="255" t="s">
        <v>9168</v>
      </c>
      <c r="I5239" s="9">
        <v>3</v>
      </c>
    </row>
    <row r="5240">
      <c r="A5240" s="255" t="s">
        <v>6417</v>
      </c>
      <c r="B5240" s="9">
        <v>2</v>
      </c>
      <c r="C5240" s="255" t="s">
        <v>9101</v>
      </c>
      <c r="D5240" s="9"/>
      <c r="E5240" s="9"/>
      <c r="F5240" s="255" t="s">
        <v>9121</v>
      </c>
      <c r="G5240" s="9"/>
      <c r="H5240" s="255" t="s">
        <v>9168</v>
      </c>
      <c r="I5240" s="9">
        <v>3</v>
      </c>
    </row>
    <row r="5241">
      <c r="A5241" s="255" t="s">
        <v>6418</v>
      </c>
      <c r="B5241" s="9">
        <v>2</v>
      </c>
      <c r="C5241" s="255" t="s">
        <v>9101</v>
      </c>
      <c r="D5241" s="9"/>
      <c r="E5241" s="9"/>
      <c r="F5241" s="255" t="s">
        <v>9120</v>
      </c>
      <c r="G5241" s="9"/>
      <c r="H5241" s="255" t="s">
        <v>9168</v>
      </c>
      <c r="I5241" s="9">
        <v>3</v>
      </c>
    </row>
    <row r="5242">
      <c r="A5242" s="255" t="s">
        <v>6419</v>
      </c>
      <c r="B5242" s="9">
        <v>2</v>
      </c>
      <c r="C5242" s="255" t="s">
        <v>9101</v>
      </c>
      <c r="D5242" s="9">
        <v>0.013722341175779177</v>
      </c>
      <c r="E5242" s="9"/>
      <c r="F5242" s="255" t="s">
        <v>9122</v>
      </c>
      <c r="G5242" s="9"/>
      <c r="H5242" s="255" t="s">
        <v>9168</v>
      </c>
      <c r="I5242" s="9">
        <v>3</v>
      </c>
    </row>
    <row r="5243">
      <c r="A5243" s="255" t="s">
        <v>6420</v>
      </c>
      <c r="B5243" s="9">
        <v>2</v>
      </c>
      <c r="C5243" s="255" t="s">
        <v>9101</v>
      </c>
      <c r="D5243" s="9">
        <v>0.013722341175779177</v>
      </c>
      <c r="E5243" s="9"/>
      <c r="F5243" s="255" t="s">
        <v>9123</v>
      </c>
      <c r="G5243" s="9"/>
      <c r="H5243" s="255" t="s">
        <v>9168</v>
      </c>
      <c r="I5243" s="9">
        <v>3</v>
      </c>
    </row>
    <row r="5244">
      <c r="A5244" s="255" t="s">
        <v>6421</v>
      </c>
      <c r="B5244" s="9">
        <v>2</v>
      </c>
      <c r="C5244" s="255" t="s">
        <v>9101</v>
      </c>
      <c r="D5244" s="9">
        <v>0.013722341175779177</v>
      </c>
      <c r="E5244" s="9"/>
      <c r="F5244" s="255" t="s">
        <v>9124</v>
      </c>
      <c r="G5244" s="9"/>
      <c r="H5244" s="255" t="s">
        <v>9168</v>
      </c>
      <c r="I5244" s="9">
        <v>3</v>
      </c>
    </row>
    <row r="5245">
      <c r="A5245" s="255" t="s">
        <v>6422</v>
      </c>
      <c r="B5245" s="9">
        <v>2</v>
      </c>
      <c r="C5245" s="255" t="s">
        <v>9101</v>
      </c>
      <c r="D5245" s="9">
        <v>0.015547855759680226</v>
      </c>
      <c r="E5245" s="9"/>
      <c r="F5245" s="255" t="s">
        <v>9127</v>
      </c>
      <c r="G5245" s="9"/>
      <c r="H5245" s="255" t="s">
        <v>9168</v>
      </c>
      <c r="I5245" s="9">
        <v>3</v>
      </c>
    </row>
    <row r="5246">
      <c r="A5246" s="255" t="s">
        <v>6423</v>
      </c>
      <c r="B5246" s="9">
        <v>2</v>
      </c>
      <c r="C5246" s="255" t="s">
        <v>9101</v>
      </c>
      <c r="D5246" s="9">
        <v>0.015547855759680226</v>
      </c>
      <c r="E5246" s="9"/>
      <c r="F5246" s="255" t="s">
        <v>9128</v>
      </c>
      <c r="G5246" s="9"/>
      <c r="H5246" s="255" t="s">
        <v>9168</v>
      </c>
      <c r="I5246" s="9">
        <v>3</v>
      </c>
    </row>
    <row r="5247">
      <c r="A5247" s="255" t="s">
        <v>6424</v>
      </c>
      <c r="B5247" s="9">
        <v>2</v>
      </c>
      <c r="C5247" s="255" t="s">
        <v>9101</v>
      </c>
      <c r="D5247" s="9">
        <v>-0.005962537817669515</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c r="E5253" s="9"/>
      <c r="F5253" s="255" t="s">
        <v>9117</v>
      </c>
      <c r="G5253" s="9"/>
      <c r="H5253" s="255" t="s">
        <v>9168</v>
      </c>
      <c r="I5253" s="9">
        <v>3</v>
      </c>
    </row>
    <row r="5254">
      <c r="A5254" s="255" t="s">
        <v>6431</v>
      </c>
      <c r="B5254" s="9">
        <v>2</v>
      </c>
      <c r="C5254" s="255" t="s">
        <v>9101</v>
      </c>
      <c r="D5254" s="9">
        <v>0.014816394904691414</v>
      </c>
      <c r="E5254" s="9"/>
      <c r="F5254" s="255" t="s">
        <v>9133</v>
      </c>
      <c r="G5254" s="9"/>
      <c r="H5254" s="255" t="s">
        <v>9168</v>
      </c>
      <c r="I5254" s="9">
        <v>3</v>
      </c>
    </row>
    <row r="5255">
      <c r="A5255" s="255" t="s">
        <v>6432</v>
      </c>
      <c r="B5255" s="9">
        <v>2</v>
      </c>
      <c r="C5255" s="255" t="s">
        <v>9101</v>
      </c>
      <c r="D5255" s="9">
        <v>0.0025783401715668741</v>
      </c>
      <c r="E5255" s="9"/>
      <c r="F5255" s="255" t="s">
        <v>9134</v>
      </c>
      <c r="G5255" s="9"/>
      <c r="H5255" s="255" t="s">
        <v>9168</v>
      </c>
      <c r="I5255" s="9">
        <v>3</v>
      </c>
    </row>
    <row r="5256">
      <c r="A5256" s="255" t="s">
        <v>6433</v>
      </c>
      <c r="B5256" s="9">
        <v>2</v>
      </c>
      <c r="C5256" s="255" t="s">
        <v>9101</v>
      </c>
      <c r="D5256" s="9">
        <v>0.0081321274988527936</v>
      </c>
      <c r="E5256" s="9"/>
      <c r="F5256" s="255" t="s">
        <v>9135</v>
      </c>
      <c r="G5256" s="9"/>
      <c r="H5256" s="255" t="s">
        <v>9168</v>
      </c>
      <c r="I5256" s="9">
        <v>3</v>
      </c>
    </row>
    <row r="5257">
      <c r="A5257" s="255" t="s">
        <v>6434</v>
      </c>
      <c r="B5257" s="9">
        <v>2</v>
      </c>
      <c r="C5257" s="255" t="s">
        <v>9101</v>
      </c>
      <c r="D5257" s="9">
        <v>0.011130002891505111</v>
      </c>
      <c r="E5257" s="9"/>
      <c r="F5257" s="255" t="s">
        <v>9114</v>
      </c>
      <c r="G5257" s="9"/>
      <c r="H5257" s="255" t="s">
        <v>9168</v>
      </c>
      <c r="I5257" s="9">
        <v>3</v>
      </c>
    </row>
    <row r="5258">
      <c r="A5258" s="255" t="s">
        <v>6435</v>
      </c>
      <c r="B5258" s="9">
        <v>2</v>
      </c>
      <c r="C5258" s="255" t="s">
        <v>9101</v>
      </c>
      <c r="D5258" s="9">
        <v>0.0041746721899683882</v>
      </c>
      <c r="E5258" s="9"/>
      <c r="F5258" s="255" t="s">
        <v>9125</v>
      </c>
      <c r="G5258" s="9"/>
      <c r="H5258" s="255" t="s">
        <v>9168</v>
      </c>
      <c r="I5258" s="9">
        <v>3</v>
      </c>
    </row>
    <row r="5259">
      <c r="A5259" s="255" t="s">
        <v>6436</v>
      </c>
      <c r="B5259" s="9">
        <v>2</v>
      </c>
      <c r="C5259" s="255" t="s">
        <v>9101</v>
      </c>
      <c r="D5259" s="9">
        <v>0.0074157282608274316</v>
      </c>
      <c r="E5259" s="9"/>
      <c r="F5259" s="255" t="s">
        <v>9132</v>
      </c>
      <c r="G5259" s="9"/>
      <c r="H5259" s="255" t="s">
        <v>9168</v>
      </c>
      <c r="I5259" s="9">
        <v>3</v>
      </c>
    </row>
    <row r="5260">
      <c r="A5260" s="255" t="s">
        <v>6437</v>
      </c>
      <c r="B5260" s="9">
        <v>2</v>
      </c>
      <c r="C5260" s="255" t="s">
        <v>9101</v>
      </c>
      <c r="D5260" s="9">
        <v>-0.0090325329542536321</v>
      </c>
      <c r="E5260" s="9"/>
      <c r="F5260" s="255" t="s">
        <v>9136</v>
      </c>
      <c r="G5260" s="9"/>
      <c r="H5260" s="255" t="s">
        <v>9168</v>
      </c>
      <c r="I5260" s="9">
        <v>3</v>
      </c>
    </row>
    <row r="5261">
      <c r="A5261" s="255" t="s">
        <v>6438</v>
      </c>
      <c r="B5261" s="9">
        <v>2</v>
      </c>
      <c r="C5261" s="255" t="s">
        <v>9101</v>
      </c>
      <c r="D5261" s="9">
        <v>-0.0053089182998192113</v>
      </c>
      <c r="E5261" s="9"/>
      <c r="F5261" s="255" t="s">
        <v>9137</v>
      </c>
      <c r="G5261" s="9"/>
      <c r="H5261" s="255" t="s">
        <v>9168</v>
      </c>
      <c r="I5261" s="9">
        <v>3</v>
      </c>
    </row>
    <row r="5262">
      <c r="A5262" s="255" t="s">
        <v>6439</v>
      </c>
      <c r="B5262" s="9">
        <v>3</v>
      </c>
      <c r="C5262" s="255" t="s">
        <v>9101</v>
      </c>
      <c r="D5262" s="9">
        <v>0.010598426924796685</v>
      </c>
      <c r="E5262" s="9"/>
      <c r="F5262" s="255" t="s">
        <v>9129</v>
      </c>
      <c r="G5262" s="9"/>
      <c r="H5262" s="255" t="s">
        <v>9168</v>
      </c>
      <c r="I5262" s="9">
        <v>3</v>
      </c>
    </row>
    <row r="5263">
      <c r="A5263" s="255" t="s">
        <v>6440</v>
      </c>
      <c r="B5263" s="9">
        <v>3</v>
      </c>
      <c r="C5263" s="255" t="s">
        <v>9101</v>
      </c>
      <c r="D5263" s="9">
        <v>0.010598426924796685</v>
      </c>
      <c r="E5263" s="9"/>
      <c r="F5263" s="255" t="s">
        <v>9130</v>
      </c>
      <c r="G5263" s="9"/>
      <c r="H5263" s="255" t="s">
        <v>9168</v>
      </c>
      <c r="I5263" s="9">
        <v>3</v>
      </c>
    </row>
    <row r="5264">
      <c r="A5264" s="255" t="s">
        <v>6441</v>
      </c>
      <c r="B5264" s="9">
        <v>3</v>
      </c>
      <c r="C5264" s="255" t="s">
        <v>9101</v>
      </c>
      <c r="D5264" s="9">
        <v>0.0066364386358654858</v>
      </c>
      <c r="E5264" s="9"/>
      <c r="F5264" s="255" t="s">
        <v>9131</v>
      </c>
      <c r="G5264" s="9"/>
      <c r="H5264" s="255" t="s">
        <v>9168</v>
      </c>
      <c r="I5264" s="9">
        <v>3</v>
      </c>
    </row>
    <row r="5265">
      <c r="A5265" s="255" t="s">
        <v>6442</v>
      </c>
      <c r="B5265" s="9">
        <v>3</v>
      </c>
      <c r="C5265" s="255" t="s">
        <v>9101</v>
      </c>
      <c r="D5265" s="9"/>
      <c r="E5265" s="9"/>
      <c r="F5265" s="255" t="s">
        <v>9121</v>
      </c>
      <c r="G5265" s="9"/>
      <c r="H5265" s="255" t="s">
        <v>9168</v>
      </c>
      <c r="I5265" s="9">
        <v>3</v>
      </c>
    </row>
    <row r="5266">
      <c r="A5266" s="255" t="s">
        <v>6443</v>
      </c>
      <c r="B5266" s="9">
        <v>3</v>
      </c>
      <c r="C5266" s="255" t="s">
        <v>9101</v>
      </c>
      <c r="D5266" s="9"/>
      <c r="E5266" s="9"/>
      <c r="F5266" s="255" t="s">
        <v>9120</v>
      </c>
      <c r="G5266" s="9"/>
      <c r="H5266" s="255" t="s">
        <v>9168</v>
      </c>
      <c r="I5266" s="9">
        <v>3</v>
      </c>
    </row>
    <row r="5267">
      <c r="A5267" s="255" t="s">
        <v>6444</v>
      </c>
      <c r="B5267" s="9">
        <v>3</v>
      </c>
      <c r="C5267" s="255" t="s">
        <v>9101</v>
      </c>
      <c r="D5267" s="9">
        <v>0.017234865560662171</v>
      </c>
      <c r="E5267" s="9"/>
      <c r="F5267" s="255" t="s">
        <v>9122</v>
      </c>
      <c r="G5267" s="9"/>
      <c r="H5267" s="255" t="s">
        <v>9168</v>
      </c>
      <c r="I5267" s="9">
        <v>3</v>
      </c>
    </row>
    <row r="5268">
      <c r="A5268" s="255" t="s">
        <v>6445</v>
      </c>
      <c r="B5268" s="9">
        <v>3</v>
      </c>
      <c r="C5268" s="255" t="s">
        <v>9101</v>
      </c>
      <c r="D5268" s="9">
        <v>0.017234865560662171</v>
      </c>
      <c r="E5268" s="9"/>
      <c r="F5268" s="255" t="s">
        <v>9123</v>
      </c>
      <c r="G5268" s="9"/>
      <c r="H5268" s="255" t="s">
        <v>9168</v>
      </c>
      <c r="I5268" s="9">
        <v>3</v>
      </c>
    </row>
    <row r="5269">
      <c r="A5269" s="255" t="s">
        <v>6446</v>
      </c>
      <c r="B5269" s="9">
        <v>3</v>
      </c>
      <c r="C5269" s="255" t="s">
        <v>9101</v>
      </c>
      <c r="D5269" s="9">
        <v>0.017234865560662171</v>
      </c>
      <c r="E5269" s="9"/>
      <c r="F5269" s="255" t="s">
        <v>9124</v>
      </c>
      <c r="G5269" s="9"/>
      <c r="H5269" s="255" t="s">
        <v>9168</v>
      </c>
      <c r="I5269" s="9">
        <v>3</v>
      </c>
    </row>
    <row r="5270">
      <c r="A5270" s="255" t="s">
        <v>6447</v>
      </c>
      <c r="B5270" s="9">
        <v>3</v>
      </c>
      <c r="C5270" s="255" t="s">
        <v>9101</v>
      </c>
      <c r="D5270" s="9">
        <v>0.01991618395750901</v>
      </c>
      <c r="E5270" s="9"/>
      <c r="F5270" s="255" t="s">
        <v>9127</v>
      </c>
      <c r="G5270" s="9"/>
      <c r="H5270" s="255" t="s">
        <v>9168</v>
      </c>
      <c r="I5270" s="9">
        <v>3</v>
      </c>
    </row>
    <row r="5271">
      <c r="A5271" s="255" t="s">
        <v>6448</v>
      </c>
      <c r="B5271" s="9">
        <v>3</v>
      </c>
      <c r="C5271" s="255" t="s">
        <v>9101</v>
      </c>
      <c r="D5271" s="9">
        <v>0.01991618395750901</v>
      </c>
      <c r="E5271" s="9"/>
      <c r="F5271" s="255" t="s">
        <v>9128</v>
      </c>
      <c r="G5271" s="9"/>
      <c r="H5271" s="255" t="s">
        <v>9168</v>
      </c>
      <c r="I5271" s="9">
        <v>3</v>
      </c>
    </row>
    <row r="5272">
      <c r="A5272" s="255" t="s">
        <v>6449</v>
      </c>
      <c r="B5272" s="9">
        <v>3</v>
      </c>
      <c r="C5272" s="255" t="s">
        <v>9101</v>
      </c>
      <c r="D5272" s="9">
        <v>-0.0060815041197497923</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c r="E5278" s="9"/>
      <c r="F5278" s="255" t="s">
        <v>9117</v>
      </c>
      <c r="G5278" s="9"/>
      <c r="H5278" s="255" t="s">
        <v>9168</v>
      </c>
      <c r="I5278" s="9">
        <v>3</v>
      </c>
    </row>
    <row r="5279">
      <c r="A5279" s="255" t="s">
        <v>6456</v>
      </c>
      <c r="B5279" s="9">
        <v>3</v>
      </c>
      <c r="C5279" s="255" t="s">
        <v>9101</v>
      </c>
      <c r="D5279" s="9">
        <v>0.015240415861443686</v>
      </c>
      <c r="E5279" s="9"/>
      <c r="F5279" s="255" t="s">
        <v>9133</v>
      </c>
      <c r="G5279" s="9"/>
      <c r="H5279" s="255" t="s">
        <v>9168</v>
      </c>
      <c r="I5279" s="9">
        <v>3</v>
      </c>
    </row>
    <row r="5280">
      <c r="A5280" s="255" t="s">
        <v>6457</v>
      </c>
      <c r="B5280" s="9">
        <v>3</v>
      </c>
      <c r="C5280" s="255" t="s">
        <v>9101</v>
      </c>
      <c r="D5280" s="9">
        <v>0.0028362269289186853</v>
      </c>
      <c r="E5280" s="9"/>
      <c r="F5280" s="255" t="s">
        <v>9134</v>
      </c>
      <c r="G5280" s="9"/>
      <c r="H5280" s="255" t="s">
        <v>9168</v>
      </c>
      <c r="I5280" s="9">
        <v>3</v>
      </c>
    </row>
    <row r="5281">
      <c r="A5281" s="255" t="s">
        <v>6458</v>
      </c>
      <c r="B5281" s="9">
        <v>3</v>
      </c>
      <c r="C5281" s="255" t="s">
        <v>9101</v>
      </c>
      <c r="D5281" s="9">
        <v>0.011370606258770887</v>
      </c>
      <c r="E5281" s="9"/>
      <c r="F5281" s="255" t="s">
        <v>9135</v>
      </c>
      <c r="G5281" s="9"/>
      <c r="H5281" s="255" t="s">
        <v>9168</v>
      </c>
      <c r="I5281" s="9">
        <v>3</v>
      </c>
    </row>
    <row r="5282">
      <c r="A5282" s="255" t="s">
        <v>6459</v>
      </c>
      <c r="B5282" s="9">
        <v>3</v>
      </c>
      <c r="C5282" s="255" t="s">
        <v>9101</v>
      </c>
      <c r="D5282" s="9">
        <v>0.0097209101637362304</v>
      </c>
      <c r="E5282" s="9"/>
      <c r="F5282" s="255" t="s">
        <v>9114</v>
      </c>
      <c r="G5282" s="9"/>
      <c r="H5282" s="255" t="s">
        <v>9168</v>
      </c>
      <c r="I5282" s="9">
        <v>3</v>
      </c>
    </row>
    <row r="5283">
      <c r="A5283" s="255" t="s">
        <v>6460</v>
      </c>
      <c r="B5283" s="9">
        <v>3</v>
      </c>
      <c r="C5283" s="255" t="s">
        <v>9101</v>
      </c>
      <c r="D5283" s="9">
        <v>0.0045876720494768914</v>
      </c>
      <c r="E5283" s="9"/>
      <c r="F5283" s="255" t="s">
        <v>9125</v>
      </c>
      <c r="G5283" s="9"/>
      <c r="H5283" s="255" t="s">
        <v>9168</v>
      </c>
      <c r="I5283" s="9">
        <v>3</v>
      </c>
    </row>
    <row r="5284">
      <c r="A5284" s="255" t="s">
        <v>6461</v>
      </c>
      <c r="B5284" s="9">
        <v>3</v>
      </c>
      <c r="C5284" s="255" t="s">
        <v>9101</v>
      </c>
      <c r="D5284" s="9">
        <v>0.0085455776987381216</v>
      </c>
      <c r="E5284" s="9"/>
      <c r="F5284" s="255" t="s">
        <v>9132</v>
      </c>
      <c r="G5284" s="9"/>
      <c r="H5284" s="255" t="s">
        <v>9168</v>
      </c>
      <c r="I5284" s="9">
        <v>3</v>
      </c>
    </row>
    <row r="5285">
      <c r="A5285" s="255" t="s">
        <v>6462</v>
      </c>
      <c r="B5285" s="9">
        <v>3</v>
      </c>
      <c r="C5285" s="255" t="s">
        <v>9101</v>
      </c>
      <c r="D5285" s="9">
        <v>-0.0084345534878972894</v>
      </c>
      <c r="E5285" s="9"/>
      <c r="F5285" s="255" t="s">
        <v>9136</v>
      </c>
      <c r="G5285" s="9"/>
      <c r="H5285" s="255" t="s">
        <v>9168</v>
      </c>
      <c r="I5285" s="9">
        <v>3</v>
      </c>
    </row>
    <row r="5286">
      <c r="A5286" s="255" t="s">
        <v>6463</v>
      </c>
      <c r="B5286" s="9">
        <v>3</v>
      </c>
      <c r="C5286" s="255" t="s">
        <v>9101</v>
      </c>
      <c r="D5286" s="9">
        <v>-0.0046889872990601858</v>
      </c>
      <c r="E5286" s="9"/>
      <c r="F5286" s="255" t="s">
        <v>9137</v>
      </c>
      <c r="G5286" s="9"/>
      <c r="H5286" s="255" t="s">
        <v>9168</v>
      </c>
      <c r="I5286" s="9">
        <v>3</v>
      </c>
    </row>
    <row r="5287">
      <c r="A5287" s="255" t="s">
        <v>6464</v>
      </c>
      <c r="B5287" s="9">
        <v>4</v>
      </c>
      <c r="C5287" s="255" t="s">
        <v>9101</v>
      </c>
      <c r="D5287" s="9">
        <v>0.012222778370923913</v>
      </c>
      <c r="E5287" s="9"/>
      <c r="F5287" s="255" t="s">
        <v>9129</v>
      </c>
      <c r="G5287" s="9"/>
      <c r="H5287" s="255" t="s">
        <v>9168</v>
      </c>
      <c r="I5287" s="9">
        <v>3</v>
      </c>
    </row>
    <row r="5288">
      <c r="A5288" s="255" t="s">
        <v>6465</v>
      </c>
      <c r="B5288" s="9">
        <v>4</v>
      </c>
      <c r="C5288" s="255" t="s">
        <v>9101</v>
      </c>
      <c r="D5288" s="9">
        <v>0.012222778370923913</v>
      </c>
      <c r="E5288" s="9"/>
      <c r="F5288" s="255" t="s">
        <v>9130</v>
      </c>
      <c r="G5288" s="9"/>
      <c r="H5288" s="255" t="s">
        <v>9168</v>
      </c>
      <c r="I5288" s="9">
        <v>3</v>
      </c>
    </row>
    <row r="5289">
      <c r="A5289" s="255" t="s">
        <v>6466</v>
      </c>
      <c r="B5289" s="9">
        <v>4</v>
      </c>
      <c r="C5289" s="255" t="s">
        <v>9101</v>
      </c>
      <c r="D5289" s="9">
        <v>0.0071137730765403516</v>
      </c>
      <c r="E5289" s="9"/>
      <c r="F5289" s="255" t="s">
        <v>9131</v>
      </c>
      <c r="G5289" s="9"/>
      <c r="H5289" s="255" t="s">
        <v>9168</v>
      </c>
      <c r="I5289" s="9">
        <v>3</v>
      </c>
    </row>
    <row r="5290">
      <c r="A5290" s="255" t="s">
        <v>6467</v>
      </c>
      <c r="B5290" s="9">
        <v>4</v>
      </c>
      <c r="C5290" s="255" t="s">
        <v>9101</v>
      </c>
      <c r="D5290" s="9"/>
      <c r="E5290" s="9"/>
      <c r="F5290" s="255" t="s">
        <v>9121</v>
      </c>
      <c r="G5290" s="9"/>
      <c r="H5290" s="255" t="s">
        <v>9168</v>
      </c>
      <c r="I5290" s="9">
        <v>3</v>
      </c>
    </row>
    <row r="5291">
      <c r="A5291" s="255" t="s">
        <v>6468</v>
      </c>
      <c r="B5291" s="9">
        <v>4</v>
      </c>
      <c r="C5291" s="255" t="s">
        <v>9101</v>
      </c>
      <c r="D5291" s="9"/>
      <c r="E5291" s="9"/>
      <c r="F5291" s="255" t="s">
        <v>9120</v>
      </c>
      <c r="G5291" s="9"/>
      <c r="H5291" s="255" t="s">
        <v>9168</v>
      </c>
      <c r="I5291" s="9">
        <v>3</v>
      </c>
    </row>
    <row r="5292">
      <c r="A5292" s="255" t="s">
        <v>6469</v>
      </c>
      <c r="B5292" s="9">
        <v>4</v>
      </c>
      <c r="C5292" s="255" t="s">
        <v>9101</v>
      </c>
      <c r="D5292" s="9">
        <v>0.019336551447464267</v>
      </c>
      <c r="E5292" s="9"/>
      <c r="F5292" s="255" t="s">
        <v>9122</v>
      </c>
      <c r="G5292" s="9"/>
      <c r="H5292" s="255" t="s">
        <v>9168</v>
      </c>
      <c r="I5292" s="9">
        <v>3</v>
      </c>
    </row>
    <row r="5293">
      <c r="A5293" s="255" t="s">
        <v>6470</v>
      </c>
      <c r="B5293" s="9">
        <v>4</v>
      </c>
      <c r="C5293" s="255" t="s">
        <v>9101</v>
      </c>
      <c r="D5293" s="9">
        <v>0.019336551447464267</v>
      </c>
      <c r="E5293" s="9"/>
      <c r="F5293" s="255" t="s">
        <v>9123</v>
      </c>
      <c r="G5293" s="9"/>
      <c r="H5293" s="255" t="s">
        <v>9168</v>
      </c>
      <c r="I5293" s="9">
        <v>3</v>
      </c>
    </row>
    <row r="5294">
      <c r="A5294" s="255" t="s">
        <v>6471</v>
      </c>
      <c r="B5294" s="9">
        <v>4</v>
      </c>
      <c r="C5294" s="255" t="s">
        <v>9101</v>
      </c>
      <c r="D5294" s="9">
        <v>0.019336551447464267</v>
      </c>
      <c r="E5294" s="9"/>
      <c r="F5294" s="255" t="s">
        <v>9124</v>
      </c>
      <c r="G5294" s="9"/>
      <c r="H5294" s="255" t="s">
        <v>9168</v>
      </c>
      <c r="I5294" s="9">
        <v>3</v>
      </c>
    </row>
    <row r="5295">
      <c r="A5295" s="255" t="s">
        <v>6472</v>
      </c>
      <c r="B5295" s="9">
        <v>4</v>
      </c>
      <c r="C5295" s="255" t="s">
        <v>9101</v>
      </c>
      <c r="D5295" s="9">
        <v>0.022709473953904009</v>
      </c>
      <c r="E5295" s="9"/>
      <c r="F5295" s="255" t="s">
        <v>9127</v>
      </c>
      <c r="G5295" s="9"/>
      <c r="H5295" s="255" t="s">
        <v>9168</v>
      </c>
      <c r="I5295" s="9">
        <v>3</v>
      </c>
    </row>
    <row r="5296">
      <c r="A5296" s="255" t="s">
        <v>6473</v>
      </c>
      <c r="B5296" s="9">
        <v>4</v>
      </c>
      <c r="C5296" s="255" t="s">
        <v>9101</v>
      </c>
      <c r="D5296" s="9">
        <v>0.022709473953904009</v>
      </c>
      <c r="E5296" s="9"/>
      <c r="F5296" s="255" t="s">
        <v>9128</v>
      </c>
      <c r="G5296" s="9"/>
      <c r="H5296" s="255" t="s">
        <v>9168</v>
      </c>
      <c r="I5296" s="9">
        <v>3</v>
      </c>
    </row>
    <row r="5297">
      <c r="A5297" s="255" t="s">
        <v>6474</v>
      </c>
      <c r="B5297" s="9">
        <v>4</v>
      </c>
      <c r="C5297" s="255" t="s">
        <v>9101</v>
      </c>
      <c r="D5297" s="9">
        <v>-0.0065057851687370079</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c r="E5303" s="9"/>
      <c r="F5303" s="255" t="s">
        <v>9117</v>
      </c>
      <c r="G5303" s="9"/>
      <c r="H5303" s="255" t="s">
        <v>9168</v>
      </c>
      <c r="I5303" s="9">
        <v>3</v>
      </c>
    </row>
    <row r="5304">
      <c r="A5304" s="255" t="s">
        <v>6481</v>
      </c>
      <c r="B5304" s="9">
        <v>4</v>
      </c>
      <c r="C5304" s="255" t="s">
        <v>9101</v>
      </c>
      <c r="D5304" s="9">
        <v>0.016198851574678208</v>
      </c>
      <c r="E5304" s="9"/>
      <c r="F5304" s="255" t="s">
        <v>9133</v>
      </c>
      <c r="G5304" s="9"/>
      <c r="H5304" s="255" t="s">
        <v>9168</v>
      </c>
      <c r="I5304" s="9">
        <v>3</v>
      </c>
    </row>
    <row r="5305">
      <c r="A5305" s="255" t="s">
        <v>6482</v>
      </c>
      <c r="B5305" s="9">
        <v>4</v>
      </c>
      <c r="C5305" s="255" t="s">
        <v>9101</v>
      </c>
      <c r="D5305" s="9">
        <v>0.0029339669020725422</v>
      </c>
      <c r="E5305" s="9"/>
      <c r="F5305" s="255" t="s">
        <v>9134</v>
      </c>
      <c r="G5305" s="9"/>
      <c r="H5305" s="255" t="s">
        <v>9168</v>
      </c>
      <c r="I5305" s="9">
        <v>3</v>
      </c>
    </row>
    <row r="5306">
      <c r="A5306" s="255" t="s">
        <v>6483</v>
      </c>
      <c r="B5306" s="9">
        <v>4</v>
      </c>
      <c r="C5306" s="255" t="s">
        <v>9101</v>
      </c>
      <c r="D5306" s="9">
        <v>0.01339457994412952</v>
      </c>
      <c r="E5306" s="9"/>
      <c r="F5306" s="255" t="s">
        <v>9135</v>
      </c>
      <c r="G5306" s="9"/>
      <c r="H5306" s="255" t="s">
        <v>9168</v>
      </c>
      <c r="I5306" s="9">
        <v>3</v>
      </c>
    </row>
    <row r="5307">
      <c r="A5307" s="255" t="s">
        <v>6484</v>
      </c>
      <c r="B5307" s="9">
        <v>4</v>
      </c>
      <c r="C5307" s="255" t="s">
        <v>9101</v>
      </c>
      <c r="D5307" s="9">
        <v>0.0091316755964197874</v>
      </c>
      <c r="E5307" s="9"/>
      <c r="F5307" s="255" t="s">
        <v>9114</v>
      </c>
      <c r="G5307" s="9"/>
      <c r="H5307" s="255" t="s">
        <v>9168</v>
      </c>
      <c r="I5307" s="9">
        <v>3</v>
      </c>
    </row>
    <row r="5308">
      <c r="A5308" s="255" t="s">
        <v>6485</v>
      </c>
      <c r="B5308" s="9">
        <v>4</v>
      </c>
      <c r="C5308" s="255" t="s">
        <v>9101</v>
      </c>
      <c r="D5308" s="9">
        <v>0.004782484818320343</v>
      </c>
      <c r="E5308" s="9"/>
      <c r="F5308" s="255" t="s">
        <v>9125</v>
      </c>
      <c r="G5308" s="9"/>
      <c r="H5308" s="255" t="s">
        <v>9168</v>
      </c>
      <c r="I5308" s="9">
        <v>3</v>
      </c>
    </row>
    <row r="5309">
      <c r="A5309" s="255" t="s">
        <v>6486</v>
      </c>
      <c r="B5309" s="9">
        <v>4</v>
      </c>
      <c r="C5309" s="255" t="s">
        <v>9101</v>
      </c>
      <c r="D5309" s="9">
        <v>0.0093148940097744892</v>
      </c>
      <c r="E5309" s="9"/>
      <c r="F5309" s="255" t="s">
        <v>9132</v>
      </c>
      <c r="G5309" s="9"/>
      <c r="H5309" s="255" t="s">
        <v>9168</v>
      </c>
      <c r="I5309" s="9">
        <v>3</v>
      </c>
    </row>
    <row r="5310">
      <c r="A5310" s="255" t="s">
        <v>6487</v>
      </c>
      <c r="B5310" s="9">
        <v>4</v>
      </c>
      <c r="C5310" s="255" t="s">
        <v>9101</v>
      </c>
      <c r="D5310" s="9">
        <v>-0.0084503132286122048</v>
      </c>
      <c r="E5310" s="9"/>
      <c r="F5310" s="255" t="s">
        <v>9136</v>
      </c>
      <c r="G5310" s="9"/>
      <c r="H5310" s="255" t="s">
        <v>9168</v>
      </c>
      <c r="I5310" s="9">
        <v>3</v>
      </c>
    </row>
    <row r="5311">
      <c r="A5311" s="255" t="s">
        <v>6488</v>
      </c>
      <c r="B5311" s="9">
        <v>4</v>
      </c>
      <c r="C5311" s="255" t="s">
        <v>9101</v>
      </c>
      <c r="D5311" s="9">
        <v>-0.0044347104292086657</v>
      </c>
      <c r="E5311" s="9"/>
      <c r="F5311" s="255" t="s">
        <v>9137</v>
      </c>
      <c r="G5311" s="9"/>
      <c r="H5311" s="255" t="s">
        <v>9168</v>
      </c>
      <c r="I5311" s="9">
        <v>3</v>
      </c>
    </row>
    <row r="5312">
      <c r="A5312" s="255" t="s">
        <v>6489</v>
      </c>
      <c r="B5312" s="9">
        <v>5</v>
      </c>
      <c r="C5312" s="255" t="s">
        <v>9101</v>
      </c>
      <c r="D5312" s="9">
        <v>0.012133442531774476</v>
      </c>
      <c r="E5312" s="9"/>
      <c r="F5312" s="255" t="s">
        <v>9129</v>
      </c>
      <c r="G5312" s="9"/>
      <c r="H5312" s="255" t="s">
        <v>9168</v>
      </c>
      <c r="I5312" s="9">
        <v>3</v>
      </c>
    </row>
    <row r="5313">
      <c r="A5313" s="255" t="s">
        <v>6490</v>
      </c>
      <c r="B5313" s="9">
        <v>5</v>
      </c>
      <c r="C5313" s="255" t="s">
        <v>9101</v>
      </c>
      <c r="D5313" s="9">
        <v>0.012133442531774476</v>
      </c>
      <c r="E5313" s="9"/>
      <c r="F5313" s="255" t="s">
        <v>9130</v>
      </c>
      <c r="G5313" s="9"/>
      <c r="H5313" s="255" t="s">
        <v>9168</v>
      </c>
      <c r="I5313" s="9">
        <v>3</v>
      </c>
    </row>
    <row r="5314">
      <c r="A5314" s="255" t="s">
        <v>6491</v>
      </c>
      <c r="B5314" s="9">
        <v>5</v>
      </c>
      <c r="C5314" s="255" t="s">
        <v>9101</v>
      </c>
      <c r="D5314" s="9">
        <v>0.0079361348498509336</v>
      </c>
      <c r="E5314" s="9"/>
      <c r="F5314" s="255" t="s">
        <v>9131</v>
      </c>
      <c r="G5314" s="9"/>
      <c r="H5314" s="255" t="s">
        <v>9168</v>
      </c>
      <c r="I5314" s="9">
        <v>3</v>
      </c>
    </row>
    <row r="5315">
      <c r="A5315" s="255" t="s">
        <v>6492</v>
      </c>
      <c r="B5315" s="9">
        <v>5</v>
      </c>
      <c r="C5315" s="255" t="s">
        <v>9101</v>
      </c>
      <c r="D5315" s="9"/>
      <c r="E5315" s="9"/>
      <c r="F5315" s="255" t="s">
        <v>9121</v>
      </c>
      <c r="G5315" s="9"/>
      <c r="H5315" s="255" t="s">
        <v>9168</v>
      </c>
      <c r="I5315" s="9">
        <v>3</v>
      </c>
    </row>
    <row r="5316">
      <c r="A5316" s="255" t="s">
        <v>6493</v>
      </c>
      <c r="B5316" s="9">
        <v>5</v>
      </c>
      <c r="C5316" s="255" t="s">
        <v>9101</v>
      </c>
      <c r="D5316" s="9"/>
      <c r="E5316" s="9"/>
      <c r="F5316" s="255" t="s">
        <v>9120</v>
      </c>
      <c r="G5316" s="9"/>
      <c r="H5316" s="255" t="s">
        <v>9168</v>
      </c>
      <c r="I5316" s="9">
        <v>3</v>
      </c>
    </row>
    <row r="5317">
      <c r="A5317" s="255" t="s">
        <v>6494</v>
      </c>
      <c r="B5317" s="9">
        <v>5</v>
      </c>
      <c r="C5317" s="255" t="s">
        <v>9101</v>
      </c>
      <c r="D5317" s="9">
        <v>0.02006957738162541</v>
      </c>
      <c r="E5317" s="9"/>
      <c r="F5317" s="255" t="s">
        <v>9122</v>
      </c>
      <c r="G5317" s="9"/>
      <c r="H5317" s="255" t="s">
        <v>9168</v>
      </c>
      <c r="I5317" s="9">
        <v>3</v>
      </c>
    </row>
    <row r="5318">
      <c r="A5318" s="255" t="s">
        <v>6495</v>
      </c>
      <c r="B5318" s="9">
        <v>5</v>
      </c>
      <c r="C5318" s="255" t="s">
        <v>9101</v>
      </c>
      <c r="D5318" s="9">
        <v>0.02006957738162541</v>
      </c>
      <c r="E5318" s="9"/>
      <c r="F5318" s="255" t="s">
        <v>9123</v>
      </c>
      <c r="G5318" s="9"/>
      <c r="H5318" s="255" t="s">
        <v>9168</v>
      </c>
      <c r="I5318" s="9">
        <v>3</v>
      </c>
    </row>
    <row r="5319">
      <c r="A5319" s="255" t="s">
        <v>6496</v>
      </c>
      <c r="B5319" s="9">
        <v>5</v>
      </c>
      <c r="C5319" s="255" t="s">
        <v>9101</v>
      </c>
      <c r="D5319" s="9">
        <v>0.02006957738162541</v>
      </c>
      <c r="E5319" s="9"/>
      <c r="F5319" s="255" t="s">
        <v>9124</v>
      </c>
      <c r="G5319" s="9"/>
      <c r="H5319" s="255" t="s">
        <v>9168</v>
      </c>
      <c r="I5319" s="9">
        <v>3</v>
      </c>
    </row>
    <row r="5320">
      <c r="A5320" s="255" t="s">
        <v>6497</v>
      </c>
      <c r="B5320" s="9">
        <v>5</v>
      </c>
      <c r="C5320" s="255" t="s">
        <v>9101</v>
      </c>
      <c r="D5320" s="9">
        <v>0.0236406439747457</v>
      </c>
      <c r="E5320" s="9"/>
      <c r="F5320" s="255" t="s">
        <v>9127</v>
      </c>
      <c r="G5320" s="9"/>
      <c r="H5320" s="255" t="s">
        <v>9168</v>
      </c>
      <c r="I5320" s="9">
        <v>3</v>
      </c>
    </row>
    <row r="5321">
      <c r="A5321" s="255" t="s">
        <v>6498</v>
      </c>
      <c r="B5321" s="9">
        <v>5</v>
      </c>
      <c r="C5321" s="255" t="s">
        <v>9101</v>
      </c>
      <c r="D5321" s="9">
        <v>0.0236406439747457</v>
      </c>
      <c r="E5321" s="9"/>
      <c r="F5321" s="255" t="s">
        <v>9128</v>
      </c>
      <c r="G5321" s="9"/>
      <c r="H5321" s="255" t="s">
        <v>9168</v>
      </c>
      <c r="I5321" s="9">
        <v>3</v>
      </c>
    </row>
    <row r="5322">
      <c r="A5322" s="255" t="s">
        <v>6499</v>
      </c>
      <c r="B5322" s="9">
        <v>5</v>
      </c>
      <c r="C5322" s="255" t="s">
        <v>9101</v>
      </c>
      <c r="D5322" s="9">
        <v>-0.005709917207032799</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c r="E5328" s="9"/>
      <c r="F5328" s="255" t="s">
        <v>9117</v>
      </c>
      <c r="G5328" s="9"/>
      <c r="H5328" s="255" t="s">
        <v>9168</v>
      </c>
      <c r="I5328" s="9">
        <v>3</v>
      </c>
    </row>
    <row r="5329">
      <c r="A5329" s="255" t="s">
        <v>6506</v>
      </c>
      <c r="B5329" s="9">
        <v>5</v>
      </c>
      <c r="C5329" s="255" t="s">
        <v>9101</v>
      </c>
      <c r="D5329" s="9">
        <v>0.013907999059714985</v>
      </c>
      <c r="E5329" s="9"/>
      <c r="F5329" s="255" t="s">
        <v>9133</v>
      </c>
      <c r="G5329" s="9"/>
      <c r="H5329" s="255" t="s">
        <v>9168</v>
      </c>
      <c r="I5329" s="9">
        <v>3</v>
      </c>
    </row>
    <row r="5330">
      <c r="A5330" s="255" t="s">
        <v>6507</v>
      </c>
      <c r="B5330" s="9">
        <v>5</v>
      </c>
      <c r="C5330" s="255" t="s">
        <v>9101</v>
      </c>
      <c r="D5330" s="9">
        <v>0.00305871413995432</v>
      </c>
      <c r="E5330" s="9"/>
      <c r="F5330" s="255" t="s">
        <v>9134</v>
      </c>
      <c r="G5330" s="9"/>
      <c r="H5330" s="255" t="s">
        <v>9168</v>
      </c>
      <c r="I5330" s="9">
        <v>3</v>
      </c>
    </row>
    <row r="5331">
      <c r="A5331" s="255" t="s">
        <v>6508</v>
      </c>
      <c r="B5331" s="9">
        <v>5</v>
      </c>
      <c r="C5331" s="255" t="s">
        <v>9101</v>
      </c>
      <c r="D5331" s="9">
        <v>0.013030618376314071</v>
      </c>
      <c r="E5331" s="9"/>
      <c r="F5331" s="255" t="s">
        <v>9135</v>
      </c>
      <c r="G5331" s="9"/>
      <c r="H5331" s="255" t="s">
        <v>9168</v>
      </c>
      <c r="I5331" s="9">
        <v>3</v>
      </c>
    </row>
    <row r="5332">
      <c r="A5332" s="255" t="s">
        <v>6509</v>
      </c>
      <c r="B5332" s="9">
        <v>5</v>
      </c>
      <c r="C5332" s="255" t="s">
        <v>9101</v>
      </c>
      <c r="D5332" s="9">
        <v>0.0092585805240332567</v>
      </c>
      <c r="E5332" s="9"/>
      <c r="F5332" s="255" t="s">
        <v>9114</v>
      </c>
      <c r="G5332" s="9"/>
      <c r="H5332" s="255" t="s">
        <v>9168</v>
      </c>
      <c r="I5332" s="9">
        <v>3</v>
      </c>
    </row>
    <row r="5333">
      <c r="A5333" s="255" t="s">
        <v>6510</v>
      </c>
      <c r="B5333" s="9">
        <v>5</v>
      </c>
      <c r="C5333" s="255" t="s">
        <v>9101</v>
      </c>
      <c r="D5333" s="9">
        <v>0.0050985725354382588</v>
      </c>
      <c r="E5333" s="9"/>
      <c r="F5333" s="255" t="s">
        <v>9125</v>
      </c>
      <c r="G5333" s="9"/>
      <c r="H5333" s="255" t="s">
        <v>9168</v>
      </c>
      <c r="I5333" s="9">
        <v>3</v>
      </c>
    </row>
    <row r="5334">
      <c r="A5334" s="255" t="s">
        <v>6511</v>
      </c>
      <c r="B5334" s="9">
        <v>5</v>
      </c>
      <c r="C5334" s="255" t="s">
        <v>9101</v>
      </c>
      <c r="D5334" s="9">
        <v>0.010610025598431629</v>
      </c>
      <c r="E5334" s="9"/>
      <c r="F5334" s="255" t="s">
        <v>9132</v>
      </c>
      <c r="G5334" s="9"/>
      <c r="H5334" s="255" t="s">
        <v>9168</v>
      </c>
      <c r="I5334" s="9">
        <v>3</v>
      </c>
    </row>
    <row r="5335">
      <c r="A5335" s="255" t="s">
        <v>6512</v>
      </c>
      <c r="B5335" s="9">
        <v>5</v>
      </c>
      <c r="C5335" s="255" t="s">
        <v>9101</v>
      </c>
      <c r="D5335" s="9">
        <v>-0.0064322723579855875</v>
      </c>
      <c r="E5335" s="9"/>
      <c r="F5335" s="255" t="s">
        <v>9136</v>
      </c>
      <c r="G5335" s="9"/>
      <c r="H5335" s="255" t="s">
        <v>9168</v>
      </c>
      <c r="I5335" s="9">
        <v>3</v>
      </c>
    </row>
    <row r="5336">
      <c r="A5336" s="255" t="s">
        <v>6513</v>
      </c>
      <c r="B5336" s="9">
        <v>5</v>
      </c>
      <c r="C5336" s="255" t="s">
        <v>9101</v>
      </c>
      <c r="D5336" s="9">
        <v>-0.0044918159558372901</v>
      </c>
      <c r="E5336" s="9"/>
      <c r="F5336" s="255" t="s">
        <v>9137</v>
      </c>
      <c r="G5336" s="9"/>
      <c r="H5336" s="255" t="s">
        <v>9168</v>
      </c>
      <c r="I5336" s="9">
        <v>3</v>
      </c>
    </row>
    <row r="5337">
      <c r="A5337" s="255" t="s">
        <v>6514</v>
      </c>
      <c r="B5337" s="9">
        <v>6</v>
      </c>
      <c r="C5337" s="255" t="s">
        <v>9101</v>
      </c>
      <c r="D5337" s="9">
        <v>0.01317601443742188</v>
      </c>
      <c r="E5337" s="9"/>
      <c r="F5337" s="255" t="s">
        <v>9129</v>
      </c>
      <c r="G5337" s="9"/>
      <c r="H5337" s="255" t="s">
        <v>9168</v>
      </c>
      <c r="I5337" s="9">
        <v>3</v>
      </c>
    </row>
    <row r="5338">
      <c r="A5338" s="255" t="s">
        <v>6515</v>
      </c>
      <c r="B5338" s="9">
        <v>6</v>
      </c>
      <c r="C5338" s="255" t="s">
        <v>9101</v>
      </c>
      <c r="D5338" s="9">
        <v>0.01317601443742188</v>
      </c>
      <c r="E5338" s="9"/>
      <c r="F5338" s="255" t="s">
        <v>9130</v>
      </c>
      <c r="G5338" s="9"/>
      <c r="H5338" s="255" t="s">
        <v>9168</v>
      </c>
      <c r="I5338" s="9">
        <v>3</v>
      </c>
    </row>
    <row r="5339">
      <c r="A5339" s="255" t="s">
        <v>6516</v>
      </c>
      <c r="B5339" s="9">
        <v>6</v>
      </c>
      <c r="C5339" s="255" t="s">
        <v>9101</v>
      </c>
      <c r="D5339" s="9">
        <v>0.0072719443033387472</v>
      </c>
      <c r="E5339" s="9"/>
      <c r="F5339" s="255" t="s">
        <v>9131</v>
      </c>
      <c r="G5339" s="9"/>
      <c r="H5339" s="255" t="s">
        <v>9168</v>
      </c>
      <c r="I5339" s="9">
        <v>3</v>
      </c>
    </row>
    <row r="5340">
      <c r="A5340" s="255" t="s">
        <v>6517</v>
      </c>
      <c r="B5340" s="9">
        <v>6</v>
      </c>
      <c r="C5340" s="255" t="s">
        <v>9101</v>
      </c>
      <c r="D5340" s="9"/>
      <c r="E5340" s="9"/>
      <c r="F5340" s="255" t="s">
        <v>9121</v>
      </c>
      <c r="G5340" s="9"/>
      <c r="H5340" s="255" t="s">
        <v>9168</v>
      </c>
      <c r="I5340" s="9">
        <v>3</v>
      </c>
    </row>
    <row r="5341">
      <c r="A5341" s="255" t="s">
        <v>6518</v>
      </c>
      <c r="B5341" s="9">
        <v>6</v>
      </c>
      <c r="C5341" s="255" t="s">
        <v>9101</v>
      </c>
      <c r="D5341" s="9"/>
      <c r="E5341" s="9"/>
      <c r="F5341" s="255" t="s">
        <v>9120</v>
      </c>
      <c r="G5341" s="9"/>
      <c r="H5341" s="255" t="s">
        <v>9168</v>
      </c>
      <c r="I5341" s="9">
        <v>3</v>
      </c>
    </row>
    <row r="5342">
      <c r="A5342" s="255" t="s">
        <v>6519</v>
      </c>
      <c r="B5342" s="9">
        <v>6</v>
      </c>
      <c r="C5342" s="255" t="s">
        <v>9101</v>
      </c>
      <c r="D5342" s="9">
        <v>0.020447958740760625</v>
      </c>
      <c r="E5342" s="9"/>
      <c r="F5342" s="255" t="s">
        <v>9122</v>
      </c>
      <c r="G5342" s="9"/>
      <c r="H5342" s="255" t="s">
        <v>9168</v>
      </c>
      <c r="I5342" s="9">
        <v>3</v>
      </c>
    </row>
    <row r="5343">
      <c r="A5343" s="255" t="s">
        <v>6520</v>
      </c>
      <c r="B5343" s="9">
        <v>6</v>
      </c>
      <c r="C5343" s="255" t="s">
        <v>9101</v>
      </c>
      <c r="D5343" s="9">
        <v>0.020447958740760625</v>
      </c>
      <c r="E5343" s="9"/>
      <c r="F5343" s="255" t="s">
        <v>9123</v>
      </c>
      <c r="G5343" s="9"/>
      <c r="H5343" s="255" t="s">
        <v>9168</v>
      </c>
      <c r="I5343" s="9">
        <v>3</v>
      </c>
    </row>
    <row r="5344">
      <c r="A5344" s="255" t="s">
        <v>6521</v>
      </c>
      <c r="B5344" s="9">
        <v>6</v>
      </c>
      <c r="C5344" s="255" t="s">
        <v>9101</v>
      </c>
      <c r="D5344" s="9">
        <v>0.020447958740760625</v>
      </c>
      <c r="E5344" s="9"/>
      <c r="F5344" s="255" t="s">
        <v>9124</v>
      </c>
      <c r="G5344" s="9"/>
      <c r="H5344" s="255" t="s">
        <v>9168</v>
      </c>
      <c r="I5344" s="9">
        <v>3</v>
      </c>
    </row>
    <row r="5345">
      <c r="A5345" s="255" t="s">
        <v>6522</v>
      </c>
      <c r="B5345" s="9">
        <v>6</v>
      </c>
      <c r="C5345" s="255" t="s">
        <v>9101</v>
      </c>
      <c r="D5345" s="9">
        <v>0.02386110360520512</v>
      </c>
      <c r="E5345" s="9"/>
      <c r="F5345" s="255" t="s">
        <v>9127</v>
      </c>
      <c r="G5345" s="9"/>
      <c r="H5345" s="255" t="s">
        <v>9168</v>
      </c>
      <c r="I5345" s="9">
        <v>3</v>
      </c>
    </row>
    <row r="5346">
      <c r="A5346" s="255" t="s">
        <v>6523</v>
      </c>
      <c r="B5346" s="9">
        <v>6</v>
      </c>
      <c r="C5346" s="255" t="s">
        <v>9101</v>
      </c>
      <c r="D5346" s="9">
        <v>0.02386110360520512</v>
      </c>
      <c r="E5346" s="9"/>
      <c r="F5346" s="255" t="s">
        <v>9128</v>
      </c>
      <c r="G5346" s="9"/>
      <c r="H5346" s="255" t="s">
        <v>9168</v>
      </c>
      <c r="I5346" s="9">
        <v>3</v>
      </c>
    </row>
    <row r="5347">
      <c r="A5347" s="255" t="s">
        <v>6524</v>
      </c>
      <c r="B5347" s="9">
        <v>6</v>
      </c>
      <c r="C5347" s="255" t="s">
        <v>9101</v>
      </c>
      <c r="D5347" s="9">
        <v>-0.005049072648399996</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c r="E5353" s="9"/>
      <c r="F5353" s="255" t="s">
        <v>9117</v>
      </c>
      <c r="G5353" s="9"/>
      <c r="H5353" s="255" t="s">
        <v>9168</v>
      </c>
      <c r="I5353" s="9">
        <v>3</v>
      </c>
    </row>
    <row r="5354">
      <c r="A5354" s="255" t="s">
        <v>6531</v>
      </c>
      <c r="B5354" s="9">
        <v>6</v>
      </c>
      <c r="C5354" s="255" t="s">
        <v>9101</v>
      </c>
      <c r="D5354" s="9">
        <v>0.01507584886332536</v>
      </c>
      <c r="E5354" s="9"/>
      <c r="F5354" s="255" t="s">
        <v>9133</v>
      </c>
      <c r="G5354" s="9"/>
      <c r="H5354" s="255" t="s">
        <v>9168</v>
      </c>
      <c r="I5354" s="9">
        <v>3</v>
      </c>
    </row>
    <row r="5355">
      <c r="A5355" s="255" t="s">
        <v>6532</v>
      </c>
      <c r="B5355" s="9">
        <v>6</v>
      </c>
      <c r="C5355" s="255" t="s">
        <v>9101</v>
      </c>
      <c r="D5355" s="9">
        <v>0.0030527009490423323</v>
      </c>
      <c r="E5355" s="9"/>
      <c r="F5355" s="255" t="s">
        <v>9134</v>
      </c>
      <c r="G5355" s="9"/>
      <c r="H5355" s="255" t="s">
        <v>9168</v>
      </c>
      <c r="I5355" s="9">
        <v>3</v>
      </c>
    </row>
    <row r="5356">
      <c r="A5356" s="255" t="s">
        <v>6533</v>
      </c>
      <c r="B5356" s="9">
        <v>6</v>
      </c>
      <c r="C5356" s="255" t="s">
        <v>9101</v>
      </c>
      <c r="D5356" s="9">
        <v>0.014531167542116577</v>
      </c>
      <c r="E5356" s="9"/>
      <c r="F5356" s="255" t="s">
        <v>9135</v>
      </c>
      <c r="G5356" s="9"/>
      <c r="H5356" s="255" t="s">
        <v>9168</v>
      </c>
      <c r="I5356" s="9">
        <v>3</v>
      </c>
    </row>
    <row r="5357">
      <c r="A5357" s="255" t="s">
        <v>6534</v>
      </c>
      <c r="B5357" s="9">
        <v>6</v>
      </c>
      <c r="C5357" s="255" t="s">
        <v>9101</v>
      </c>
      <c r="D5357" s="9">
        <v>0.0063844175893044185</v>
      </c>
      <c r="E5357" s="9"/>
      <c r="F5357" s="255" t="s">
        <v>9114</v>
      </c>
      <c r="G5357" s="9"/>
      <c r="H5357" s="255" t="s">
        <v>9168</v>
      </c>
      <c r="I5357" s="9">
        <v>3</v>
      </c>
    </row>
    <row r="5358">
      <c r="A5358" s="255" t="s">
        <v>6535</v>
      </c>
      <c r="B5358" s="9">
        <v>6</v>
      </c>
      <c r="C5358" s="255" t="s">
        <v>9101</v>
      </c>
      <c r="D5358" s="9">
        <v>0.0051503960714931367</v>
      </c>
      <c r="E5358" s="9"/>
      <c r="F5358" s="255" t="s">
        <v>9125</v>
      </c>
      <c r="G5358" s="9"/>
      <c r="H5358" s="255" t="s">
        <v>9168</v>
      </c>
      <c r="I5358" s="9">
        <v>3</v>
      </c>
    </row>
    <row r="5359">
      <c r="A5359" s="255" t="s">
        <v>6536</v>
      </c>
      <c r="B5359" s="9">
        <v>6</v>
      </c>
      <c r="C5359" s="255" t="s">
        <v>9101</v>
      </c>
      <c r="D5359" s="9">
        <v>0.0093299360630885453</v>
      </c>
      <c r="E5359" s="9"/>
      <c r="F5359" s="255" t="s">
        <v>9132</v>
      </c>
      <c r="G5359" s="9"/>
      <c r="H5359" s="255" t="s">
        <v>9168</v>
      </c>
      <c r="I5359" s="9">
        <v>3</v>
      </c>
    </row>
    <row r="5360">
      <c r="A5360" s="255" t="s">
        <v>6537</v>
      </c>
      <c r="B5360" s="9">
        <v>6</v>
      </c>
      <c r="C5360" s="255" t="s">
        <v>9101</v>
      </c>
      <c r="D5360" s="9">
        <v>-0.0072132742378206438</v>
      </c>
      <c r="E5360" s="9"/>
      <c r="F5360" s="255" t="s">
        <v>9136</v>
      </c>
      <c r="G5360" s="9"/>
      <c r="H5360" s="255" t="s">
        <v>9168</v>
      </c>
      <c r="I5360" s="9">
        <v>3</v>
      </c>
    </row>
    <row r="5361">
      <c r="A5361" s="255" t="s">
        <v>6538</v>
      </c>
      <c r="B5361" s="9">
        <v>6</v>
      </c>
      <c r="C5361" s="255" t="s">
        <v>9101</v>
      </c>
      <c r="D5361" s="9">
        <v>-0.0031436662446133763</v>
      </c>
      <c r="E5361" s="9"/>
      <c r="F5361" s="255" t="s">
        <v>9137</v>
      </c>
      <c r="G5361" s="9"/>
      <c r="H5361" s="255" t="s">
        <v>9168</v>
      </c>
      <c r="I5361" s="9">
        <v>3</v>
      </c>
    </row>
    <row r="5362">
      <c r="A5362" s="255" t="s">
        <v>6539</v>
      </c>
      <c r="B5362" s="9">
        <v>7</v>
      </c>
      <c r="C5362" s="255" t="s">
        <v>9101</v>
      </c>
      <c r="D5362" s="9">
        <v>0.013981905984008981</v>
      </c>
      <c r="E5362" s="9"/>
      <c r="F5362" s="255" t="s">
        <v>9129</v>
      </c>
      <c r="G5362" s="9"/>
      <c r="H5362" s="255" t="s">
        <v>9168</v>
      </c>
      <c r="I5362" s="9">
        <v>3</v>
      </c>
    </row>
    <row r="5363">
      <c r="A5363" s="255" t="s">
        <v>6540</v>
      </c>
      <c r="B5363" s="9">
        <v>7</v>
      </c>
      <c r="C5363" s="255" t="s">
        <v>9101</v>
      </c>
      <c r="D5363" s="9">
        <v>0.013981905984008981</v>
      </c>
      <c r="E5363" s="9"/>
      <c r="F5363" s="255" t="s">
        <v>9130</v>
      </c>
      <c r="G5363" s="9"/>
      <c r="H5363" s="255" t="s">
        <v>9168</v>
      </c>
      <c r="I5363" s="9">
        <v>3</v>
      </c>
    </row>
    <row r="5364">
      <c r="A5364" s="255" t="s">
        <v>6541</v>
      </c>
      <c r="B5364" s="9">
        <v>7</v>
      </c>
      <c r="C5364" s="255" t="s">
        <v>9101</v>
      </c>
      <c r="D5364" s="9">
        <v>0.0085113610334977829</v>
      </c>
      <c r="E5364" s="9"/>
      <c r="F5364" s="255" t="s">
        <v>9131</v>
      </c>
      <c r="G5364" s="9"/>
      <c r="H5364" s="255" t="s">
        <v>9168</v>
      </c>
      <c r="I5364" s="9">
        <v>3</v>
      </c>
    </row>
    <row r="5365">
      <c r="A5365" s="255" t="s">
        <v>6542</v>
      </c>
      <c r="B5365" s="9">
        <v>7</v>
      </c>
      <c r="C5365" s="255" t="s">
        <v>9101</v>
      </c>
      <c r="D5365" s="9"/>
      <c r="E5365" s="9"/>
      <c r="F5365" s="255" t="s">
        <v>9121</v>
      </c>
      <c r="G5365" s="9"/>
      <c r="H5365" s="255" t="s">
        <v>9168</v>
      </c>
      <c r="I5365" s="9">
        <v>3</v>
      </c>
    </row>
    <row r="5366">
      <c r="A5366" s="255" t="s">
        <v>6543</v>
      </c>
      <c r="B5366" s="9">
        <v>7</v>
      </c>
      <c r="C5366" s="255" t="s">
        <v>9101</v>
      </c>
      <c r="D5366" s="9"/>
      <c r="E5366" s="9"/>
      <c r="F5366" s="255" t="s">
        <v>9120</v>
      </c>
      <c r="G5366" s="9"/>
      <c r="H5366" s="255" t="s">
        <v>9168</v>
      </c>
      <c r="I5366" s="9">
        <v>3</v>
      </c>
    </row>
    <row r="5367">
      <c r="A5367" s="255" t="s">
        <v>6544</v>
      </c>
      <c r="B5367" s="9">
        <v>7</v>
      </c>
      <c r="C5367" s="255" t="s">
        <v>9101</v>
      </c>
      <c r="D5367" s="9">
        <v>0.022493267017506768</v>
      </c>
      <c r="E5367" s="9"/>
      <c r="F5367" s="255" t="s">
        <v>9122</v>
      </c>
      <c r="G5367" s="9"/>
      <c r="H5367" s="255" t="s">
        <v>9168</v>
      </c>
      <c r="I5367" s="9">
        <v>3</v>
      </c>
    </row>
    <row r="5368">
      <c r="A5368" s="255" t="s">
        <v>6545</v>
      </c>
      <c r="B5368" s="9">
        <v>7</v>
      </c>
      <c r="C5368" s="255" t="s">
        <v>9101</v>
      </c>
      <c r="D5368" s="9">
        <v>0.022493267017506768</v>
      </c>
      <c r="E5368" s="9"/>
      <c r="F5368" s="255" t="s">
        <v>9123</v>
      </c>
      <c r="G5368" s="9"/>
      <c r="H5368" s="255" t="s">
        <v>9168</v>
      </c>
      <c r="I5368" s="9">
        <v>3</v>
      </c>
    </row>
    <row r="5369">
      <c r="A5369" s="255" t="s">
        <v>6546</v>
      </c>
      <c r="B5369" s="9">
        <v>7</v>
      </c>
      <c r="C5369" s="255" t="s">
        <v>9101</v>
      </c>
      <c r="D5369" s="9">
        <v>0.022493267017506768</v>
      </c>
      <c r="E5369" s="9"/>
      <c r="F5369" s="255" t="s">
        <v>9124</v>
      </c>
      <c r="G5369" s="9"/>
      <c r="H5369" s="255" t="s">
        <v>9168</v>
      </c>
      <c r="I5369" s="9">
        <v>3</v>
      </c>
    </row>
    <row r="5370">
      <c r="A5370" s="255" t="s">
        <v>6547</v>
      </c>
      <c r="B5370" s="9">
        <v>7</v>
      </c>
      <c r="C5370" s="255" t="s">
        <v>9101</v>
      </c>
      <c r="D5370" s="9">
        <v>0.027113749166096636</v>
      </c>
      <c r="E5370" s="9"/>
      <c r="F5370" s="255" t="s">
        <v>9127</v>
      </c>
      <c r="G5370" s="9"/>
      <c r="H5370" s="255" t="s">
        <v>9168</v>
      </c>
      <c r="I5370" s="9">
        <v>3</v>
      </c>
    </row>
    <row r="5371">
      <c r="A5371" s="255" t="s">
        <v>6548</v>
      </c>
      <c r="B5371" s="9">
        <v>7</v>
      </c>
      <c r="C5371" s="255" t="s">
        <v>9101</v>
      </c>
      <c r="D5371" s="9">
        <v>0.027113749166096636</v>
      </c>
      <c r="E5371" s="9"/>
      <c r="F5371" s="255" t="s">
        <v>9128</v>
      </c>
      <c r="G5371" s="9"/>
      <c r="H5371" s="255" t="s">
        <v>9168</v>
      </c>
      <c r="I5371" s="9">
        <v>3</v>
      </c>
    </row>
    <row r="5372">
      <c r="A5372" s="255" t="s">
        <v>6549</v>
      </c>
      <c r="B5372" s="9">
        <v>7</v>
      </c>
      <c r="C5372" s="255" t="s">
        <v>9101</v>
      </c>
      <c r="D5372" s="9">
        <v>-0.0059433851602144153</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c r="E5378" s="9"/>
      <c r="F5378" s="255" t="s">
        <v>9117</v>
      </c>
      <c r="G5378" s="9"/>
      <c r="H5378" s="255" t="s">
        <v>9168</v>
      </c>
      <c r="I5378" s="9">
        <v>3</v>
      </c>
    </row>
    <row r="5379">
      <c r="A5379" s="255" t="s">
        <v>6556</v>
      </c>
      <c r="B5379" s="9">
        <v>7</v>
      </c>
      <c r="C5379" s="255" t="s">
        <v>9101</v>
      </c>
      <c r="D5379" s="9">
        <v>0.015054273034349119</v>
      </c>
      <c r="E5379" s="9"/>
      <c r="F5379" s="255" t="s">
        <v>9133</v>
      </c>
      <c r="G5379" s="9"/>
      <c r="H5379" s="255" t="s">
        <v>9168</v>
      </c>
      <c r="I5379" s="9">
        <v>3</v>
      </c>
    </row>
    <row r="5380">
      <c r="A5380" s="255" t="s">
        <v>6557</v>
      </c>
      <c r="B5380" s="9">
        <v>7</v>
      </c>
      <c r="C5380" s="255" t="s">
        <v>9101</v>
      </c>
      <c r="D5380" s="9">
        <v>0.0031574341659439576</v>
      </c>
      <c r="E5380" s="9"/>
      <c r="F5380" s="255" t="s">
        <v>9134</v>
      </c>
      <c r="G5380" s="9"/>
      <c r="H5380" s="255" t="s">
        <v>9168</v>
      </c>
      <c r="I5380" s="9">
        <v>3</v>
      </c>
    </row>
    <row r="5381">
      <c r="A5381" s="255" t="s">
        <v>6558</v>
      </c>
      <c r="B5381" s="9">
        <v>7</v>
      </c>
      <c r="C5381" s="255" t="s">
        <v>9101</v>
      </c>
      <c r="D5381" s="9">
        <v>0.015591899214223465</v>
      </c>
      <c r="E5381" s="9"/>
      <c r="F5381" s="255" t="s">
        <v>9135</v>
      </c>
      <c r="G5381" s="9"/>
      <c r="H5381" s="255" t="s">
        <v>9168</v>
      </c>
      <c r="I5381" s="9">
        <v>3</v>
      </c>
    </row>
    <row r="5382">
      <c r="A5382" s="255" t="s">
        <v>6559</v>
      </c>
      <c r="B5382" s="9">
        <v>7</v>
      </c>
      <c r="C5382" s="255" t="s">
        <v>9101</v>
      </c>
      <c r="D5382" s="9">
        <v>0.0083466858182326287</v>
      </c>
      <c r="E5382" s="9"/>
      <c r="F5382" s="255" t="s">
        <v>9114</v>
      </c>
      <c r="G5382" s="9"/>
      <c r="H5382" s="255" t="s">
        <v>9168</v>
      </c>
      <c r="I5382" s="9">
        <v>3</v>
      </c>
    </row>
    <row r="5383">
      <c r="A5383" s="255" t="s">
        <v>6560</v>
      </c>
      <c r="B5383" s="9">
        <v>7</v>
      </c>
      <c r="C5383" s="255" t="s">
        <v>9101</v>
      </c>
      <c r="D5383" s="9">
        <v>0.0053877303527888323</v>
      </c>
      <c r="E5383" s="9"/>
      <c r="F5383" s="255" t="s">
        <v>9125</v>
      </c>
      <c r="G5383" s="9"/>
      <c r="H5383" s="255" t="s">
        <v>9168</v>
      </c>
      <c r="I5383" s="9">
        <v>3</v>
      </c>
    </row>
    <row r="5384">
      <c r="A5384" s="255" t="s">
        <v>6561</v>
      </c>
      <c r="B5384" s="9">
        <v>7</v>
      </c>
      <c r="C5384" s="255" t="s">
        <v>9101</v>
      </c>
      <c r="D5384" s="9">
        <v>0.011521849951873173</v>
      </c>
      <c r="E5384" s="9"/>
      <c r="F5384" s="255" t="s">
        <v>9132</v>
      </c>
      <c r="G5384" s="9"/>
      <c r="H5384" s="255" t="s">
        <v>9168</v>
      </c>
      <c r="I5384" s="9">
        <v>3</v>
      </c>
    </row>
    <row r="5385">
      <c r="A5385" s="255" t="s">
        <v>6562</v>
      </c>
      <c r="B5385" s="9">
        <v>7</v>
      </c>
      <c r="C5385" s="255" t="s">
        <v>9101</v>
      </c>
      <c r="D5385" s="9">
        <v>-0.0065513877645347182</v>
      </c>
      <c r="E5385" s="9"/>
      <c r="F5385" s="255" t="s">
        <v>9136</v>
      </c>
      <c r="G5385" s="9"/>
      <c r="H5385" s="255" t="s">
        <v>9168</v>
      </c>
      <c r="I5385" s="9">
        <v>3</v>
      </c>
    </row>
    <row r="5386">
      <c r="A5386" s="255" t="s">
        <v>6563</v>
      </c>
      <c r="B5386" s="9">
        <v>7</v>
      </c>
      <c r="C5386" s="255" t="s">
        <v>9101</v>
      </c>
      <c r="D5386" s="9">
        <v>-0.0040963670099782891</v>
      </c>
      <c r="E5386" s="9"/>
      <c r="F5386" s="255" t="s">
        <v>9137</v>
      </c>
      <c r="G5386" s="9"/>
      <c r="H5386" s="255" t="s">
        <v>9168</v>
      </c>
      <c r="I5386" s="9">
        <v>3</v>
      </c>
    </row>
    <row r="5387">
      <c r="A5387" s="255" t="s">
        <v>6564</v>
      </c>
      <c r="B5387" s="9">
        <v>8</v>
      </c>
      <c r="C5387" s="255" t="s">
        <v>9101</v>
      </c>
      <c r="D5387" s="9">
        <v>0.015256161286010149</v>
      </c>
      <c r="E5387" s="9"/>
      <c r="F5387" s="255" t="s">
        <v>9129</v>
      </c>
      <c r="G5387" s="9"/>
      <c r="H5387" s="255" t="s">
        <v>9168</v>
      </c>
      <c r="I5387" s="9">
        <v>3</v>
      </c>
    </row>
    <row r="5388">
      <c r="A5388" s="255" t="s">
        <v>6565</v>
      </c>
      <c r="B5388" s="9">
        <v>8</v>
      </c>
      <c r="C5388" s="255" t="s">
        <v>9101</v>
      </c>
      <c r="D5388" s="9">
        <v>0.015256161286010149</v>
      </c>
      <c r="E5388" s="9"/>
      <c r="F5388" s="255" t="s">
        <v>9130</v>
      </c>
      <c r="G5388" s="9"/>
      <c r="H5388" s="255" t="s">
        <v>9168</v>
      </c>
      <c r="I5388" s="9">
        <v>3</v>
      </c>
    </row>
    <row r="5389">
      <c r="A5389" s="255" t="s">
        <v>6566</v>
      </c>
      <c r="B5389" s="9">
        <v>8</v>
      </c>
      <c r="C5389" s="255" t="s">
        <v>9101</v>
      </c>
      <c r="D5389" s="9">
        <v>0.0095977507649018228</v>
      </c>
      <c r="E5389" s="9"/>
      <c r="F5389" s="255" t="s">
        <v>9131</v>
      </c>
      <c r="G5389" s="9"/>
      <c r="H5389" s="255" t="s">
        <v>9168</v>
      </c>
      <c r="I5389" s="9">
        <v>3</v>
      </c>
    </row>
    <row r="5390">
      <c r="A5390" s="255" t="s">
        <v>6567</v>
      </c>
      <c r="B5390" s="9">
        <v>8</v>
      </c>
      <c r="C5390" s="255" t="s">
        <v>9101</v>
      </c>
      <c r="D5390" s="9"/>
      <c r="E5390" s="9"/>
      <c r="F5390" s="255" t="s">
        <v>9121</v>
      </c>
      <c r="G5390" s="9"/>
      <c r="H5390" s="255" t="s">
        <v>9168</v>
      </c>
      <c r="I5390" s="9">
        <v>3</v>
      </c>
    </row>
    <row r="5391">
      <c r="A5391" s="255" t="s">
        <v>6568</v>
      </c>
      <c r="B5391" s="9">
        <v>8</v>
      </c>
      <c r="C5391" s="255" t="s">
        <v>9101</v>
      </c>
      <c r="D5391" s="9"/>
      <c r="E5391" s="9"/>
      <c r="F5391" s="255" t="s">
        <v>9120</v>
      </c>
      <c r="G5391" s="9"/>
      <c r="H5391" s="255" t="s">
        <v>9168</v>
      </c>
      <c r="I5391" s="9">
        <v>3</v>
      </c>
    </row>
    <row r="5392">
      <c r="A5392" s="255" t="s">
        <v>6569</v>
      </c>
      <c r="B5392" s="9">
        <v>8</v>
      </c>
      <c r="C5392" s="255" t="s">
        <v>9101</v>
      </c>
      <c r="D5392" s="9">
        <v>0.024853912050911968</v>
      </c>
      <c r="E5392" s="9"/>
      <c r="F5392" s="255" t="s">
        <v>9122</v>
      </c>
      <c r="G5392" s="9"/>
      <c r="H5392" s="255" t="s">
        <v>9168</v>
      </c>
      <c r="I5392" s="9">
        <v>3</v>
      </c>
    </row>
    <row r="5393">
      <c r="A5393" s="255" t="s">
        <v>6570</v>
      </c>
      <c r="B5393" s="9">
        <v>8</v>
      </c>
      <c r="C5393" s="255" t="s">
        <v>9101</v>
      </c>
      <c r="D5393" s="9">
        <v>0.024853912050911968</v>
      </c>
      <c r="E5393" s="9"/>
      <c r="F5393" s="255" t="s">
        <v>9123</v>
      </c>
      <c r="G5393" s="9"/>
      <c r="H5393" s="255" t="s">
        <v>9168</v>
      </c>
      <c r="I5393" s="9">
        <v>3</v>
      </c>
    </row>
    <row r="5394">
      <c r="A5394" s="255" t="s">
        <v>6571</v>
      </c>
      <c r="B5394" s="9">
        <v>8</v>
      </c>
      <c r="C5394" s="255" t="s">
        <v>9101</v>
      </c>
      <c r="D5394" s="9">
        <v>0.024853912050911968</v>
      </c>
      <c r="E5394" s="9"/>
      <c r="F5394" s="255" t="s">
        <v>9124</v>
      </c>
      <c r="G5394" s="9"/>
      <c r="H5394" s="255" t="s">
        <v>9168</v>
      </c>
      <c r="I5394" s="9">
        <v>3</v>
      </c>
    </row>
    <row r="5395">
      <c r="A5395" s="255" t="s">
        <v>6572</v>
      </c>
      <c r="B5395" s="9">
        <v>8</v>
      </c>
      <c r="C5395" s="255" t="s">
        <v>9101</v>
      </c>
      <c r="D5395" s="9">
        <v>0.030912911110546833</v>
      </c>
      <c r="E5395" s="9"/>
      <c r="F5395" s="255" t="s">
        <v>9127</v>
      </c>
      <c r="G5395" s="9"/>
      <c r="H5395" s="255" t="s">
        <v>9168</v>
      </c>
      <c r="I5395" s="9">
        <v>3</v>
      </c>
    </row>
    <row r="5396">
      <c r="A5396" s="255" t="s">
        <v>6573</v>
      </c>
      <c r="B5396" s="9">
        <v>8</v>
      </c>
      <c r="C5396" s="255" t="s">
        <v>9101</v>
      </c>
      <c r="D5396" s="9">
        <v>0.030912911110546833</v>
      </c>
      <c r="E5396" s="9"/>
      <c r="F5396" s="255" t="s">
        <v>9128</v>
      </c>
      <c r="G5396" s="9"/>
      <c r="H5396" s="255" t="s">
        <v>9168</v>
      </c>
      <c r="I5396" s="9">
        <v>3</v>
      </c>
    </row>
    <row r="5397">
      <c r="A5397" s="255" t="s">
        <v>6574</v>
      </c>
      <c r="B5397" s="9">
        <v>8</v>
      </c>
      <c r="C5397" s="255" t="s">
        <v>9101</v>
      </c>
      <c r="D5397" s="9">
        <v>-0.007297326904828893</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c r="E5403" s="9"/>
      <c r="F5403" s="255" t="s">
        <v>9117</v>
      </c>
      <c r="G5403" s="9"/>
      <c r="H5403" s="255" t="s">
        <v>9168</v>
      </c>
      <c r="I5403" s="9">
        <v>3</v>
      </c>
    </row>
    <row r="5404">
      <c r="A5404" s="255" t="s">
        <v>6581</v>
      </c>
      <c r="B5404" s="9">
        <v>8</v>
      </c>
      <c r="C5404" s="255" t="s">
        <v>9101</v>
      </c>
      <c r="D5404" s="9">
        <v>0.016261427637285525</v>
      </c>
      <c r="E5404" s="9"/>
      <c r="F5404" s="255" t="s">
        <v>9133</v>
      </c>
      <c r="G5404" s="9"/>
      <c r="H5404" s="255" t="s">
        <v>9168</v>
      </c>
      <c r="I5404" s="9">
        <v>3</v>
      </c>
    </row>
    <row r="5405">
      <c r="A5405" s="255" t="s">
        <v>6582</v>
      </c>
      <c r="B5405" s="9">
        <v>8</v>
      </c>
      <c r="C5405" s="255" t="s">
        <v>9101</v>
      </c>
      <c r="D5405" s="9">
        <v>0.0032760062384149581</v>
      </c>
      <c r="E5405" s="9"/>
      <c r="F5405" s="255" t="s">
        <v>9134</v>
      </c>
      <c r="G5405" s="9"/>
      <c r="H5405" s="255" t="s">
        <v>9168</v>
      </c>
      <c r="I5405" s="9">
        <v>3</v>
      </c>
    </row>
    <row r="5406">
      <c r="A5406" s="255" t="s">
        <v>6583</v>
      </c>
      <c r="B5406" s="9">
        <v>8</v>
      </c>
      <c r="C5406" s="255" t="s">
        <v>9101</v>
      </c>
      <c r="D5406" s="9">
        <v>0.017514356481878851</v>
      </c>
      <c r="E5406" s="9"/>
      <c r="F5406" s="255" t="s">
        <v>9135</v>
      </c>
      <c r="G5406" s="9"/>
      <c r="H5406" s="255" t="s">
        <v>9168</v>
      </c>
      <c r="I5406" s="9">
        <v>3</v>
      </c>
    </row>
    <row r="5407">
      <c r="A5407" s="255" t="s">
        <v>6584</v>
      </c>
      <c r="B5407" s="9">
        <v>8</v>
      </c>
      <c r="C5407" s="255" t="s">
        <v>9101</v>
      </c>
      <c r="D5407" s="9">
        <v>0.0099196228085827957</v>
      </c>
      <c r="E5407" s="9"/>
      <c r="F5407" s="255" t="s">
        <v>9114</v>
      </c>
      <c r="G5407" s="9"/>
      <c r="H5407" s="255" t="s">
        <v>9168</v>
      </c>
      <c r="I5407" s="9">
        <v>3</v>
      </c>
    </row>
    <row r="5408">
      <c r="A5408" s="255" t="s">
        <v>6585</v>
      </c>
      <c r="B5408" s="9">
        <v>8</v>
      </c>
      <c r="C5408" s="255" t="s">
        <v>9101</v>
      </c>
      <c r="D5408" s="9">
        <v>0.0055725760262798005</v>
      </c>
      <c r="E5408" s="9"/>
      <c r="F5408" s="255" t="s">
        <v>9125</v>
      </c>
      <c r="G5408" s="9"/>
      <c r="H5408" s="255" t="s">
        <v>9168</v>
      </c>
      <c r="I5408" s="9">
        <v>3</v>
      </c>
    </row>
    <row r="5409">
      <c r="A5409" s="255" t="s">
        <v>6586</v>
      </c>
      <c r="B5409" s="9">
        <v>8</v>
      </c>
      <c r="C5409" s="255" t="s">
        <v>9101</v>
      </c>
      <c r="D5409" s="9">
        <v>0.013398554628667981</v>
      </c>
      <c r="E5409" s="9"/>
      <c r="F5409" s="255" t="s">
        <v>9132</v>
      </c>
      <c r="G5409" s="9"/>
      <c r="H5409" s="255" t="s">
        <v>9168</v>
      </c>
      <c r="I5409" s="9">
        <v>3</v>
      </c>
    </row>
    <row r="5410">
      <c r="A5410" s="255" t="s">
        <v>6587</v>
      </c>
      <c r="B5410" s="9">
        <v>8</v>
      </c>
      <c r="C5410" s="255" t="s">
        <v>9101</v>
      </c>
      <c r="D5410" s="9">
        <v>-0.0075293320508096314</v>
      </c>
      <c r="E5410" s="9"/>
      <c r="F5410" s="255" t="s">
        <v>9136</v>
      </c>
      <c r="G5410" s="9"/>
      <c r="H5410" s="255" t="s">
        <v>9168</v>
      </c>
      <c r="I5410" s="9">
        <v>3</v>
      </c>
    </row>
    <row r="5411">
      <c r="A5411" s="255" t="s">
        <v>6588</v>
      </c>
      <c r="B5411" s="9">
        <v>8</v>
      </c>
      <c r="C5411" s="255" t="s">
        <v>9101</v>
      </c>
      <c r="D5411" s="9">
        <v>-0.0048176135680282946</v>
      </c>
      <c r="E5411" s="9"/>
      <c r="F5411" s="255" t="s">
        <v>9137</v>
      </c>
      <c r="G5411" s="9"/>
      <c r="H5411" s="255" t="s">
        <v>9168</v>
      </c>
      <c r="I5411" s="9">
        <v>3</v>
      </c>
    </row>
    <row r="5412">
      <c r="A5412" s="255" t="s">
        <v>6589</v>
      </c>
      <c r="B5412" s="9">
        <v>9</v>
      </c>
      <c r="C5412" s="255" t="s">
        <v>9101</v>
      </c>
      <c r="D5412" s="9">
        <v>0.01526361689708953</v>
      </c>
      <c r="E5412" s="9"/>
      <c r="F5412" s="255" t="s">
        <v>9129</v>
      </c>
      <c r="G5412" s="9"/>
      <c r="H5412" s="255" t="s">
        <v>9168</v>
      </c>
      <c r="I5412" s="9">
        <v>3</v>
      </c>
    </row>
    <row r="5413">
      <c r="A5413" s="255" t="s">
        <v>6590</v>
      </c>
      <c r="B5413" s="9">
        <v>9</v>
      </c>
      <c r="C5413" s="255" t="s">
        <v>9101</v>
      </c>
      <c r="D5413" s="9">
        <v>0.01526361689708953</v>
      </c>
      <c r="E5413" s="9"/>
      <c r="F5413" s="255" t="s">
        <v>9130</v>
      </c>
      <c r="G5413" s="9"/>
      <c r="H5413" s="255" t="s">
        <v>9168</v>
      </c>
      <c r="I5413" s="9">
        <v>3</v>
      </c>
    </row>
    <row r="5414">
      <c r="A5414" s="255" t="s">
        <v>6591</v>
      </c>
      <c r="B5414" s="9">
        <v>9</v>
      </c>
      <c r="C5414" s="255" t="s">
        <v>9101</v>
      </c>
      <c r="D5414" s="9">
        <v>0.0091875137917210321</v>
      </c>
      <c r="E5414" s="9"/>
      <c r="F5414" s="255" t="s">
        <v>9131</v>
      </c>
      <c r="G5414" s="9"/>
      <c r="H5414" s="255" t="s">
        <v>9168</v>
      </c>
      <c r="I5414" s="9">
        <v>3</v>
      </c>
    </row>
    <row r="5415">
      <c r="A5415" s="255" t="s">
        <v>6592</v>
      </c>
      <c r="B5415" s="9">
        <v>9</v>
      </c>
      <c r="C5415" s="255" t="s">
        <v>9101</v>
      </c>
      <c r="D5415" s="9"/>
      <c r="E5415" s="9"/>
      <c r="F5415" s="255" t="s">
        <v>9121</v>
      </c>
      <c r="G5415" s="9"/>
      <c r="H5415" s="255" t="s">
        <v>9168</v>
      </c>
      <c r="I5415" s="9">
        <v>3</v>
      </c>
    </row>
    <row r="5416">
      <c r="A5416" s="255" t="s">
        <v>6593</v>
      </c>
      <c r="B5416" s="9">
        <v>9</v>
      </c>
      <c r="C5416" s="255" t="s">
        <v>9101</v>
      </c>
      <c r="D5416" s="9"/>
      <c r="E5416" s="9"/>
      <c r="F5416" s="255" t="s">
        <v>9120</v>
      </c>
      <c r="G5416" s="9"/>
      <c r="H5416" s="255" t="s">
        <v>9168</v>
      </c>
      <c r="I5416" s="9">
        <v>3</v>
      </c>
    </row>
    <row r="5417">
      <c r="A5417" s="255" t="s">
        <v>6594</v>
      </c>
      <c r="B5417" s="9">
        <v>9</v>
      </c>
      <c r="C5417" s="255" t="s">
        <v>9101</v>
      </c>
      <c r="D5417" s="9">
        <v>0.024451130688810562</v>
      </c>
      <c r="E5417" s="9"/>
      <c r="F5417" s="255" t="s">
        <v>9122</v>
      </c>
      <c r="G5417" s="9"/>
      <c r="H5417" s="255" t="s">
        <v>9168</v>
      </c>
      <c r="I5417" s="9">
        <v>3</v>
      </c>
    </row>
    <row r="5418">
      <c r="A5418" s="255" t="s">
        <v>6595</v>
      </c>
      <c r="B5418" s="9">
        <v>9</v>
      </c>
      <c r="C5418" s="255" t="s">
        <v>9101</v>
      </c>
      <c r="D5418" s="9">
        <v>0.024451130688810562</v>
      </c>
      <c r="E5418" s="9"/>
      <c r="F5418" s="255" t="s">
        <v>9123</v>
      </c>
      <c r="G5418" s="9"/>
      <c r="H5418" s="255" t="s">
        <v>9168</v>
      </c>
      <c r="I5418" s="9">
        <v>3</v>
      </c>
    </row>
    <row r="5419">
      <c r="A5419" s="255" t="s">
        <v>6596</v>
      </c>
      <c r="B5419" s="9">
        <v>9</v>
      </c>
      <c r="C5419" s="255" t="s">
        <v>9101</v>
      </c>
      <c r="D5419" s="9">
        <v>0.024451130688810562</v>
      </c>
      <c r="E5419" s="9"/>
      <c r="F5419" s="255" t="s">
        <v>9124</v>
      </c>
      <c r="G5419" s="9"/>
      <c r="H5419" s="255" t="s">
        <v>9168</v>
      </c>
      <c r="I5419" s="9">
        <v>3</v>
      </c>
    </row>
    <row r="5420">
      <c r="A5420" s="255" t="s">
        <v>6597</v>
      </c>
      <c r="B5420" s="9">
        <v>9</v>
      </c>
      <c r="C5420" s="255" t="s">
        <v>9101</v>
      </c>
      <c r="D5420" s="9">
        <v>0.02992548153700382</v>
      </c>
      <c r="E5420" s="9"/>
      <c r="F5420" s="255" t="s">
        <v>9127</v>
      </c>
      <c r="G5420" s="9"/>
      <c r="H5420" s="255" t="s">
        <v>9168</v>
      </c>
      <c r="I5420" s="9">
        <v>3</v>
      </c>
    </row>
    <row r="5421">
      <c r="A5421" s="255" t="s">
        <v>6598</v>
      </c>
      <c r="B5421" s="9">
        <v>9</v>
      </c>
      <c r="C5421" s="255" t="s">
        <v>9101</v>
      </c>
      <c r="D5421" s="9">
        <v>0.02992548153700382</v>
      </c>
      <c r="E5421" s="9"/>
      <c r="F5421" s="255" t="s">
        <v>9128</v>
      </c>
      <c r="G5421" s="9"/>
      <c r="H5421" s="255" t="s">
        <v>9168</v>
      </c>
      <c r="I5421" s="9">
        <v>3</v>
      </c>
    </row>
    <row r="5422">
      <c r="A5422" s="255" t="s">
        <v>6599</v>
      </c>
      <c r="B5422" s="9">
        <v>9</v>
      </c>
      <c r="C5422" s="255" t="s">
        <v>9101</v>
      </c>
      <c r="D5422" s="9">
        <v>-0.0063643094284487004</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c r="E5428" s="9"/>
      <c r="F5428" s="255" t="s">
        <v>9117</v>
      </c>
      <c r="G5428" s="9"/>
      <c r="H5428" s="255" t="s">
        <v>9168</v>
      </c>
      <c r="I5428" s="9">
        <v>3</v>
      </c>
    </row>
    <row r="5429">
      <c r="A5429" s="255" t="s">
        <v>6606</v>
      </c>
      <c r="B5429" s="9">
        <v>9</v>
      </c>
      <c r="C5429" s="255" t="s">
        <v>9101</v>
      </c>
      <c r="D5429" s="9">
        <v>0.015428474043571861</v>
      </c>
      <c r="E5429" s="9"/>
      <c r="F5429" s="255" t="s">
        <v>9133</v>
      </c>
      <c r="G5429" s="9"/>
      <c r="H5429" s="255" t="s">
        <v>9168</v>
      </c>
      <c r="I5429" s="9">
        <v>3</v>
      </c>
    </row>
    <row r="5430">
      <c r="A5430" s="255" t="s">
        <v>6607</v>
      </c>
      <c r="B5430" s="9">
        <v>9</v>
      </c>
      <c r="C5430" s="255" t="s">
        <v>9101</v>
      </c>
      <c r="D5430" s="9">
        <v>0.003337580495559309</v>
      </c>
      <c r="E5430" s="9"/>
      <c r="F5430" s="255" t="s">
        <v>9134</v>
      </c>
      <c r="G5430" s="9"/>
      <c r="H5430" s="255" t="s">
        <v>9168</v>
      </c>
      <c r="I5430" s="9">
        <v>3</v>
      </c>
    </row>
    <row r="5431">
      <c r="A5431" s="255" t="s">
        <v>6608</v>
      </c>
      <c r="B5431" s="9">
        <v>9</v>
      </c>
      <c r="C5431" s="255" t="s">
        <v>9101</v>
      </c>
      <c r="D5431" s="9">
        <v>0.017425163272346996</v>
      </c>
      <c r="E5431" s="9"/>
      <c r="F5431" s="255" t="s">
        <v>9135</v>
      </c>
      <c r="G5431" s="9"/>
      <c r="H5431" s="255" t="s">
        <v>9168</v>
      </c>
      <c r="I5431" s="9">
        <v>3</v>
      </c>
    </row>
    <row r="5432">
      <c r="A5432" s="255" t="s">
        <v>6609</v>
      </c>
      <c r="B5432" s="9">
        <v>9</v>
      </c>
      <c r="C5432" s="255" t="s">
        <v>9101</v>
      </c>
      <c r="D5432" s="9">
        <v>0.0081599926064937298</v>
      </c>
      <c r="E5432" s="9"/>
      <c r="F5432" s="255" t="s">
        <v>9114</v>
      </c>
      <c r="G5432" s="9"/>
      <c r="H5432" s="255" t="s">
        <v>9168</v>
      </c>
      <c r="I5432" s="9">
        <v>3</v>
      </c>
    </row>
    <row r="5433">
      <c r="A5433" s="255" t="s">
        <v>6610</v>
      </c>
      <c r="B5433" s="9">
        <v>9</v>
      </c>
      <c r="C5433" s="255" t="s">
        <v>9101</v>
      </c>
      <c r="D5433" s="9">
        <v>0.0057167694832685242</v>
      </c>
      <c r="E5433" s="9"/>
      <c r="F5433" s="255" t="s">
        <v>9125</v>
      </c>
      <c r="G5433" s="9"/>
      <c r="H5433" s="255" t="s">
        <v>9168</v>
      </c>
      <c r="I5433" s="9">
        <v>3</v>
      </c>
    </row>
    <row r="5434">
      <c r="A5434" s="255" t="s">
        <v>6611</v>
      </c>
      <c r="B5434" s="9">
        <v>9</v>
      </c>
      <c r="C5434" s="255" t="s">
        <v>9101</v>
      </c>
      <c r="D5434" s="9">
        <v>0.012500318264656821</v>
      </c>
      <c r="E5434" s="9"/>
      <c r="F5434" s="255" t="s">
        <v>9132</v>
      </c>
      <c r="G5434" s="9"/>
      <c r="H5434" s="255" t="s">
        <v>9168</v>
      </c>
      <c r="I5434" s="9">
        <v>3</v>
      </c>
    </row>
    <row r="5435">
      <c r="A5435" s="255" t="s">
        <v>6612</v>
      </c>
      <c r="B5435" s="9">
        <v>9</v>
      </c>
      <c r="C5435" s="255" t="s">
        <v>9101</v>
      </c>
      <c r="D5435" s="9">
        <v>-0.0063200477267068211</v>
      </c>
      <c r="E5435" s="9"/>
      <c r="F5435" s="255" t="s">
        <v>9136</v>
      </c>
      <c r="G5435" s="9"/>
      <c r="H5435" s="255" t="s">
        <v>9168</v>
      </c>
      <c r="I5435" s="9">
        <v>3</v>
      </c>
    </row>
    <row r="5436">
      <c r="A5436" s="255" t="s">
        <v>6613</v>
      </c>
      <c r="B5436" s="9">
        <v>9</v>
      </c>
      <c r="C5436" s="255" t="s">
        <v>9101</v>
      </c>
      <c r="D5436" s="9">
        <v>-0.0039850026700011462</v>
      </c>
      <c r="E5436" s="9"/>
      <c r="F5436" s="255" t="s">
        <v>9137</v>
      </c>
      <c r="G5436" s="9"/>
      <c r="H5436" s="255" t="s">
        <v>9168</v>
      </c>
      <c r="I5436" s="9">
        <v>3</v>
      </c>
    </row>
    <row r="5437">
      <c r="A5437" s="255" t="s">
        <v>6614</v>
      </c>
      <c r="B5437" s="9">
        <v>10</v>
      </c>
      <c r="C5437" s="255" t="s">
        <v>9101</v>
      </c>
      <c r="D5437" s="9">
        <v>0.015830863978471842</v>
      </c>
      <c r="E5437" s="9"/>
      <c r="F5437" s="255" t="s">
        <v>9129</v>
      </c>
      <c r="G5437" s="9"/>
      <c r="H5437" s="255" t="s">
        <v>9168</v>
      </c>
      <c r="I5437" s="9">
        <v>3</v>
      </c>
    </row>
    <row r="5438">
      <c r="A5438" s="255" t="s">
        <v>6615</v>
      </c>
      <c r="B5438" s="9">
        <v>10</v>
      </c>
      <c r="C5438" s="255" t="s">
        <v>9101</v>
      </c>
      <c r="D5438" s="9">
        <v>0.015830863978471842</v>
      </c>
      <c r="E5438" s="9"/>
      <c r="F5438" s="255" t="s">
        <v>9130</v>
      </c>
      <c r="G5438" s="9"/>
      <c r="H5438" s="255" t="s">
        <v>9168</v>
      </c>
      <c r="I5438" s="9">
        <v>3</v>
      </c>
    </row>
    <row r="5439">
      <c r="A5439" s="255" t="s">
        <v>6616</v>
      </c>
      <c r="B5439" s="9">
        <v>10</v>
      </c>
      <c r="C5439" s="255" t="s">
        <v>9101</v>
      </c>
      <c r="D5439" s="9">
        <v>0.011445342004989629</v>
      </c>
      <c r="E5439" s="9"/>
      <c r="F5439" s="255" t="s">
        <v>9131</v>
      </c>
      <c r="G5439" s="9"/>
      <c r="H5439" s="255" t="s">
        <v>9168</v>
      </c>
      <c r="I5439" s="9">
        <v>3</v>
      </c>
    </row>
    <row r="5440">
      <c r="A5440" s="255" t="s">
        <v>6617</v>
      </c>
      <c r="B5440" s="9">
        <v>10</v>
      </c>
      <c r="C5440" s="255" t="s">
        <v>9101</v>
      </c>
      <c r="D5440" s="9"/>
      <c r="E5440" s="9"/>
      <c r="F5440" s="255" t="s">
        <v>9121</v>
      </c>
      <c r="G5440" s="9"/>
      <c r="H5440" s="255" t="s">
        <v>9168</v>
      </c>
      <c r="I5440" s="9">
        <v>3</v>
      </c>
    </row>
    <row r="5441">
      <c r="A5441" s="255" t="s">
        <v>6618</v>
      </c>
      <c r="B5441" s="9">
        <v>10</v>
      </c>
      <c r="C5441" s="255" t="s">
        <v>9101</v>
      </c>
      <c r="D5441" s="9"/>
      <c r="E5441" s="9"/>
      <c r="F5441" s="255" t="s">
        <v>9120</v>
      </c>
      <c r="G5441" s="9"/>
      <c r="H5441" s="255" t="s">
        <v>9168</v>
      </c>
      <c r="I5441" s="9">
        <v>3</v>
      </c>
    </row>
    <row r="5442">
      <c r="A5442" s="255" t="s">
        <v>6619</v>
      </c>
      <c r="B5442" s="9">
        <v>10</v>
      </c>
      <c r="C5442" s="255" t="s">
        <v>9101</v>
      </c>
      <c r="D5442" s="9">
        <v>0.02727620598346147</v>
      </c>
      <c r="E5442" s="9"/>
      <c r="F5442" s="255" t="s">
        <v>9122</v>
      </c>
      <c r="G5442" s="9"/>
      <c r="H5442" s="255" t="s">
        <v>9168</v>
      </c>
      <c r="I5442" s="9">
        <v>3</v>
      </c>
    </row>
    <row r="5443">
      <c r="A5443" s="255" t="s">
        <v>6620</v>
      </c>
      <c r="B5443" s="9">
        <v>10</v>
      </c>
      <c r="C5443" s="255" t="s">
        <v>9101</v>
      </c>
      <c r="D5443" s="9">
        <v>0.02727620598346147</v>
      </c>
      <c r="E5443" s="9"/>
      <c r="F5443" s="255" t="s">
        <v>9123</v>
      </c>
      <c r="G5443" s="9"/>
      <c r="H5443" s="255" t="s">
        <v>9168</v>
      </c>
      <c r="I5443" s="9">
        <v>3</v>
      </c>
    </row>
    <row r="5444">
      <c r="A5444" s="255" t="s">
        <v>6621</v>
      </c>
      <c r="B5444" s="9">
        <v>10</v>
      </c>
      <c r="C5444" s="255" t="s">
        <v>9101</v>
      </c>
      <c r="D5444" s="9">
        <v>0.02727620598346147</v>
      </c>
      <c r="E5444" s="9"/>
      <c r="F5444" s="255" t="s">
        <v>9124</v>
      </c>
      <c r="G5444" s="9"/>
      <c r="H5444" s="255" t="s">
        <v>9168</v>
      </c>
      <c r="I5444" s="9">
        <v>3</v>
      </c>
    </row>
    <row r="5445">
      <c r="A5445" s="255" t="s">
        <v>6622</v>
      </c>
      <c r="B5445" s="9">
        <v>10</v>
      </c>
      <c r="C5445" s="255" t="s">
        <v>9101</v>
      </c>
      <c r="D5445" s="9">
        <v>0.035508063311471841</v>
      </c>
      <c r="E5445" s="9"/>
      <c r="F5445" s="255" t="s">
        <v>9127</v>
      </c>
      <c r="G5445" s="9"/>
      <c r="H5445" s="255" t="s">
        <v>9168</v>
      </c>
      <c r="I5445" s="9">
        <v>3</v>
      </c>
    </row>
    <row r="5446">
      <c r="A5446" s="255" t="s">
        <v>6623</v>
      </c>
      <c r="B5446" s="9">
        <v>10</v>
      </c>
      <c r="C5446" s="255" t="s">
        <v>9101</v>
      </c>
      <c r="D5446" s="9">
        <v>0.035508063311471841</v>
      </c>
      <c r="E5446" s="9"/>
      <c r="F5446" s="255" t="s">
        <v>9128</v>
      </c>
      <c r="G5446" s="9"/>
      <c r="H5446" s="255" t="s">
        <v>9168</v>
      </c>
      <c r="I5446" s="9">
        <v>3</v>
      </c>
    </row>
    <row r="5447">
      <c r="A5447" s="255" t="s">
        <v>6624</v>
      </c>
      <c r="B5447" s="9">
        <v>10</v>
      </c>
      <c r="C5447" s="255" t="s">
        <v>9101</v>
      </c>
      <c r="D5447" s="9">
        <v>-0.0089412066332562583</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c r="E5453" s="9"/>
      <c r="F5453" s="255" t="s">
        <v>9117</v>
      </c>
      <c r="G5453" s="9"/>
      <c r="H5453" s="255" t="s">
        <v>9168</v>
      </c>
      <c r="I5453" s="9">
        <v>3</v>
      </c>
    </row>
    <row r="5454">
      <c r="A5454" s="255" t="s">
        <v>6631</v>
      </c>
      <c r="B5454" s="9">
        <v>10</v>
      </c>
      <c r="C5454" s="255" t="s">
        <v>9101</v>
      </c>
      <c r="D5454" s="9">
        <v>0.015948650220280466</v>
      </c>
      <c r="E5454" s="9"/>
      <c r="F5454" s="255" t="s">
        <v>9133</v>
      </c>
      <c r="G5454" s="9"/>
      <c r="H5454" s="255" t="s">
        <v>9168</v>
      </c>
      <c r="I5454" s="9">
        <v>3</v>
      </c>
    </row>
    <row r="5455">
      <c r="A5455" s="255" t="s">
        <v>6632</v>
      </c>
      <c r="B5455" s="9">
        <v>10</v>
      </c>
      <c r="C5455" s="255" t="s">
        <v>9101</v>
      </c>
      <c r="D5455" s="9">
        <v>0.0034574766224525874</v>
      </c>
      <c r="E5455" s="9"/>
      <c r="F5455" s="255" t="s">
        <v>9134</v>
      </c>
      <c r="G5455" s="9"/>
      <c r="H5455" s="255" t="s">
        <v>9168</v>
      </c>
      <c r="I5455" s="9">
        <v>3</v>
      </c>
    </row>
    <row r="5456">
      <c r="A5456" s="255" t="s">
        <v>6633</v>
      </c>
      <c r="B5456" s="9">
        <v>10</v>
      </c>
      <c r="C5456" s="255" t="s">
        <v>9101</v>
      </c>
      <c r="D5456" s="9">
        <v>0.018800365356431252</v>
      </c>
      <c r="E5456" s="9"/>
      <c r="F5456" s="255" t="s">
        <v>9135</v>
      </c>
      <c r="G5456" s="9"/>
      <c r="H5456" s="255" t="s">
        <v>9168</v>
      </c>
      <c r="I5456" s="9">
        <v>3</v>
      </c>
    </row>
    <row r="5457">
      <c r="A5457" s="255" t="s">
        <v>6634</v>
      </c>
      <c r="B5457" s="9">
        <v>10</v>
      </c>
      <c r="C5457" s="255" t="s">
        <v>9101</v>
      </c>
      <c r="D5457" s="9">
        <v>0.012110006532651658</v>
      </c>
      <c r="E5457" s="9"/>
      <c r="F5457" s="255" t="s">
        <v>9114</v>
      </c>
      <c r="G5457" s="9"/>
      <c r="H5457" s="255" t="s">
        <v>9168</v>
      </c>
      <c r="I5457" s="9">
        <v>3</v>
      </c>
    </row>
    <row r="5458">
      <c r="A5458" s="255" t="s">
        <v>6635</v>
      </c>
      <c r="B5458" s="9">
        <v>10</v>
      </c>
      <c r="C5458" s="255" t="s">
        <v>9101</v>
      </c>
      <c r="D5458" s="9">
        <v>0.0057436558564404137</v>
      </c>
      <c r="E5458" s="9"/>
      <c r="F5458" s="255" t="s">
        <v>9125</v>
      </c>
      <c r="G5458" s="9"/>
      <c r="H5458" s="255" t="s">
        <v>9168</v>
      </c>
      <c r="I5458" s="9">
        <v>3</v>
      </c>
    </row>
    <row r="5459">
      <c r="A5459" s="255" t="s">
        <v>6636</v>
      </c>
      <c r="B5459" s="9">
        <v>10</v>
      </c>
      <c r="C5459" s="255" t="s">
        <v>9101</v>
      </c>
      <c r="D5459" s="9">
        <v>0.016707697955040592</v>
      </c>
      <c r="E5459" s="9"/>
      <c r="F5459" s="255" t="s">
        <v>9132</v>
      </c>
      <c r="G5459" s="9"/>
      <c r="H5459" s="255" t="s">
        <v>9168</v>
      </c>
      <c r="I5459" s="9">
        <v>3</v>
      </c>
    </row>
    <row r="5460">
      <c r="A5460" s="255" t="s">
        <v>6637</v>
      </c>
      <c r="B5460" s="9">
        <v>10</v>
      </c>
      <c r="C5460" s="255" t="s">
        <v>9101</v>
      </c>
      <c r="D5460" s="9">
        <v>-0.0064711449820628883</v>
      </c>
      <c r="E5460" s="9"/>
      <c r="F5460" s="255" t="s">
        <v>9136</v>
      </c>
      <c r="G5460" s="9"/>
      <c r="H5460" s="255" t="s">
        <v>9168</v>
      </c>
      <c r="I5460" s="9">
        <v>3</v>
      </c>
    </row>
    <row r="5461">
      <c r="A5461" s="255" t="s">
        <v>6638</v>
      </c>
      <c r="B5461" s="9">
        <v>10</v>
      </c>
      <c r="C5461" s="255" t="s">
        <v>9101</v>
      </c>
      <c r="D5461" s="9">
        <v>-0.0058123787157285519</v>
      </c>
      <c r="E5461" s="9"/>
      <c r="F5461" s="255" t="s">
        <v>9137</v>
      </c>
      <c r="G5461" s="9"/>
      <c r="H5461" s="255" t="s">
        <v>9168</v>
      </c>
      <c r="I5461" s="9">
        <v>3</v>
      </c>
    </row>
    <row r="5462">
      <c r="A5462" s="255" t="s">
        <v>6648</v>
      </c>
      <c r="B5462" s="9">
        <v>1</v>
      </c>
      <c r="C5462" s="255" t="s">
        <v>9102</v>
      </c>
      <c r="D5462" s="9">
        <v>0.012530549170895565</v>
      </c>
      <c r="E5462" s="9">
        <v>1747011.7004889275</v>
      </c>
      <c r="F5462" s="255" t="s">
        <v>9129</v>
      </c>
      <c r="G5462" s="9"/>
      <c r="H5462" s="255" t="s">
        <v>9168</v>
      </c>
      <c r="I5462" s="9">
        <v>3</v>
      </c>
    </row>
    <row r="5463">
      <c r="A5463" s="255" t="s">
        <v>6650</v>
      </c>
      <c r="B5463" s="9">
        <v>1</v>
      </c>
      <c r="C5463" s="255" t="s">
        <v>9102</v>
      </c>
      <c r="D5463" s="9"/>
      <c r="E5463" s="9">
        <v>1747011.7004889275</v>
      </c>
      <c r="F5463" s="255" t="s">
        <v>9117</v>
      </c>
      <c r="G5463" s="9"/>
      <c r="H5463" s="255" t="s">
        <v>9168</v>
      </c>
      <c r="I5463" s="9">
        <v>3</v>
      </c>
    </row>
    <row r="5464">
      <c r="A5464" s="255" t="s">
        <v>6663</v>
      </c>
      <c r="B5464" s="9">
        <v>1</v>
      </c>
      <c r="C5464" s="255" t="s">
        <v>9102</v>
      </c>
      <c r="D5464" s="9"/>
      <c r="E5464" s="9">
        <v>1747011.7004889275</v>
      </c>
      <c r="F5464" s="255" t="s">
        <v>9120</v>
      </c>
      <c r="G5464" s="9"/>
      <c r="H5464" s="255" t="s">
        <v>9168</v>
      </c>
      <c r="I5464" s="9">
        <v>3</v>
      </c>
    </row>
    <row r="5465">
      <c r="A5465" s="255" t="s">
        <v>6646</v>
      </c>
      <c r="B5465" s="9">
        <v>1</v>
      </c>
      <c r="C5465" s="255" t="s">
        <v>9102</v>
      </c>
      <c r="D5465" s="9">
        <v>0.015805744942965161</v>
      </c>
      <c r="E5465" s="9">
        <v>1747011.7004889275</v>
      </c>
      <c r="F5465" s="255" t="s">
        <v>9123</v>
      </c>
      <c r="G5465" s="9"/>
      <c r="H5465" s="255" t="s">
        <v>9168</v>
      </c>
      <c r="I5465" s="9">
        <v>3</v>
      </c>
    </row>
    <row r="5466">
      <c r="A5466" s="255" t="s">
        <v>6641</v>
      </c>
      <c r="B5466" s="9">
        <v>1</v>
      </c>
      <c r="C5466" s="255" t="s">
        <v>9102</v>
      </c>
      <c r="D5466" s="9">
        <v>0.015805744942965161</v>
      </c>
      <c r="E5466" s="9">
        <v>1747011.7004889275</v>
      </c>
      <c r="F5466" s="255" t="s">
        <v>9124</v>
      </c>
      <c r="G5466" s="9"/>
      <c r="H5466" s="255" t="s">
        <v>9168</v>
      </c>
      <c r="I5466" s="9">
        <v>3</v>
      </c>
    </row>
    <row r="5467">
      <c r="A5467" s="255" t="s">
        <v>6656</v>
      </c>
      <c r="B5467" s="9">
        <v>1</v>
      </c>
      <c r="C5467" s="255" t="s">
        <v>9102</v>
      </c>
      <c r="D5467" s="9">
        <v>0.0072893497002142491</v>
      </c>
      <c r="E5467" s="9">
        <v>1747011.7004889275</v>
      </c>
      <c r="F5467" s="255" t="s">
        <v>9133</v>
      </c>
      <c r="G5467" s="9"/>
      <c r="H5467" s="255" t="s">
        <v>9168</v>
      </c>
      <c r="I5467" s="9">
        <v>3</v>
      </c>
    </row>
    <row r="5468">
      <c r="A5468" s="255" t="s">
        <v>6652</v>
      </c>
      <c r="B5468" s="9">
        <v>1</v>
      </c>
      <c r="C5468" s="255" t="s">
        <v>9102</v>
      </c>
      <c r="D5468" s="9">
        <v>0.011130378029431367</v>
      </c>
      <c r="E5468" s="9">
        <v>1747011.7004889275</v>
      </c>
      <c r="F5468" s="255" t="s">
        <v>9135</v>
      </c>
      <c r="G5468" s="9"/>
      <c r="H5468" s="255" t="s">
        <v>9168</v>
      </c>
      <c r="I5468" s="9">
        <v>3</v>
      </c>
    </row>
    <row r="5469">
      <c r="A5469" s="255" t="s">
        <v>6642</v>
      </c>
      <c r="B5469" s="9">
        <v>1</v>
      </c>
      <c r="C5469" s="255" t="s">
        <v>9102</v>
      </c>
      <c r="D5469" s="9"/>
      <c r="E5469" s="9">
        <v>1747011.7004889275</v>
      </c>
      <c r="F5469" s="255" t="s">
        <v>9121</v>
      </c>
      <c r="G5469" s="9"/>
      <c r="H5469" s="255" t="s">
        <v>9168</v>
      </c>
      <c r="I5469" s="9">
        <v>3</v>
      </c>
    </row>
    <row r="5470">
      <c r="A5470" s="255" t="s">
        <v>6651</v>
      </c>
      <c r="B5470" s="9">
        <v>1</v>
      </c>
      <c r="C5470" s="255" t="s">
        <v>9102</v>
      </c>
      <c r="D5470" s="9"/>
      <c r="E5470" s="9">
        <v>1747011.7004889275</v>
      </c>
      <c r="F5470" s="255" t="s">
        <v>9119</v>
      </c>
      <c r="G5470" s="9"/>
      <c r="H5470" s="255" t="s">
        <v>9168</v>
      </c>
      <c r="I5470" s="9">
        <v>3</v>
      </c>
    </row>
    <row r="5471">
      <c r="A5471" s="255" t="s">
        <v>6653</v>
      </c>
      <c r="B5471" s="9">
        <v>1</v>
      </c>
      <c r="C5471" s="255" t="s">
        <v>9102</v>
      </c>
      <c r="D5471" s="9"/>
      <c r="E5471" s="9">
        <v>1747011.7004889275</v>
      </c>
      <c r="F5471" s="255" t="s">
        <v>9118</v>
      </c>
      <c r="G5471" s="9"/>
      <c r="H5471" s="255" t="s">
        <v>9168</v>
      </c>
      <c r="I5471" s="9">
        <v>3</v>
      </c>
    </row>
    <row r="5472">
      <c r="A5472" s="255" t="s">
        <v>6661</v>
      </c>
      <c r="B5472" s="9">
        <v>1</v>
      </c>
      <c r="C5472" s="255" t="s">
        <v>9102</v>
      </c>
      <c r="D5472" s="9">
        <v>0.026151651490048042</v>
      </c>
      <c r="E5472" s="9">
        <v>1747011.7004889275</v>
      </c>
      <c r="F5472" s="255" t="s">
        <v>9134</v>
      </c>
      <c r="G5472" s="9"/>
      <c r="H5472" s="255" t="s">
        <v>9168</v>
      </c>
      <c r="I5472" s="9">
        <v>3</v>
      </c>
    </row>
    <row r="5473">
      <c r="A5473" s="255" t="s">
        <v>6639</v>
      </c>
      <c r="B5473" s="9">
        <v>1</v>
      </c>
      <c r="C5473" s="255" t="s">
        <v>9102</v>
      </c>
      <c r="D5473" s="9">
        <v>0.0012563198873723458</v>
      </c>
      <c r="E5473" s="9">
        <v>1747011.7004889275</v>
      </c>
      <c r="F5473" s="255" t="s">
        <v>9136</v>
      </c>
      <c r="G5473" s="9"/>
      <c r="H5473" s="255" t="s">
        <v>9168</v>
      </c>
      <c r="I5473" s="9">
        <v>3</v>
      </c>
    </row>
    <row r="5474">
      <c r="A5474" s="255" t="s">
        <v>6659</v>
      </c>
      <c r="B5474" s="9">
        <v>1</v>
      </c>
      <c r="C5474" s="255" t="s">
        <v>9102</v>
      </c>
      <c r="D5474" s="9"/>
      <c r="E5474" s="9">
        <v>1747011.7004889275</v>
      </c>
      <c r="F5474" s="255" t="s">
        <v>9116</v>
      </c>
      <c r="G5474" s="9"/>
      <c r="H5474" s="255" t="s">
        <v>9168</v>
      </c>
      <c r="I5474" s="9">
        <v>3</v>
      </c>
    </row>
    <row r="5475">
      <c r="A5475" s="255" t="s">
        <v>6655</v>
      </c>
      <c r="B5475" s="9">
        <v>1</v>
      </c>
      <c r="C5475" s="255" t="s">
        <v>9102</v>
      </c>
      <c r="D5475" s="9">
        <v>0.013651267651533811</v>
      </c>
      <c r="E5475" s="9">
        <v>1747011.7004889275</v>
      </c>
      <c r="F5475" s="255" t="s">
        <v>9114</v>
      </c>
      <c r="G5475" s="9"/>
      <c r="H5475" s="255" t="s">
        <v>9168</v>
      </c>
      <c r="I5475" s="9">
        <v>3</v>
      </c>
    </row>
    <row r="5476">
      <c r="A5476" s="255" t="s">
        <v>6640</v>
      </c>
      <c r="B5476" s="9">
        <v>1</v>
      </c>
      <c r="C5476" s="255" t="s">
        <v>9102</v>
      </c>
      <c r="D5476" s="9"/>
      <c r="E5476" s="9">
        <v>1747011.7004889275</v>
      </c>
      <c r="F5476" s="255" t="s">
        <v>9138</v>
      </c>
      <c r="G5476" s="9"/>
      <c r="H5476" s="255" t="s">
        <v>9168</v>
      </c>
      <c r="I5476" s="9">
        <v>3</v>
      </c>
    </row>
    <row r="5477">
      <c r="A5477" s="255" t="s">
        <v>6658</v>
      </c>
      <c r="B5477" s="9">
        <v>1</v>
      </c>
      <c r="C5477" s="255" t="s">
        <v>9102</v>
      </c>
      <c r="D5477" s="9">
        <v>0.014408799739809772</v>
      </c>
      <c r="E5477" s="9">
        <v>1747011.7004889275</v>
      </c>
      <c r="F5477" s="255" t="s">
        <v>9128</v>
      </c>
      <c r="G5477" s="9"/>
      <c r="H5477" s="255" t="s">
        <v>9168</v>
      </c>
      <c r="I5477" s="9">
        <v>3</v>
      </c>
    </row>
    <row r="5478">
      <c r="A5478" s="255" t="s">
        <v>6662</v>
      </c>
      <c r="B5478" s="9">
        <v>1</v>
      </c>
      <c r="C5478" s="255" t="s">
        <v>9102</v>
      </c>
      <c r="D5478" s="9">
        <v>0.014408799739809772</v>
      </c>
      <c r="E5478" s="9">
        <v>1747011.7004889275</v>
      </c>
      <c r="F5478" s="255" t="s">
        <v>9127</v>
      </c>
      <c r="G5478" s="9"/>
      <c r="H5478" s="255" t="s">
        <v>9168</v>
      </c>
      <c r="I5478" s="9">
        <v>3</v>
      </c>
    </row>
    <row r="5479">
      <c r="A5479" s="255" t="s">
        <v>6654</v>
      </c>
      <c r="B5479" s="9">
        <v>1</v>
      </c>
      <c r="C5479" s="255" t="s">
        <v>9102</v>
      </c>
      <c r="D5479" s="9">
        <v>0.02062727664978381</v>
      </c>
      <c r="E5479" s="9">
        <v>1747011.7004889275</v>
      </c>
      <c r="F5479" s="255" t="s">
        <v>9131</v>
      </c>
      <c r="G5479" s="9"/>
      <c r="H5479" s="255" t="s">
        <v>9168</v>
      </c>
      <c r="I5479" s="9">
        <v>3</v>
      </c>
    </row>
    <row r="5480">
      <c r="A5480" s="255" t="s">
        <v>6660</v>
      </c>
      <c r="B5480" s="9">
        <v>1</v>
      </c>
      <c r="C5480" s="255" t="s">
        <v>9102</v>
      </c>
      <c r="D5480" s="9">
        <v>0.012530549170895565</v>
      </c>
      <c r="E5480" s="9">
        <v>1747011.7004889275</v>
      </c>
      <c r="F5480" s="255" t="s">
        <v>9130</v>
      </c>
      <c r="G5480" s="9"/>
      <c r="H5480" s="255" t="s">
        <v>9168</v>
      </c>
      <c r="I5480" s="9">
        <v>3</v>
      </c>
    </row>
    <row r="5481">
      <c r="A5481" s="255" t="s">
        <v>6657</v>
      </c>
      <c r="B5481" s="9">
        <v>1</v>
      </c>
      <c r="C5481" s="255" t="s">
        <v>9102</v>
      </c>
      <c r="D5481" s="9">
        <v>0.015805744942965161</v>
      </c>
      <c r="E5481" s="9">
        <v>1747011.7004889275</v>
      </c>
      <c r="F5481" s="255" t="s">
        <v>9122</v>
      </c>
      <c r="G5481" s="9"/>
      <c r="H5481" s="255" t="s">
        <v>9168</v>
      </c>
      <c r="I5481" s="9">
        <v>3</v>
      </c>
    </row>
    <row r="5482">
      <c r="A5482" s="255" t="s">
        <v>6644</v>
      </c>
      <c r="B5482" s="9">
        <v>1</v>
      </c>
      <c r="C5482" s="255" t="s">
        <v>9102</v>
      </c>
      <c r="D5482" s="9"/>
      <c r="E5482" s="9">
        <v>1747011.7004889275</v>
      </c>
      <c r="F5482" s="255" t="s">
        <v>9115</v>
      </c>
      <c r="G5482" s="9"/>
      <c r="H5482" s="255" t="s">
        <v>9168</v>
      </c>
      <c r="I5482" s="9">
        <v>3</v>
      </c>
    </row>
    <row r="5483">
      <c r="A5483" s="255" t="s">
        <v>6647</v>
      </c>
      <c r="B5483" s="9">
        <v>1</v>
      </c>
      <c r="C5483" s="255" t="s">
        <v>9102</v>
      </c>
      <c r="D5483" s="9">
        <v>0.0087175811976789724</v>
      </c>
      <c r="E5483" s="9">
        <v>1747011.7004889275</v>
      </c>
      <c r="F5483" s="255" t="s">
        <v>9126</v>
      </c>
      <c r="G5483" s="9"/>
      <c r="H5483" s="255" t="s">
        <v>9168</v>
      </c>
      <c r="I5483" s="9">
        <v>3</v>
      </c>
    </row>
    <row r="5484">
      <c r="A5484" s="255" t="s">
        <v>6645</v>
      </c>
      <c r="B5484" s="9">
        <v>1</v>
      </c>
      <c r="C5484" s="255" t="s">
        <v>9102</v>
      </c>
      <c r="D5484" s="9">
        <v>0.012630583845973565</v>
      </c>
      <c r="E5484" s="9">
        <v>1747011.7004889275</v>
      </c>
      <c r="F5484" s="255" t="s">
        <v>9137</v>
      </c>
      <c r="G5484" s="9"/>
      <c r="H5484" s="255" t="s">
        <v>9168</v>
      </c>
      <c r="I5484" s="9">
        <v>3</v>
      </c>
    </row>
    <row r="5485">
      <c r="A5485" s="255" t="s">
        <v>6649</v>
      </c>
      <c r="B5485" s="9">
        <v>1</v>
      </c>
      <c r="C5485" s="255" t="s">
        <v>9102</v>
      </c>
      <c r="D5485" s="9">
        <v>0.025136872270940823</v>
      </c>
      <c r="E5485" s="9">
        <v>1747011.7004889275</v>
      </c>
      <c r="F5485" s="255" t="s">
        <v>9125</v>
      </c>
      <c r="G5485" s="9"/>
      <c r="H5485" s="255" t="s">
        <v>9168</v>
      </c>
      <c r="I5485" s="9">
        <v>3</v>
      </c>
    </row>
    <row r="5486">
      <c r="A5486" s="255" t="s">
        <v>6643</v>
      </c>
      <c r="B5486" s="9">
        <v>1</v>
      </c>
      <c r="C5486" s="255" t="s">
        <v>9102</v>
      </c>
      <c r="D5486" s="9">
        <v>0.01835048294984086</v>
      </c>
      <c r="E5486" s="9">
        <v>1747011.7004889275</v>
      </c>
      <c r="F5486" s="255" t="s">
        <v>9132</v>
      </c>
      <c r="G5486" s="9"/>
      <c r="H5486" s="255" t="s">
        <v>9168</v>
      </c>
      <c r="I5486" s="9">
        <v>3</v>
      </c>
    </row>
    <row r="5487">
      <c r="A5487" s="255" t="s">
        <v>6674</v>
      </c>
      <c r="B5487" s="9">
        <v>2</v>
      </c>
      <c r="C5487" s="255" t="s">
        <v>9102</v>
      </c>
      <c r="D5487" s="9"/>
      <c r="E5487" s="9">
        <v>1746626.5573948817</v>
      </c>
      <c r="F5487" s="255" t="s">
        <v>9119</v>
      </c>
      <c r="G5487" s="9"/>
      <c r="H5487" s="255" t="s">
        <v>9168</v>
      </c>
      <c r="I5487" s="9">
        <v>3</v>
      </c>
    </row>
    <row r="5488">
      <c r="A5488" s="255" t="s">
        <v>6679</v>
      </c>
      <c r="B5488" s="9">
        <v>2</v>
      </c>
      <c r="C5488" s="255" t="s">
        <v>9102</v>
      </c>
      <c r="D5488" s="9">
        <v>0.029434981138049859</v>
      </c>
      <c r="E5488" s="9">
        <v>1746626.5573948817</v>
      </c>
      <c r="F5488" s="255" t="s">
        <v>9131</v>
      </c>
      <c r="G5488" s="9"/>
      <c r="H5488" s="255" t="s">
        <v>9168</v>
      </c>
      <c r="I5488" s="9">
        <v>3</v>
      </c>
    </row>
    <row r="5489">
      <c r="A5489" s="255" t="s">
        <v>6672</v>
      </c>
      <c r="B5489" s="9">
        <v>2</v>
      </c>
      <c r="C5489" s="255" t="s">
        <v>9102</v>
      </c>
      <c r="D5489" s="9">
        <v>0.027070959182591</v>
      </c>
      <c r="E5489" s="9">
        <v>1746626.5573948817</v>
      </c>
      <c r="F5489" s="255" t="s">
        <v>9129</v>
      </c>
      <c r="G5489" s="9"/>
      <c r="H5489" s="255" t="s">
        <v>9168</v>
      </c>
      <c r="I5489" s="9">
        <v>3</v>
      </c>
    </row>
    <row r="5490">
      <c r="A5490" s="255" t="s">
        <v>6666</v>
      </c>
      <c r="B5490" s="9">
        <v>2</v>
      </c>
      <c r="C5490" s="255" t="s">
        <v>9102</v>
      </c>
      <c r="D5490" s="9"/>
      <c r="E5490" s="9">
        <v>1746626.5573948817</v>
      </c>
      <c r="F5490" s="255" t="s">
        <v>9116</v>
      </c>
      <c r="G5490" s="9"/>
      <c r="H5490" s="255" t="s">
        <v>9168</v>
      </c>
      <c r="I5490" s="9">
        <v>3</v>
      </c>
    </row>
    <row r="5491">
      <c r="A5491" s="255" t="s">
        <v>6667</v>
      </c>
      <c r="B5491" s="9">
        <v>2</v>
      </c>
      <c r="C5491" s="255" t="s">
        <v>9102</v>
      </c>
      <c r="D5491" s="9">
        <v>0.036782976522117983</v>
      </c>
      <c r="E5491" s="9">
        <v>1746626.5573948817</v>
      </c>
      <c r="F5491" s="255" t="s">
        <v>9125</v>
      </c>
      <c r="G5491" s="9"/>
      <c r="H5491" s="255" t="s">
        <v>9168</v>
      </c>
      <c r="I5491" s="9">
        <v>3</v>
      </c>
    </row>
    <row r="5492">
      <c r="A5492" s="255" t="s">
        <v>6677</v>
      </c>
      <c r="B5492" s="9">
        <v>2</v>
      </c>
      <c r="C5492" s="255" t="s">
        <v>9102</v>
      </c>
      <c r="D5492" s="9"/>
      <c r="E5492" s="9">
        <v>1746626.5573948817</v>
      </c>
      <c r="F5492" s="255" t="s">
        <v>9121</v>
      </c>
      <c r="G5492" s="9"/>
      <c r="H5492" s="255" t="s">
        <v>9168</v>
      </c>
      <c r="I5492" s="9">
        <v>3</v>
      </c>
    </row>
    <row r="5493">
      <c r="A5493" s="255" t="s">
        <v>6665</v>
      </c>
      <c r="B5493" s="9">
        <v>2</v>
      </c>
      <c r="C5493" s="255" t="s">
        <v>9102</v>
      </c>
      <c r="D5493" s="9">
        <v>0.019438583390299483</v>
      </c>
      <c r="E5493" s="9">
        <v>1746626.5573948817</v>
      </c>
      <c r="F5493" s="255" t="s">
        <v>9114</v>
      </c>
      <c r="G5493" s="9"/>
      <c r="H5493" s="255" t="s">
        <v>9168</v>
      </c>
      <c r="I5493" s="9">
        <v>3</v>
      </c>
    </row>
    <row r="5494">
      <c r="A5494" s="255" t="s">
        <v>6676</v>
      </c>
      <c r="B5494" s="9">
        <v>2</v>
      </c>
      <c r="C5494" s="255" t="s">
        <v>9102</v>
      </c>
      <c r="D5494" s="9">
        <v>0.025472451811539676</v>
      </c>
      <c r="E5494" s="9">
        <v>1746626.5573948817</v>
      </c>
      <c r="F5494" s="255" t="s">
        <v>9127</v>
      </c>
      <c r="G5494" s="9"/>
      <c r="H5494" s="255" t="s">
        <v>9168</v>
      </c>
      <c r="I5494" s="9">
        <v>3</v>
      </c>
    </row>
    <row r="5495">
      <c r="A5495" s="255" t="s">
        <v>6687</v>
      </c>
      <c r="B5495" s="9">
        <v>2</v>
      </c>
      <c r="C5495" s="255" t="s">
        <v>9102</v>
      </c>
      <c r="D5495" s="9"/>
      <c r="E5495" s="9">
        <v>1746626.5573948817</v>
      </c>
      <c r="F5495" s="255" t="s">
        <v>9115</v>
      </c>
      <c r="G5495" s="9"/>
      <c r="H5495" s="255" t="s">
        <v>9168</v>
      </c>
      <c r="I5495" s="9">
        <v>3</v>
      </c>
    </row>
    <row r="5496">
      <c r="A5496" s="255" t="s">
        <v>6685</v>
      </c>
      <c r="B5496" s="9">
        <v>2</v>
      </c>
      <c r="C5496" s="255" t="s">
        <v>9102</v>
      </c>
      <c r="D5496" s="9">
        <v>0.02458881282334258</v>
      </c>
      <c r="E5496" s="9">
        <v>1746626.5573948817</v>
      </c>
      <c r="F5496" s="255" t="s">
        <v>9135</v>
      </c>
      <c r="G5496" s="9"/>
      <c r="H5496" s="255" t="s">
        <v>9168</v>
      </c>
      <c r="I5496" s="9">
        <v>3</v>
      </c>
    </row>
    <row r="5497">
      <c r="A5497" s="255" t="s">
        <v>6673</v>
      </c>
      <c r="B5497" s="9">
        <v>2</v>
      </c>
      <c r="C5497" s="255" t="s">
        <v>9102</v>
      </c>
      <c r="D5497" s="9"/>
      <c r="E5497" s="9">
        <v>1746626.5573948817</v>
      </c>
      <c r="F5497" s="255" t="s">
        <v>9118</v>
      </c>
      <c r="G5497" s="9"/>
      <c r="H5497" s="255" t="s">
        <v>9168</v>
      </c>
      <c r="I5497" s="9">
        <v>3</v>
      </c>
    </row>
    <row r="5498">
      <c r="A5498" s="255" t="s">
        <v>6683</v>
      </c>
      <c r="B5498" s="9">
        <v>2</v>
      </c>
      <c r="C5498" s="255" t="s">
        <v>9102</v>
      </c>
      <c r="D5498" s="9">
        <v>0.025472451811539676</v>
      </c>
      <c r="E5498" s="9">
        <v>1746626.5573948817</v>
      </c>
      <c r="F5498" s="255" t="s">
        <v>9128</v>
      </c>
      <c r="G5498" s="9"/>
      <c r="H5498" s="255" t="s">
        <v>9168</v>
      </c>
      <c r="I5498" s="9">
        <v>3</v>
      </c>
    </row>
    <row r="5499">
      <c r="A5499" s="255" t="s">
        <v>6682</v>
      </c>
      <c r="B5499" s="9">
        <v>2</v>
      </c>
      <c r="C5499" s="255" t="s">
        <v>9102</v>
      </c>
      <c r="D5499" s="9"/>
      <c r="E5499" s="9">
        <v>1746626.5573948817</v>
      </c>
      <c r="F5499" s="255" t="s">
        <v>9120</v>
      </c>
      <c r="G5499" s="9"/>
      <c r="H5499" s="255" t="s">
        <v>9168</v>
      </c>
      <c r="I5499" s="9">
        <v>3</v>
      </c>
    </row>
    <row r="5500">
      <c r="A5500" s="255" t="s">
        <v>6670</v>
      </c>
      <c r="B5500" s="9">
        <v>2</v>
      </c>
      <c r="C5500" s="255" t="s">
        <v>9102</v>
      </c>
      <c r="D5500" s="9"/>
      <c r="E5500" s="9">
        <v>1746626.5573948817</v>
      </c>
      <c r="F5500" s="255" t="s">
        <v>9117</v>
      </c>
      <c r="G5500" s="9"/>
      <c r="H5500" s="255" t="s">
        <v>9168</v>
      </c>
      <c r="I5500" s="9">
        <v>3</v>
      </c>
    </row>
    <row r="5501">
      <c r="A5501" s="255" t="s">
        <v>6669</v>
      </c>
      <c r="B5501" s="9">
        <v>2</v>
      </c>
      <c r="C5501" s="255" t="s">
        <v>9102</v>
      </c>
      <c r="D5501" s="9">
        <v>0.028027226357667238</v>
      </c>
      <c r="E5501" s="9">
        <v>1746626.5573948817</v>
      </c>
      <c r="F5501" s="255" t="s">
        <v>9123</v>
      </c>
      <c r="G5501" s="9"/>
      <c r="H5501" s="255" t="s">
        <v>9168</v>
      </c>
      <c r="I5501" s="9">
        <v>3</v>
      </c>
    </row>
    <row r="5502">
      <c r="A5502" s="255" t="s">
        <v>6678</v>
      </c>
      <c r="B5502" s="9">
        <v>2</v>
      </c>
      <c r="C5502" s="255" t="s">
        <v>9102</v>
      </c>
      <c r="D5502" s="9">
        <v>0.015064183659687425</v>
      </c>
      <c r="E5502" s="9">
        <v>1746626.5573948817</v>
      </c>
      <c r="F5502" s="255" t="s">
        <v>9126</v>
      </c>
      <c r="G5502" s="9"/>
      <c r="H5502" s="255" t="s">
        <v>9168</v>
      </c>
      <c r="I5502" s="9">
        <v>3</v>
      </c>
    </row>
    <row r="5503">
      <c r="A5503" s="255" t="s">
        <v>6686</v>
      </c>
      <c r="B5503" s="9">
        <v>2</v>
      </c>
      <c r="C5503" s="255" t="s">
        <v>9102</v>
      </c>
      <c r="D5503" s="9">
        <v>0.026534860882489634</v>
      </c>
      <c r="E5503" s="9">
        <v>1746626.5573948817</v>
      </c>
      <c r="F5503" s="255" t="s">
        <v>9132</v>
      </c>
      <c r="G5503" s="9"/>
      <c r="H5503" s="255" t="s">
        <v>9168</v>
      </c>
      <c r="I5503" s="9">
        <v>3</v>
      </c>
    </row>
    <row r="5504">
      <c r="A5504" s="255" t="s">
        <v>6668</v>
      </c>
      <c r="B5504" s="9">
        <v>2</v>
      </c>
      <c r="C5504" s="255" t="s">
        <v>9102</v>
      </c>
      <c r="D5504" s="9">
        <v>0.027070959182591</v>
      </c>
      <c r="E5504" s="9">
        <v>1746626.5573948817</v>
      </c>
      <c r="F5504" s="255" t="s">
        <v>9130</v>
      </c>
      <c r="G5504" s="9"/>
      <c r="H5504" s="255" t="s">
        <v>9168</v>
      </c>
      <c r="I5504" s="9">
        <v>3</v>
      </c>
    </row>
    <row r="5505">
      <c r="A5505" s="255" t="s">
        <v>6688</v>
      </c>
      <c r="B5505" s="9">
        <v>2</v>
      </c>
      <c r="C5505" s="255" t="s">
        <v>9102</v>
      </c>
      <c r="D5505" s="9">
        <v>0.028027226357667238</v>
      </c>
      <c r="E5505" s="9">
        <v>1746626.5573948817</v>
      </c>
      <c r="F5505" s="255" t="s">
        <v>9124</v>
      </c>
      <c r="G5505" s="9"/>
      <c r="H5505" s="255" t="s">
        <v>9168</v>
      </c>
      <c r="I5505" s="9">
        <v>3</v>
      </c>
    </row>
    <row r="5506">
      <c r="A5506" s="255" t="s">
        <v>6675</v>
      </c>
      <c r="B5506" s="9">
        <v>2</v>
      </c>
      <c r="C5506" s="255" t="s">
        <v>9102</v>
      </c>
      <c r="D5506" s="9"/>
      <c r="E5506" s="9">
        <v>1746626.5573948817</v>
      </c>
      <c r="F5506" s="255" t="s">
        <v>9138</v>
      </c>
      <c r="G5506" s="9"/>
      <c r="H5506" s="255" t="s">
        <v>9168</v>
      </c>
      <c r="I5506" s="9">
        <v>3</v>
      </c>
    </row>
    <row r="5507">
      <c r="A5507" s="255" t="s">
        <v>6680</v>
      </c>
      <c r="B5507" s="9">
        <v>2</v>
      </c>
      <c r="C5507" s="255" t="s">
        <v>9102</v>
      </c>
      <c r="D5507" s="9">
        <v>0.01924900303278548</v>
      </c>
      <c r="E5507" s="9">
        <v>1746626.5573948817</v>
      </c>
      <c r="F5507" s="255" t="s">
        <v>9137</v>
      </c>
      <c r="G5507" s="9"/>
      <c r="H5507" s="255" t="s">
        <v>9168</v>
      </c>
      <c r="I5507" s="9">
        <v>3</v>
      </c>
    </row>
    <row r="5508">
      <c r="A5508" s="255" t="s">
        <v>6671</v>
      </c>
      <c r="B5508" s="9">
        <v>2</v>
      </c>
      <c r="C5508" s="255" t="s">
        <v>9102</v>
      </c>
      <c r="D5508" s="9">
        <v>0.021190005236556262</v>
      </c>
      <c r="E5508" s="9">
        <v>1746626.5573948817</v>
      </c>
      <c r="F5508" s="255" t="s">
        <v>9133</v>
      </c>
      <c r="G5508" s="9"/>
      <c r="H5508" s="255" t="s">
        <v>9168</v>
      </c>
      <c r="I5508" s="9">
        <v>3</v>
      </c>
    </row>
    <row r="5509">
      <c r="A5509" s="255" t="s">
        <v>6681</v>
      </c>
      <c r="B5509" s="9">
        <v>2</v>
      </c>
      <c r="C5509" s="255" t="s">
        <v>9102</v>
      </c>
      <c r="D5509" s="9">
        <v>0.028027226357667238</v>
      </c>
      <c r="E5509" s="9">
        <v>1746626.5573948817</v>
      </c>
      <c r="F5509" s="255" t="s">
        <v>9122</v>
      </c>
      <c r="G5509" s="9"/>
      <c r="H5509" s="255" t="s">
        <v>9168</v>
      </c>
      <c r="I5509" s="9">
        <v>3</v>
      </c>
    </row>
    <row r="5510">
      <c r="A5510" s="255" t="s">
        <v>6664</v>
      </c>
      <c r="B5510" s="9">
        <v>2</v>
      </c>
      <c r="C5510" s="255" t="s">
        <v>9102</v>
      </c>
      <c r="D5510" s="9">
        <v>0.0070846258403931984</v>
      </c>
      <c r="E5510" s="9">
        <v>1746626.5573948817</v>
      </c>
      <c r="F5510" s="255" t="s">
        <v>9136</v>
      </c>
      <c r="G5510" s="9"/>
      <c r="H5510" s="255" t="s">
        <v>9168</v>
      </c>
      <c r="I5510" s="9">
        <v>3</v>
      </c>
    </row>
    <row r="5511">
      <c r="A5511" s="255" t="s">
        <v>6684</v>
      </c>
      <c r="B5511" s="9">
        <v>2</v>
      </c>
      <c r="C5511" s="255" t="s">
        <v>9102</v>
      </c>
      <c r="D5511" s="9">
        <v>0.037880674748126168</v>
      </c>
      <c r="E5511" s="9">
        <v>1746626.5573948817</v>
      </c>
      <c r="F5511" s="255" t="s">
        <v>9134</v>
      </c>
      <c r="G5511" s="9"/>
      <c r="H5511" s="255" t="s">
        <v>9168</v>
      </c>
      <c r="I5511" s="9">
        <v>3</v>
      </c>
    </row>
    <row r="5512">
      <c r="A5512" s="255" t="s">
        <v>6690</v>
      </c>
      <c r="B5512" s="9">
        <v>3</v>
      </c>
      <c r="C5512" s="255" t="s">
        <v>9102</v>
      </c>
      <c r="D5512" s="9">
        <v>0.039555330719731774</v>
      </c>
      <c r="E5512" s="9">
        <v>1749453.4255017771</v>
      </c>
      <c r="F5512" s="255" t="s">
        <v>9128</v>
      </c>
      <c r="G5512" s="9"/>
      <c r="H5512" s="255" t="s">
        <v>9168</v>
      </c>
      <c r="I5512" s="9">
        <v>3</v>
      </c>
    </row>
    <row r="5513">
      <c r="A5513" s="255" t="s">
        <v>6703</v>
      </c>
      <c r="B5513" s="9">
        <v>3</v>
      </c>
      <c r="C5513" s="255" t="s">
        <v>9102</v>
      </c>
      <c r="D5513" s="9">
        <v>0.029265023579374359</v>
      </c>
      <c r="E5513" s="9">
        <v>1749453.4255017771</v>
      </c>
      <c r="F5513" s="255" t="s">
        <v>9137</v>
      </c>
      <c r="G5513" s="9"/>
      <c r="H5513" s="255" t="s">
        <v>9168</v>
      </c>
      <c r="I5513" s="9">
        <v>3</v>
      </c>
    </row>
    <row r="5514">
      <c r="A5514" s="255" t="s">
        <v>6704</v>
      </c>
      <c r="B5514" s="9">
        <v>3</v>
      </c>
      <c r="C5514" s="255" t="s">
        <v>9102</v>
      </c>
      <c r="D5514" s="9">
        <v>0.039555330719731774</v>
      </c>
      <c r="E5514" s="9">
        <v>1749453.4255017771</v>
      </c>
      <c r="F5514" s="255" t="s">
        <v>9127</v>
      </c>
      <c r="G5514" s="9"/>
      <c r="H5514" s="255" t="s">
        <v>9168</v>
      </c>
      <c r="I5514" s="9">
        <v>3</v>
      </c>
    </row>
    <row r="5515">
      <c r="A5515" s="255" t="s">
        <v>6708</v>
      </c>
      <c r="B5515" s="9">
        <v>3</v>
      </c>
      <c r="C5515" s="255" t="s">
        <v>9102</v>
      </c>
      <c r="D5515" s="9">
        <v>0.042655415962495787</v>
      </c>
      <c r="E5515" s="9">
        <v>1749453.4255017771</v>
      </c>
      <c r="F5515" s="255" t="s">
        <v>9122</v>
      </c>
      <c r="G5515" s="9"/>
      <c r="H5515" s="255" t="s">
        <v>9168</v>
      </c>
      <c r="I5515" s="9">
        <v>3</v>
      </c>
    </row>
    <row r="5516">
      <c r="A5516" s="255" t="s">
        <v>6696</v>
      </c>
      <c r="B5516" s="9">
        <v>3</v>
      </c>
      <c r="C5516" s="255" t="s">
        <v>9102</v>
      </c>
      <c r="D5516" s="9">
        <v>0.042655415962495787</v>
      </c>
      <c r="E5516" s="9">
        <v>1749453.4255017771</v>
      </c>
      <c r="F5516" s="255" t="s">
        <v>9124</v>
      </c>
      <c r="G5516" s="9"/>
      <c r="H5516" s="255" t="s">
        <v>9168</v>
      </c>
      <c r="I5516" s="9">
        <v>3</v>
      </c>
    </row>
    <row r="5517">
      <c r="A5517" s="255" t="s">
        <v>6712</v>
      </c>
      <c r="B5517" s="9">
        <v>3</v>
      </c>
      <c r="C5517" s="255" t="s">
        <v>9102</v>
      </c>
      <c r="D5517" s="9"/>
      <c r="E5517" s="9">
        <v>1749453.4255017771</v>
      </c>
      <c r="F5517" s="255" t="s">
        <v>9120</v>
      </c>
      <c r="G5517" s="9"/>
      <c r="H5517" s="255" t="s">
        <v>9168</v>
      </c>
      <c r="I5517" s="9">
        <v>3</v>
      </c>
    </row>
    <row r="5518">
      <c r="A5518" s="255" t="s">
        <v>6691</v>
      </c>
      <c r="B5518" s="9">
        <v>3</v>
      </c>
      <c r="C5518" s="255" t="s">
        <v>9102</v>
      </c>
      <c r="D5518" s="9">
        <v>0.049245021388056795</v>
      </c>
      <c r="E5518" s="9">
        <v>1749453.4255017771</v>
      </c>
      <c r="F5518" s="255" t="s">
        <v>9125</v>
      </c>
      <c r="G5518" s="9"/>
      <c r="H5518" s="255" t="s">
        <v>9168</v>
      </c>
      <c r="I5518" s="9">
        <v>3</v>
      </c>
    </row>
    <row r="5519">
      <c r="A5519" s="255" t="s">
        <v>6705</v>
      </c>
      <c r="B5519" s="9">
        <v>3</v>
      </c>
      <c r="C5519" s="255" t="s">
        <v>9102</v>
      </c>
      <c r="D5519" s="9"/>
      <c r="E5519" s="9">
        <v>1749453.4255017771</v>
      </c>
      <c r="F5519" s="255" t="s">
        <v>9117</v>
      </c>
      <c r="G5519" s="9"/>
      <c r="H5519" s="255" t="s">
        <v>9168</v>
      </c>
      <c r="I5519" s="9">
        <v>3</v>
      </c>
    </row>
    <row r="5520">
      <c r="A5520" s="255" t="s">
        <v>6693</v>
      </c>
      <c r="B5520" s="9">
        <v>3</v>
      </c>
      <c r="C5520" s="255" t="s">
        <v>9102</v>
      </c>
      <c r="D5520" s="9">
        <v>0.022464358701503529</v>
      </c>
      <c r="E5520" s="9">
        <v>1749453.4255017771</v>
      </c>
      <c r="F5520" s="255" t="s">
        <v>9136</v>
      </c>
      <c r="G5520" s="9"/>
      <c r="H5520" s="255" t="s">
        <v>9168</v>
      </c>
      <c r="I5520" s="9">
        <v>3</v>
      </c>
    </row>
    <row r="5521">
      <c r="A5521" s="255" t="s">
        <v>6707</v>
      </c>
      <c r="B5521" s="9">
        <v>3</v>
      </c>
      <c r="C5521" s="255" t="s">
        <v>9102</v>
      </c>
      <c r="D5521" s="9">
        <v>0.050845019176552084</v>
      </c>
      <c r="E5521" s="9">
        <v>1749453.4255017771</v>
      </c>
      <c r="F5521" s="255" t="s">
        <v>9134</v>
      </c>
      <c r="G5521" s="9"/>
      <c r="H5521" s="255" t="s">
        <v>9168</v>
      </c>
      <c r="I5521" s="9">
        <v>3</v>
      </c>
    </row>
    <row r="5522">
      <c r="A5522" s="255" t="s">
        <v>6706</v>
      </c>
      <c r="B5522" s="9">
        <v>3</v>
      </c>
      <c r="C5522" s="255" t="s">
        <v>9102</v>
      </c>
      <c r="D5522" s="9"/>
      <c r="E5522" s="9">
        <v>1749453.4255017771</v>
      </c>
      <c r="F5522" s="255" t="s">
        <v>9116</v>
      </c>
      <c r="G5522" s="9"/>
      <c r="H5522" s="255" t="s">
        <v>9168</v>
      </c>
      <c r="I5522" s="9">
        <v>3</v>
      </c>
    </row>
    <row r="5523">
      <c r="A5523" s="255" t="s">
        <v>6700</v>
      </c>
      <c r="B5523" s="9">
        <v>3</v>
      </c>
      <c r="C5523" s="255" t="s">
        <v>9102</v>
      </c>
      <c r="D5523" s="9">
        <v>0.037420840037339476</v>
      </c>
      <c r="E5523" s="9">
        <v>1749453.4255017771</v>
      </c>
      <c r="F5523" s="255" t="s">
        <v>9132</v>
      </c>
      <c r="G5523" s="9"/>
      <c r="H5523" s="255" t="s">
        <v>9168</v>
      </c>
      <c r="I5523" s="9">
        <v>3</v>
      </c>
    </row>
    <row r="5524">
      <c r="A5524" s="255" t="s">
        <v>6710</v>
      </c>
      <c r="B5524" s="9">
        <v>3</v>
      </c>
      <c r="C5524" s="255" t="s">
        <v>9102</v>
      </c>
      <c r="D5524" s="9"/>
      <c r="E5524" s="9">
        <v>1749453.4255017771</v>
      </c>
      <c r="F5524" s="255" t="s">
        <v>9138</v>
      </c>
      <c r="G5524" s="9"/>
      <c r="H5524" s="255" t="s">
        <v>9168</v>
      </c>
      <c r="I5524" s="9">
        <v>3</v>
      </c>
    </row>
    <row r="5525">
      <c r="A5525" s="255" t="s">
        <v>6701</v>
      </c>
      <c r="B5525" s="9">
        <v>3</v>
      </c>
      <c r="C5525" s="255" t="s">
        <v>9102</v>
      </c>
      <c r="D5525" s="9">
        <v>0.040667245470755467</v>
      </c>
      <c r="E5525" s="9">
        <v>1749453.4255017771</v>
      </c>
      <c r="F5525" s="255" t="s">
        <v>9131</v>
      </c>
      <c r="G5525" s="9"/>
      <c r="H5525" s="255" t="s">
        <v>9168</v>
      </c>
      <c r="I5525" s="9">
        <v>3</v>
      </c>
    </row>
    <row r="5526">
      <c r="A5526" s="255" t="s">
        <v>6709</v>
      </c>
      <c r="B5526" s="9">
        <v>3</v>
      </c>
      <c r="C5526" s="255" t="s">
        <v>9102</v>
      </c>
      <c r="D5526" s="9">
        <v>0.044005951017464413</v>
      </c>
      <c r="E5526" s="9">
        <v>1749453.4255017771</v>
      </c>
      <c r="F5526" s="255" t="s">
        <v>9130</v>
      </c>
      <c r="G5526" s="9"/>
      <c r="H5526" s="255" t="s">
        <v>9168</v>
      </c>
      <c r="I5526" s="9">
        <v>3</v>
      </c>
    </row>
    <row r="5527">
      <c r="A5527" s="255" t="s">
        <v>6699</v>
      </c>
      <c r="B5527" s="9">
        <v>3</v>
      </c>
      <c r="C5527" s="255" t="s">
        <v>9102</v>
      </c>
      <c r="D5527" s="9">
        <v>0.038897774201816719</v>
      </c>
      <c r="E5527" s="9">
        <v>1749453.4255017771</v>
      </c>
      <c r="F5527" s="255" t="s">
        <v>9133</v>
      </c>
      <c r="G5527" s="9"/>
      <c r="H5527" s="255" t="s">
        <v>9168</v>
      </c>
      <c r="I5527" s="9">
        <v>3</v>
      </c>
    </row>
    <row r="5528">
      <c r="A5528" s="255" t="s">
        <v>6711</v>
      </c>
      <c r="B5528" s="9">
        <v>3</v>
      </c>
      <c r="C5528" s="255" t="s">
        <v>9102</v>
      </c>
      <c r="D5528" s="9"/>
      <c r="E5528" s="9">
        <v>1749453.4255017771</v>
      </c>
      <c r="F5528" s="255" t="s">
        <v>9119</v>
      </c>
      <c r="G5528" s="9"/>
      <c r="H5528" s="255" t="s">
        <v>9168</v>
      </c>
      <c r="I5528" s="9">
        <v>3</v>
      </c>
    </row>
    <row r="5529">
      <c r="A5529" s="255" t="s">
        <v>6713</v>
      </c>
      <c r="B5529" s="9">
        <v>3</v>
      </c>
      <c r="C5529" s="255" t="s">
        <v>9102</v>
      </c>
      <c r="D5529" s="9">
        <v>0.026925441890912723</v>
      </c>
      <c r="E5529" s="9">
        <v>1749453.4255017771</v>
      </c>
      <c r="F5529" s="255" t="s">
        <v>9126</v>
      </c>
      <c r="G5529" s="9"/>
      <c r="H5529" s="255" t="s">
        <v>9168</v>
      </c>
      <c r="I5529" s="9">
        <v>3</v>
      </c>
    </row>
    <row r="5530">
      <c r="A5530" s="255" t="s">
        <v>6697</v>
      </c>
      <c r="B5530" s="9">
        <v>3</v>
      </c>
      <c r="C5530" s="255" t="s">
        <v>9102</v>
      </c>
      <c r="D5530" s="9"/>
      <c r="E5530" s="9">
        <v>1749453.4255017771</v>
      </c>
      <c r="F5530" s="255" t="s">
        <v>9118</v>
      </c>
      <c r="G5530" s="9"/>
      <c r="H5530" s="255" t="s">
        <v>9168</v>
      </c>
      <c r="I5530" s="9">
        <v>3</v>
      </c>
    </row>
    <row r="5531">
      <c r="A5531" s="255" t="s">
        <v>6698</v>
      </c>
      <c r="B5531" s="9">
        <v>3</v>
      </c>
      <c r="C5531" s="255" t="s">
        <v>9102</v>
      </c>
      <c r="D5531" s="9">
        <v>0.029233220485291492</v>
      </c>
      <c r="E5531" s="9">
        <v>1749453.4255017771</v>
      </c>
      <c r="F5531" s="255" t="s">
        <v>9114</v>
      </c>
      <c r="G5531" s="9"/>
      <c r="H5531" s="255" t="s">
        <v>9168</v>
      </c>
      <c r="I5531" s="9">
        <v>3</v>
      </c>
    </row>
    <row r="5532">
      <c r="A5532" s="255" t="s">
        <v>6694</v>
      </c>
      <c r="B5532" s="9">
        <v>3</v>
      </c>
      <c r="C5532" s="255" t="s">
        <v>9102</v>
      </c>
      <c r="D5532" s="9">
        <v>0.041330653651809837</v>
      </c>
      <c r="E5532" s="9">
        <v>1749453.4255017771</v>
      </c>
      <c r="F5532" s="255" t="s">
        <v>9135</v>
      </c>
      <c r="G5532" s="9"/>
      <c r="H5532" s="255" t="s">
        <v>9168</v>
      </c>
      <c r="I5532" s="9">
        <v>3</v>
      </c>
    </row>
    <row r="5533">
      <c r="A5533" s="255" t="s">
        <v>6695</v>
      </c>
      <c r="B5533" s="9">
        <v>3</v>
      </c>
      <c r="C5533" s="255" t="s">
        <v>9102</v>
      </c>
      <c r="D5533" s="9"/>
      <c r="E5533" s="9">
        <v>1749453.4255017771</v>
      </c>
      <c r="F5533" s="255" t="s">
        <v>9121</v>
      </c>
      <c r="G5533" s="9"/>
      <c r="H5533" s="255" t="s">
        <v>9168</v>
      </c>
      <c r="I5533" s="9">
        <v>3</v>
      </c>
    </row>
    <row r="5534">
      <c r="A5534" s="255" t="s">
        <v>6692</v>
      </c>
      <c r="B5534" s="9">
        <v>3</v>
      </c>
      <c r="C5534" s="255" t="s">
        <v>9102</v>
      </c>
      <c r="D5534" s="9"/>
      <c r="E5534" s="9">
        <v>1749453.4255017771</v>
      </c>
      <c r="F5534" s="255" t="s">
        <v>9115</v>
      </c>
      <c r="G5534" s="9"/>
      <c r="H5534" s="255" t="s">
        <v>9168</v>
      </c>
      <c r="I5534" s="9">
        <v>3</v>
      </c>
    </row>
    <row r="5535">
      <c r="A5535" s="255" t="s">
        <v>6689</v>
      </c>
      <c r="B5535" s="9">
        <v>3</v>
      </c>
      <c r="C5535" s="255" t="s">
        <v>9102</v>
      </c>
      <c r="D5535" s="9">
        <v>0.044005951017464413</v>
      </c>
      <c r="E5535" s="9">
        <v>1749453.4255017771</v>
      </c>
      <c r="F5535" s="255" t="s">
        <v>9129</v>
      </c>
      <c r="G5535" s="9"/>
      <c r="H5535" s="255" t="s">
        <v>9168</v>
      </c>
      <c r="I5535" s="9">
        <v>3</v>
      </c>
    </row>
    <row r="5536">
      <c r="A5536" s="255" t="s">
        <v>6702</v>
      </c>
      <c r="B5536" s="9">
        <v>3</v>
      </c>
      <c r="C5536" s="255" t="s">
        <v>9102</v>
      </c>
      <c r="D5536" s="9">
        <v>0.042655415962495787</v>
      </c>
      <c r="E5536" s="9">
        <v>1749453.4255017771</v>
      </c>
      <c r="F5536" s="255" t="s">
        <v>9123</v>
      </c>
      <c r="G5536" s="9"/>
      <c r="H5536" s="255" t="s">
        <v>9168</v>
      </c>
      <c r="I5536" s="9">
        <v>3</v>
      </c>
    </row>
    <row r="5537">
      <c r="A5537" s="255" t="s">
        <v>6715</v>
      </c>
      <c r="B5537" s="9">
        <v>4</v>
      </c>
      <c r="C5537" s="255" t="s">
        <v>9102</v>
      </c>
      <c r="D5537" s="9"/>
      <c r="E5537" s="9">
        <v>1744323.2308518251</v>
      </c>
      <c r="F5537" s="255" t="s">
        <v>9117</v>
      </c>
      <c r="G5537" s="9"/>
      <c r="H5537" s="255" t="s">
        <v>9168</v>
      </c>
      <c r="I5537" s="9">
        <v>3</v>
      </c>
    </row>
    <row r="5538">
      <c r="A5538" s="255" t="s">
        <v>6729</v>
      </c>
      <c r="B5538" s="9">
        <v>4</v>
      </c>
      <c r="C5538" s="255" t="s">
        <v>9102</v>
      </c>
      <c r="D5538" s="9">
        <v>0.039024845729218036</v>
      </c>
      <c r="E5538" s="9">
        <v>1744323.2308518251</v>
      </c>
      <c r="F5538" s="255" t="s">
        <v>9114</v>
      </c>
      <c r="G5538" s="9"/>
      <c r="H5538" s="255" t="s">
        <v>9168</v>
      </c>
      <c r="I5538" s="9">
        <v>3</v>
      </c>
    </row>
    <row r="5539">
      <c r="A5539" s="255" t="s">
        <v>6733</v>
      </c>
      <c r="B5539" s="9">
        <v>4</v>
      </c>
      <c r="C5539" s="255" t="s">
        <v>9102</v>
      </c>
      <c r="D5539" s="9">
        <v>0.055507865781087608</v>
      </c>
      <c r="E5539" s="9">
        <v>1744323.2308518251</v>
      </c>
      <c r="F5539" s="255" t="s">
        <v>9133</v>
      </c>
      <c r="G5539" s="9"/>
      <c r="H5539" s="255" t="s">
        <v>9168</v>
      </c>
      <c r="I5539" s="9">
        <v>3</v>
      </c>
    </row>
    <row r="5540">
      <c r="A5540" s="255" t="s">
        <v>6725</v>
      </c>
      <c r="B5540" s="9">
        <v>4</v>
      </c>
      <c r="C5540" s="255" t="s">
        <v>9102</v>
      </c>
      <c r="D5540" s="9"/>
      <c r="E5540" s="9">
        <v>1744323.2308518251</v>
      </c>
      <c r="F5540" s="255" t="s">
        <v>9118</v>
      </c>
      <c r="G5540" s="9"/>
      <c r="H5540" s="255" t="s">
        <v>9168</v>
      </c>
      <c r="I5540" s="9">
        <v>3</v>
      </c>
    </row>
    <row r="5541">
      <c r="A5541" s="255" t="s">
        <v>6731</v>
      </c>
      <c r="B5541" s="9">
        <v>4</v>
      </c>
      <c r="C5541" s="255" t="s">
        <v>9102</v>
      </c>
      <c r="D5541" s="9"/>
      <c r="E5541" s="9">
        <v>1744323.2308518251</v>
      </c>
      <c r="F5541" s="255" t="s">
        <v>9138</v>
      </c>
      <c r="G5541" s="9"/>
      <c r="H5541" s="255" t="s">
        <v>9168</v>
      </c>
      <c r="I5541" s="9">
        <v>3</v>
      </c>
    </row>
    <row r="5542">
      <c r="A5542" s="255" t="s">
        <v>6738</v>
      </c>
      <c r="B5542" s="9">
        <v>4</v>
      </c>
      <c r="C5542" s="255" t="s">
        <v>9102</v>
      </c>
      <c r="D5542" s="9">
        <v>0.052359165697080566</v>
      </c>
      <c r="E5542" s="9">
        <v>1744323.2308518251</v>
      </c>
      <c r="F5542" s="255" t="s">
        <v>9128</v>
      </c>
      <c r="G5542" s="9"/>
      <c r="H5542" s="255" t="s">
        <v>9168</v>
      </c>
      <c r="I5542" s="9">
        <v>3</v>
      </c>
    </row>
    <row r="5543">
      <c r="A5543" s="255" t="s">
        <v>6722</v>
      </c>
      <c r="B5543" s="9">
        <v>4</v>
      </c>
      <c r="C5543" s="255" t="s">
        <v>9102</v>
      </c>
      <c r="D5543" s="9">
        <v>0.060720619801217311</v>
      </c>
      <c r="E5543" s="9">
        <v>1744323.2308518251</v>
      </c>
      <c r="F5543" s="255" t="s">
        <v>9134</v>
      </c>
      <c r="G5543" s="9"/>
      <c r="H5543" s="255" t="s">
        <v>9168</v>
      </c>
      <c r="I5543" s="9">
        <v>3</v>
      </c>
    </row>
    <row r="5544">
      <c r="A5544" s="255" t="s">
        <v>6736</v>
      </c>
      <c r="B5544" s="9">
        <v>4</v>
      </c>
      <c r="C5544" s="255" t="s">
        <v>9102</v>
      </c>
      <c r="D5544" s="9">
        <v>0.058921564411926752</v>
      </c>
      <c r="E5544" s="9">
        <v>1744323.2308518251</v>
      </c>
      <c r="F5544" s="255" t="s">
        <v>9129</v>
      </c>
      <c r="G5544" s="9"/>
      <c r="H5544" s="255" t="s">
        <v>9168</v>
      </c>
      <c r="I5544" s="9">
        <v>3</v>
      </c>
    </row>
    <row r="5545">
      <c r="A5545" s="255" t="s">
        <v>6717</v>
      </c>
      <c r="B5545" s="9">
        <v>4</v>
      </c>
      <c r="C5545" s="255" t="s">
        <v>9102</v>
      </c>
      <c r="D5545" s="9">
        <v>0.039981576009008257</v>
      </c>
      <c r="E5545" s="9">
        <v>1744323.2308518251</v>
      </c>
      <c r="F5545" s="255" t="s">
        <v>9136</v>
      </c>
      <c r="G5545" s="9"/>
      <c r="H5545" s="255" t="s">
        <v>9168</v>
      </c>
      <c r="I5545" s="9">
        <v>3</v>
      </c>
    </row>
    <row r="5546">
      <c r="A5546" s="255" t="s">
        <v>6716</v>
      </c>
      <c r="B5546" s="9">
        <v>4</v>
      </c>
      <c r="C5546" s="255" t="s">
        <v>9102</v>
      </c>
      <c r="D5546" s="9"/>
      <c r="E5546" s="9">
        <v>1744323.2308518251</v>
      </c>
      <c r="F5546" s="255" t="s">
        <v>9121</v>
      </c>
      <c r="G5546" s="9"/>
      <c r="H5546" s="255" t="s">
        <v>9168</v>
      </c>
      <c r="I5546" s="9">
        <v>3</v>
      </c>
    </row>
    <row r="5547">
      <c r="A5547" s="255" t="s">
        <v>6714</v>
      </c>
      <c r="B5547" s="9">
        <v>4</v>
      </c>
      <c r="C5547" s="255" t="s">
        <v>9102</v>
      </c>
      <c r="D5547" s="9">
        <v>0.047297194732528615</v>
      </c>
      <c r="E5547" s="9">
        <v>1744323.2308518251</v>
      </c>
      <c r="F5547" s="255" t="s">
        <v>9132</v>
      </c>
      <c r="G5547" s="9"/>
      <c r="H5547" s="255" t="s">
        <v>9168</v>
      </c>
      <c r="I5547" s="9">
        <v>3</v>
      </c>
    </row>
    <row r="5548">
      <c r="A5548" s="255" t="s">
        <v>6726</v>
      </c>
      <c r="B5548" s="9">
        <v>4</v>
      </c>
      <c r="C5548" s="255" t="s">
        <v>9102</v>
      </c>
      <c r="D5548" s="9">
        <v>0.052359165697080566</v>
      </c>
      <c r="E5548" s="9">
        <v>1744323.2308518251</v>
      </c>
      <c r="F5548" s="255" t="s">
        <v>9127</v>
      </c>
      <c r="G5548" s="9"/>
      <c r="H5548" s="255" t="s">
        <v>9168</v>
      </c>
      <c r="I5548" s="9">
        <v>3</v>
      </c>
    </row>
    <row r="5549">
      <c r="A5549" s="255" t="s">
        <v>6719</v>
      </c>
      <c r="B5549" s="9">
        <v>4</v>
      </c>
      <c r="C5549" s="255" t="s">
        <v>9102</v>
      </c>
      <c r="D5549" s="9">
        <v>0.055501842760453134</v>
      </c>
      <c r="E5549" s="9">
        <v>1744323.2308518251</v>
      </c>
      <c r="F5549" s="255" t="s">
        <v>9123</v>
      </c>
      <c r="G5549" s="9"/>
      <c r="H5549" s="255" t="s">
        <v>9168</v>
      </c>
      <c r="I5549" s="9">
        <v>3</v>
      </c>
    </row>
    <row r="5550">
      <c r="A5550" s="255" t="s">
        <v>6718</v>
      </c>
      <c r="B5550" s="9">
        <v>4</v>
      </c>
      <c r="C5550" s="255" t="s">
        <v>9102</v>
      </c>
      <c r="D5550" s="9">
        <v>0.055501842760453134</v>
      </c>
      <c r="E5550" s="9">
        <v>1744323.2308518251</v>
      </c>
      <c r="F5550" s="255" t="s">
        <v>9122</v>
      </c>
      <c r="G5550" s="9"/>
      <c r="H5550" s="255" t="s">
        <v>9168</v>
      </c>
      <c r="I5550" s="9">
        <v>3</v>
      </c>
    </row>
    <row r="5551">
      <c r="A5551" s="255" t="s">
        <v>6720</v>
      </c>
      <c r="B5551" s="9">
        <v>4</v>
      </c>
      <c r="C5551" s="255" t="s">
        <v>9102</v>
      </c>
      <c r="D5551" s="9">
        <v>0.059243738436687871</v>
      </c>
      <c r="E5551" s="9">
        <v>1744323.2308518251</v>
      </c>
      <c r="F5551" s="255" t="s">
        <v>9125</v>
      </c>
      <c r="G5551" s="9"/>
      <c r="H5551" s="255" t="s">
        <v>9168</v>
      </c>
      <c r="I5551" s="9">
        <v>3</v>
      </c>
    </row>
    <row r="5552">
      <c r="A5552" s="255" t="s">
        <v>6730</v>
      </c>
      <c r="B5552" s="9">
        <v>4</v>
      </c>
      <c r="C5552" s="255" t="s">
        <v>9102</v>
      </c>
      <c r="D5552" s="9">
        <v>0.039555755846360972</v>
      </c>
      <c r="E5552" s="9">
        <v>1744323.2308518251</v>
      </c>
      <c r="F5552" s="255" t="s">
        <v>9126</v>
      </c>
      <c r="G5552" s="9"/>
      <c r="H5552" s="255" t="s">
        <v>9168</v>
      </c>
      <c r="I5552" s="9">
        <v>3</v>
      </c>
    </row>
    <row r="5553">
      <c r="A5553" s="255" t="s">
        <v>6735</v>
      </c>
      <c r="B5553" s="9">
        <v>4</v>
      </c>
      <c r="C5553" s="255" t="s">
        <v>9102</v>
      </c>
      <c r="D5553" s="9">
        <v>0.056569365914403758</v>
      </c>
      <c r="E5553" s="9">
        <v>1744323.2308518251</v>
      </c>
      <c r="F5553" s="255" t="s">
        <v>9135</v>
      </c>
      <c r="G5553" s="9"/>
      <c r="H5553" s="255" t="s">
        <v>9168</v>
      </c>
      <c r="I5553" s="9">
        <v>3</v>
      </c>
    </row>
    <row r="5554">
      <c r="A5554" s="255" t="s">
        <v>6737</v>
      </c>
      <c r="B5554" s="9">
        <v>4</v>
      </c>
      <c r="C5554" s="255" t="s">
        <v>9102</v>
      </c>
      <c r="D5554" s="9">
        <v>0.058921564411926752</v>
      </c>
      <c r="E5554" s="9">
        <v>1744323.2308518251</v>
      </c>
      <c r="F5554" s="255" t="s">
        <v>9130</v>
      </c>
      <c r="G5554" s="9"/>
      <c r="H5554" s="255" t="s">
        <v>9168</v>
      </c>
      <c r="I5554" s="9">
        <v>3</v>
      </c>
    </row>
    <row r="5555">
      <c r="A5555" s="255" t="s">
        <v>6734</v>
      </c>
      <c r="B5555" s="9">
        <v>4</v>
      </c>
      <c r="C5555" s="255" t="s">
        <v>9102</v>
      </c>
      <c r="D5555" s="9">
        <v>0.050467549387310587</v>
      </c>
      <c r="E5555" s="9">
        <v>1744323.2308518251</v>
      </c>
      <c r="F5555" s="255" t="s">
        <v>9131</v>
      </c>
      <c r="G5555" s="9"/>
      <c r="H5555" s="255" t="s">
        <v>9168</v>
      </c>
      <c r="I5555" s="9">
        <v>3</v>
      </c>
    </row>
    <row r="5556">
      <c r="A5556" s="255" t="s">
        <v>6728</v>
      </c>
      <c r="B5556" s="9">
        <v>4</v>
      </c>
      <c r="C5556" s="255" t="s">
        <v>9102</v>
      </c>
      <c r="D5556" s="9">
        <v>0.039332437649230625</v>
      </c>
      <c r="E5556" s="9">
        <v>1744323.2308518251</v>
      </c>
      <c r="F5556" s="255" t="s">
        <v>9137</v>
      </c>
      <c r="G5556" s="9"/>
      <c r="H5556" s="255" t="s">
        <v>9168</v>
      </c>
      <c r="I5556" s="9">
        <v>3</v>
      </c>
    </row>
    <row r="5557">
      <c r="A5557" s="255" t="s">
        <v>6724</v>
      </c>
      <c r="B5557" s="9">
        <v>4</v>
      </c>
      <c r="C5557" s="255" t="s">
        <v>9102</v>
      </c>
      <c r="D5557" s="9"/>
      <c r="E5557" s="9">
        <v>1744323.2308518251</v>
      </c>
      <c r="F5557" s="255" t="s">
        <v>9115</v>
      </c>
      <c r="G5557" s="9"/>
      <c r="H5557" s="255" t="s">
        <v>9168</v>
      </c>
      <c r="I5557" s="9">
        <v>3</v>
      </c>
    </row>
    <row r="5558">
      <c r="A5558" s="255" t="s">
        <v>6723</v>
      </c>
      <c r="B5558" s="9">
        <v>4</v>
      </c>
      <c r="C5558" s="255" t="s">
        <v>9102</v>
      </c>
      <c r="D5558" s="9">
        <v>0.055501842760453134</v>
      </c>
      <c r="E5558" s="9">
        <v>1744323.2308518251</v>
      </c>
      <c r="F5558" s="255" t="s">
        <v>9124</v>
      </c>
      <c r="G5558" s="9"/>
      <c r="H5558" s="255" t="s">
        <v>9168</v>
      </c>
      <c r="I5558" s="9">
        <v>3</v>
      </c>
    </row>
    <row r="5559">
      <c r="A5559" s="255" t="s">
        <v>6732</v>
      </c>
      <c r="B5559" s="9">
        <v>4</v>
      </c>
      <c r="C5559" s="255" t="s">
        <v>9102</v>
      </c>
      <c r="D5559" s="9"/>
      <c r="E5559" s="9">
        <v>1744323.2308518251</v>
      </c>
      <c r="F5559" s="255" t="s">
        <v>9120</v>
      </c>
      <c r="G5559" s="9"/>
      <c r="H5559" s="255" t="s">
        <v>9168</v>
      </c>
      <c r="I5559" s="9">
        <v>3</v>
      </c>
    </row>
    <row r="5560">
      <c r="A5560" s="255" t="s">
        <v>6727</v>
      </c>
      <c r="B5560" s="9">
        <v>4</v>
      </c>
      <c r="C5560" s="255" t="s">
        <v>9102</v>
      </c>
      <c r="D5560" s="9"/>
      <c r="E5560" s="9">
        <v>1744323.2308518251</v>
      </c>
      <c r="F5560" s="255" t="s">
        <v>9116</v>
      </c>
      <c r="G5560" s="9"/>
      <c r="H5560" s="255" t="s">
        <v>9168</v>
      </c>
      <c r="I5560" s="9">
        <v>3</v>
      </c>
    </row>
    <row r="5561">
      <c r="A5561" s="255" t="s">
        <v>6721</v>
      </c>
      <c r="B5561" s="9">
        <v>4</v>
      </c>
      <c r="C5561" s="255" t="s">
        <v>9102</v>
      </c>
      <c r="D5561" s="9"/>
      <c r="E5561" s="9">
        <v>1744323.2308518251</v>
      </c>
      <c r="F5561" s="255" t="s">
        <v>9119</v>
      </c>
      <c r="G5561" s="9"/>
      <c r="H5561" s="255" t="s">
        <v>9168</v>
      </c>
      <c r="I5561" s="9">
        <v>3</v>
      </c>
    </row>
    <row r="5562">
      <c r="A5562" s="255" t="s">
        <v>6752</v>
      </c>
      <c r="B5562" s="9">
        <v>5</v>
      </c>
      <c r="C5562" s="255" t="s">
        <v>9102</v>
      </c>
      <c r="D5562" s="9">
        <v>0.04771149840510288</v>
      </c>
      <c r="E5562" s="9">
        <v>1748220.4945000052</v>
      </c>
      <c r="F5562" s="255" t="s">
        <v>9126</v>
      </c>
      <c r="G5562" s="9"/>
      <c r="H5562" s="255" t="s">
        <v>9168</v>
      </c>
      <c r="I5562" s="9">
        <v>3</v>
      </c>
    </row>
    <row r="5563">
      <c r="A5563" s="255" t="s">
        <v>6759</v>
      </c>
      <c r="B5563" s="9">
        <v>5</v>
      </c>
      <c r="C5563" s="255" t="s">
        <v>9102</v>
      </c>
      <c r="D5563" s="9">
        <v>0.072129196022273134</v>
      </c>
      <c r="E5563" s="9">
        <v>1748220.4945000052</v>
      </c>
      <c r="F5563" s="255" t="s">
        <v>9134</v>
      </c>
      <c r="G5563" s="9"/>
      <c r="H5563" s="255" t="s">
        <v>9168</v>
      </c>
      <c r="I5563" s="9">
        <v>3</v>
      </c>
    </row>
    <row r="5564">
      <c r="A5564" s="255" t="s">
        <v>6753</v>
      </c>
      <c r="B5564" s="9">
        <v>5</v>
      </c>
      <c r="C5564" s="255" t="s">
        <v>9102</v>
      </c>
      <c r="D5564" s="9">
        <v>0.06000374158978674</v>
      </c>
      <c r="E5564" s="9">
        <v>1748220.4945000052</v>
      </c>
      <c r="F5564" s="255" t="s">
        <v>9133</v>
      </c>
      <c r="G5564" s="9"/>
      <c r="H5564" s="255" t="s">
        <v>9168</v>
      </c>
      <c r="I5564" s="9">
        <v>3</v>
      </c>
    </row>
    <row r="5565">
      <c r="A5565" s="255" t="s">
        <v>6757</v>
      </c>
      <c r="B5565" s="9">
        <v>5</v>
      </c>
      <c r="C5565" s="255" t="s">
        <v>9102</v>
      </c>
      <c r="D5565" s="9">
        <v>0.061994550384792811</v>
      </c>
      <c r="E5565" s="9">
        <v>1748220.4945000052</v>
      </c>
      <c r="F5565" s="255" t="s">
        <v>9127</v>
      </c>
      <c r="G5565" s="9"/>
      <c r="H5565" s="255" t="s">
        <v>9168</v>
      </c>
      <c r="I5565" s="9">
        <v>3</v>
      </c>
    </row>
    <row r="5566">
      <c r="A5566" s="255" t="s">
        <v>6743</v>
      </c>
      <c r="B5566" s="9">
        <v>5</v>
      </c>
      <c r="C5566" s="255" t="s">
        <v>9102</v>
      </c>
      <c r="D5566" s="9">
        <v>0.034819341737519396</v>
      </c>
      <c r="E5566" s="9">
        <v>1748220.4945000052</v>
      </c>
      <c r="F5566" s="255" t="s">
        <v>9136</v>
      </c>
      <c r="G5566" s="9"/>
      <c r="H5566" s="255" t="s">
        <v>9168</v>
      </c>
      <c r="I5566" s="9">
        <v>3</v>
      </c>
    </row>
    <row r="5567">
      <c r="A5567" s="255" t="s">
        <v>6751</v>
      </c>
      <c r="B5567" s="9">
        <v>5</v>
      </c>
      <c r="C5567" s="255" t="s">
        <v>9102</v>
      </c>
      <c r="D5567" s="9">
        <v>0.065500414867371015</v>
      </c>
      <c r="E5567" s="9">
        <v>1748220.4945000052</v>
      </c>
      <c r="F5567" s="255" t="s">
        <v>9123</v>
      </c>
      <c r="G5567" s="9"/>
      <c r="H5567" s="255" t="s">
        <v>9168</v>
      </c>
      <c r="I5567" s="9">
        <v>3</v>
      </c>
    </row>
    <row r="5568">
      <c r="A5568" s="255" t="s">
        <v>6762</v>
      </c>
      <c r="B5568" s="9">
        <v>5</v>
      </c>
      <c r="C5568" s="255" t="s">
        <v>9102</v>
      </c>
      <c r="D5568" s="9"/>
      <c r="E5568" s="9">
        <v>1748220.4945000052</v>
      </c>
      <c r="F5568" s="255" t="s">
        <v>9120</v>
      </c>
      <c r="G5568" s="9"/>
      <c r="H5568" s="255" t="s">
        <v>9168</v>
      </c>
      <c r="I5568" s="9">
        <v>3</v>
      </c>
    </row>
    <row r="5569">
      <c r="A5569" s="255" t="s">
        <v>6748</v>
      </c>
      <c r="B5569" s="9">
        <v>5</v>
      </c>
      <c r="C5569" s="255" t="s">
        <v>9102</v>
      </c>
      <c r="D5569" s="9">
        <v>0.054115670278825523</v>
      </c>
      <c r="E5569" s="9">
        <v>1748220.4945000052</v>
      </c>
      <c r="F5569" s="255" t="s">
        <v>9114</v>
      </c>
      <c r="G5569" s="9"/>
      <c r="H5569" s="255" t="s">
        <v>9168</v>
      </c>
      <c r="I5569" s="9">
        <v>3</v>
      </c>
    </row>
    <row r="5570">
      <c r="A5570" s="255" t="s">
        <v>6742</v>
      </c>
      <c r="B5570" s="9">
        <v>5</v>
      </c>
      <c r="C5570" s="255" t="s">
        <v>9102</v>
      </c>
      <c r="D5570" s="9">
        <v>0.062472910755816791</v>
      </c>
      <c r="E5570" s="9">
        <v>1748220.4945000052</v>
      </c>
      <c r="F5570" s="255" t="s">
        <v>9135</v>
      </c>
      <c r="G5570" s="9"/>
      <c r="H5570" s="255" t="s">
        <v>9168</v>
      </c>
      <c r="I5570" s="9">
        <v>3</v>
      </c>
    </row>
    <row r="5571">
      <c r="A5571" s="255" t="s">
        <v>6758</v>
      </c>
      <c r="B5571" s="9">
        <v>5</v>
      </c>
      <c r="C5571" s="255" t="s">
        <v>9102</v>
      </c>
      <c r="D5571" s="9"/>
      <c r="E5571" s="9">
        <v>1748220.4945000052</v>
      </c>
      <c r="F5571" s="255" t="s">
        <v>9119</v>
      </c>
      <c r="G5571" s="9"/>
      <c r="H5571" s="255" t="s">
        <v>9168</v>
      </c>
      <c r="I5571" s="9">
        <v>3</v>
      </c>
    </row>
    <row r="5572">
      <c r="A5572" s="255" t="s">
        <v>6746</v>
      </c>
      <c r="B5572" s="9">
        <v>5</v>
      </c>
      <c r="C5572" s="255" t="s">
        <v>9102</v>
      </c>
      <c r="D5572" s="9">
        <v>0.061994550384792811</v>
      </c>
      <c r="E5572" s="9">
        <v>1748220.4945000052</v>
      </c>
      <c r="F5572" s="255" t="s">
        <v>9128</v>
      </c>
      <c r="G5572" s="9"/>
      <c r="H5572" s="255" t="s">
        <v>9168</v>
      </c>
      <c r="I5572" s="9">
        <v>3</v>
      </c>
    </row>
    <row r="5573">
      <c r="A5573" s="255" t="s">
        <v>6741</v>
      </c>
      <c r="B5573" s="9">
        <v>5</v>
      </c>
      <c r="C5573" s="255" t="s">
        <v>9102</v>
      </c>
      <c r="D5573" s="9">
        <v>0.066394270012653633</v>
      </c>
      <c r="E5573" s="9">
        <v>1748220.4945000052</v>
      </c>
      <c r="F5573" s="255" t="s">
        <v>9129</v>
      </c>
      <c r="G5573" s="9"/>
      <c r="H5573" s="255" t="s">
        <v>9168</v>
      </c>
      <c r="I5573" s="9">
        <v>3</v>
      </c>
    </row>
    <row r="5574">
      <c r="A5574" s="255" t="s">
        <v>6750</v>
      </c>
      <c r="B5574" s="9">
        <v>5</v>
      </c>
      <c r="C5574" s="255" t="s">
        <v>9102</v>
      </c>
      <c r="D5574" s="9">
        <v>0.065500414867371015</v>
      </c>
      <c r="E5574" s="9">
        <v>1748220.4945000052</v>
      </c>
      <c r="F5574" s="255" t="s">
        <v>9124</v>
      </c>
      <c r="G5574" s="9"/>
      <c r="H5574" s="255" t="s">
        <v>9168</v>
      </c>
      <c r="I5574" s="9">
        <v>3</v>
      </c>
    </row>
    <row r="5575">
      <c r="A5575" s="255" t="s">
        <v>6739</v>
      </c>
      <c r="B5575" s="9">
        <v>5</v>
      </c>
      <c r="C5575" s="255" t="s">
        <v>9102</v>
      </c>
      <c r="D5575" s="9"/>
      <c r="E5575" s="9">
        <v>1748220.4945000052</v>
      </c>
      <c r="F5575" s="255" t="s">
        <v>9118</v>
      </c>
      <c r="G5575" s="9"/>
      <c r="H5575" s="255" t="s">
        <v>9168</v>
      </c>
      <c r="I5575" s="9">
        <v>3</v>
      </c>
    </row>
    <row r="5576">
      <c r="A5576" s="255" t="s">
        <v>6745</v>
      </c>
      <c r="B5576" s="9">
        <v>5</v>
      </c>
      <c r="C5576" s="255" t="s">
        <v>9102</v>
      </c>
      <c r="D5576" s="9"/>
      <c r="E5576" s="9">
        <v>1748220.4945000052</v>
      </c>
      <c r="F5576" s="255" t="s">
        <v>9116</v>
      </c>
      <c r="G5576" s="9"/>
      <c r="H5576" s="255" t="s">
        <v>9168</v>
      </c>
      <c r="I5576" s="9">
        <v>3</v>
      </c>
    </row>
    <row r="5577">
      <c r="A5577" s="255" t="s">
        <v>6763</v>
      </c>
      <c r="B5577" s="9">
        <v>5</v>
      </c>
      <c r="C5577" s="255" t="s">
        <v>9102</v>
      </c>
      <c r="D5577" s="9">
        <v>0.066394270012653633</v>
      </c>
      <c r="E5577" s="9">
        <v>1748220.4945000052</v>
      </c>
      <c r="F5577" s="255" t="s">
        <v>9130</v>
      </c>
      <c r="G5577" s="9"/>
      <c r="H5577" s="255" t="s">
        <v>9168</v>
      </c>
      <c r="I5577" s="9">
        <v>3</v>
      </c>
    </row>
    <row r="5578">
      <c r="A5578" s="255" t="s">
        <v>6761</v>
      </c>
      <c r="B5578" s="9">
        <v>5</v>
      </c>
      <c r="C5578" s="255" t="s">
        <v>9102</v>
      </c>
      <c r="D5578" s="9"/>
      <c r="E5578" s="9">
        <v>1748220.4945000052</v>
      </c>
      <c r="F5578" s="255" t="s">
        <v>9121</v>
      </c>
      <c r="G5578" s="9"/>
      <c r="H5578" s="255" t="s">
        <v>9168</v>
      </c>
      <c r="I5578" s="9">
        <v>3</v>
      </c>
    </row>
    <row r="5579">
      <c r="A5579" s="255" t="s">
        <v>6756</v>
      </c>
      <c r="B5579" s="9">
        <v>5</v>
      </c>
      <c r="C5579" s="255" t="s">
        <v>9102</v>
      </c>
      <c r="D5579" s="9"/>
      <c r="E5579" s="9">
        <v>1748220.4945000052</v>
      </c>
      <c r="F5579" s="255" t="s">
        <v>9117</v>
      </c>
      <c r="G5579" s="9"/>
      <c r="H5579" s="255" t="s">
        <v>9168</v>
      </c>
      <c r="I5579" s="9">
        <v>3</v>
      </c>
    </row>
    <row r="5580">
      <c r="A5580" s="255" t="s">
        <v>6740</v>
      </c>
      <c r="B5580" s="9">
        <v>5</v>
      </c>
      <c r="C5580" s="255" t="s">
        <v>9102</v>
      </c>
      <c r="D5580" s="9">
        <v>0.061419412342959882</v>
      </c>
      <c r="E5580" s="9">
        <v>1748220.4945000052</v>
      </c>
      <c r="F5580" s="255" t="s">
        <v>9132</v>
      </c>
      <c r="G5580" s="9"/>
      <c r="H5580" s="255" t="s">
        <v>9168</v>
      </c>
      <c r="I5580" s="9">
        <v>3</v>
      </c>
    </row>
    <row r="5581">
      <c r="A5581" s="255" t="s">
        <v>6744</v>
      </c>
      <c r="B5581" s="9">
        <v>5</v>
      </c>
      <c r="C5581" s="255" t="s">
        <v>9102</v>
      </c>
      <c r="D5581" s="9">
        <v>0.071967138718886284</v>
      </c>
      <c r="E5581" s="9">
        <v>1748220.4945000052</v>
      </c>
      <c r="F5581" s="255" t="s">
        <v>9125</v>
      </c>
      <c r="G5581" s="9"/>
      <c r="H5581" s="255" t="s">
        <v>9168</v>
      </c>
      <c r="I5581" s="9">
        <v>3</v>
      </c>
    </row>
    <row r="5582">
      <c r="A5582" s="255" t="s">
        <v>6747</v>
      </c>
      <c r="B5582" s="9">
        <v>5</v>
      </c>
      <c r="C5582" s="255" t="s">
        <v>9102</v>
      </c>
      <c r="D5582" s="9"/>
      <c r="E5582" s="9">
        <v>1748220.4945000052</v>
      </c>
      <c r="F5582" s="255" t="s">
        <v>9115</v>
      </c>
      <c r="G5582" s="9"/>
      <c r="H5582" s="255" t="s">
        <v>9168</v>
      </c>
      <c r="I5582" s="9">
        <v>3</v>
      </c>
    </row>
    <row r="5583">
      <c r="A5583" s="255" t="s">
        <v>6754</v>
      </c>
      <c r="B5583" s="9">
        <v>5</v>
      </c>
      <c r="C5583" s="255" t="s">
        <v>9102</v>
      </c>
      <c r="D5583" s="9">
        <v>0.065500414867371015</v>
      </c>
      <c r="E5583" s="9">
        <v>1748220.4945000052</v>
      </c>
      <c r="F5583" s="255" t="s">
        <v>9122</v>
      </c>
      <c r="G5583" s="9"/>
      <c r="H5583" s="255" t="s">
        <v>9168</v>
      </c>
      <c r="I5583" s="9">
        <v>3</v>
      </c>
    </row>
    <row r="5584">
      <c r="A5584" s="255" t="s">
        <v>6755</v>
      </c>
      <c r="B5584" s="9">
        <v>5</v>
      </c>
      <c r="C5584" s="255" t="s">
        <v>9102</v>
      </c>
      <c r="D5584" s="9">
        <v>0.064184539046744885</v>
      </c>
      <c r="E5584" s="9">
        <v>1748220.4945000052</v>
      </c>
      <c r="F5584" s="255" t="s">
        <v>9131</v>
      </c>
      <c r="G5584" s="9"/>
      <c r="H5584" s="255" t="s">
        <v>9168</v>
      </c>
      <c r="I5584" s="9">
        <v>3</v>
      </c>
    </row>
    <row r="5585">
      <c r="A5585" s="255" t="s">
        <v>6749</v>
      </c>
      <c r="B5585" s="9">
        <v>5</v>
      </c>
      <c r="C5585" s="255" t="s">
        <v>9102</v>
      </c>
      <c r="D5585" s="9">
        <v>0.054472693474467072</v>
      </c>
      <c r="E5585" s="9">
        <v>1748220.4945000052</v>
      </c>
      <c r="F5585" s="255" t="s">
        <v>9137</v>
      </c>
      <c r="G5585" s="9"/>
      <c r="H5585" s="255" t="s">
        <v>9168</v>
      </c>
      <c r="I5585" s="9">
        <v>3</v>
      </c>
    </row>
    <row r="5586">
      <c r="A5586" s="255" t="s">
        <v>6760</v>
      </c>
      <c r="B5586" s="9">
        <v>5</v>
      </c>
      <c r="C5586" s="255" t="s">
        <v>9102</v>
      </c>
      <c r="D5586" s="9"/>
      <c r="E5586" s="9">
        <v>1748220.4945000052</v>
      </c>
      <c r="F5586" s="255" t="s">
        <v>9138</v>
      </c>
      <c r="G5586" s="9"/>
      <c r="H5586" s="255" t="s">
        <v>9168</v>
      </c>
      <c r="I5586" s="9">
        <v>3</v>
      </c>
    </row>
    <row r="5587">
      <c r="A5587" s="255" t="s">
        <v>6780</v>
      </c>
      <c r="B5587" s="9">
        <v>6</v>
      </c>
      <c r="C5587" s="255" t="s">
        <v>9102</v>
      </c>
      <c r="D5587" s="9"/>
      <c r="E5587" s="9">
        <v>1745629.3782013811</v>
      </c>
      <c r="F5587" s="255" t="s">
        <v>9117</v>
      </c>
      <c r="G5587" s="9"/>
      <c r="H5587" s="255" t="s">
        <v>9168</v>
      </c>
      <c r="I5587" s="9">
        <v>3</v>
      </c>
    </row>
    <row r="5588">
      <c r="A5588" s="255" t="s">
        <v>6782</v>
      </c>
      <c r="B5588" s="9">
        <v>6</v>
      </c>
      <c r="C5588" s="255" t="s">
        <v>9102</v>
      </c>
      <c r="D5588" s="9">
        <v>0.082923429859435779</v>
      </c>
      <c r="E5588" s="9">
        <v>1745629.3782013811</v>
      </c>
      <c r="F5588" s="255" t="s">
        <v>9129</v>
      </c>
      <c r="G5588" s="9"/>
      <c r="H5588" s="255" t="s">
        <v>9168</v>
      </c>
      <c r="I5588" s="9">
        <v>3</v>
      </c>
    </row>
    <row r="5589">
      <c r="A5589" s="255" t="s">
        <v>6765</v>
      </c>
      <c r="B5589" s="9">
        <v>6</v>
      </c>
      <c r="C5589" s="255" t="s">
        <v>9102</v>
      </c>
      <c r="D5589" s="9">
        <v>0.082923429859435779</v>
      </c>
      <c r="E5589" s="9">
        <v>1745629.3782013811</v>
      </c>
      <c r="F5589" s="255" t="s">
        <v>9130</v>
      </c>
      <c r="G5589" s="9"/>
      <c r="H5589" s="255" t="s">
        <v>9168</v>
      </c>
      <c r="I5589" s="9">
        <v>3</v>
      </c>
    </row>
    <row r="5590">
      <c r="A5590" s="255" t="s">
        <v>6771</v>
      </c>
      <c r="B5590" s="9">
        <v>6</v>
      </c>
      <c r="C5590" s="255" t="s">
        <v>9102</v>
      </c>
      <c r="D5590" s="9"/>
      <c r="E5590" s="9">
        <v>1745629.3782013811</v>
      </c>
      <c r="F5590" s="255" t="s">
        <v>9138</v>
      </c>
      <c r="G5590" s="9"/>
      <c r="H5590" s="255" t="s">
        <v>9168</v>
      </c>
      <c r="I5590" s="9">
        <v>3</v>
      </c>
    </row>
    <row r="5591">
      <c r="A5591" s="255" t="s">
        <v>6767</v>
      </c>
      <c r="B5591" s="9">
        <v>6</v>
      </c>
      <c r="C5591" s="255" t="s">
        <v>9102</v>
      </c>
      <c r="D5591" s="9">
        <v>0.071767262231439838</v>
      </c>
      <c r="E5591" s="9">
        <v>1745629.3782013811</v>
      </c>
      <c r="F5591" s="255" t="s">
        <v>9127</v>
      </c>
      <c r="G5591" s="9"/>
      <c r="H5591" s="255" t="s">
        <v>9168</v>
      </c>
      <c r="I5591" s="9">
        <v>3</v>
      </c>
    </row>
    <row r="5592">
      <c r="A5592" s="255" t="s">
        <v>6788</v>
      </c>
      <c r="B5592" s="9">
        <v>6</v>
      </c>
      <c r="C5592" s="255" t="s">
        <v>9102</v>
      </c>
      <c r="D5592" s="9">
        <v>0.076609559768326618</v>
      </c>
      <c r="E5592" s="9">
        <v>1745629.3782013811</v>
      </c>
      <c r="F5592" s="255" t="s">
        <v>9124</v>
      </c>
      <c r="G5592" s="9"/>
      <c r="H5592" s="255" t="s">
        <v>9168</v>
      </c>
      <c r="I5592" s="9">
        <v>3</v>
      </c>
    </row>
    <row r="5593">
      <c r="A5593" s="255" t="s">
        <v>6776</v>
      </c>
      <c r="B5593" s="9">
        <v>6</v>
      </c>
      <c r="C5593" s="255" t="s">
        <v>9102</v>
      </c>
      <c r="D5593" s="9">
        <v>0.076609559768326618</v>
      </c>
      <c r="E5593" s="9">
        <v>1745629.3782013811</v>
      </c>
      <c r="F5593" s="255" t="s">
        <v>9123</v>
      </c>
      <c r="G5593" s="9"/>
      <c r="H5593" s="255" t="s">
        <v>9168</v>
      </c>
      <c r="I5593" s="9">
        <v>3</v>
      </c>
    </row>
    <row r="5594">
      <c r="A5594" s="255" t="s">
        <v>6772</v>
      </c>
      <c r="B5594" s="9">
        <v>6</v>
      </c>
      <c r="C5594" s="255" t="s">
        <v>9102</v>
      </c>
      <c r="D5594" s="9">
        <v>0.083282884607227992</v>
      </c>
      <c r="E5594" s="9">
        <v>1745629.3782013811</v>
      </c>
      <c r="F5594" s="255" t="s">
        <v>9125</v>
      </c>
      <c r="G5594" s="9"/>
      <c r="H5594" s="255" t="s">
        <v>9168</v>
      </c>
      <c r="I5594" s="9">
        <v>3</v>
      </c>
    </row>
    <row r="5595">
      <c r="A5595" s="255" t="s">
        <v>6787</v>
      </c>
      <c r="B5595" s="9">
        <v>6</v>
      </c>
      <c r="C5595" s="255" t="s">
        <v>9102</v>
      </c>
      <c r="D5595" s="9">
        <v>0.07944663786978616</v>
      </c>
      <c r="E5595" s="9">
        <v>1745629.3782013811</v>
      </c>
      <c r="F5595" s="255" t="s">
        <v>9133</v>
      </c>
      <c r="G5595" s="9"/>
      <c r="H5595" s="255" t="s">
        <v>9168</v>
      </c>
      <c r="I5595" s="9">
        <v>3</v>
      </c>
    </row>
    <row r="5596">
      <c r="A5596" s="255" t="s">
        <v>6781</v>
      </c>
      <c r="B5596" s="9">
        <v>6</v>
      </c>
      <c r="C5596" s="255" t="s">
        <v>9102</v>
      </c>
      <c r="D5596" s="9">
        <v>0.071767262231439838</v>
      </c>
      <c r="E5596" s="9">
        <v>1745629.3782013811</v>
      </c>
      <c r="F5596" s="255" t="s">
        <v>9128</v>
      </c>
      <c r="G5596" s="9"/>
      <c r="H5596" s="255" t="s">
        <v>9168</v>
      </c>
      <c r="I5596" s="9">
        <v>3</v>
      </c>
    </row>
    <row r="5597">
      <c r="A5597" s="255" t="s">
        <v>6784</v>
      </c>
      <c r="B5597" s="9">
        <v>6</v>
      </c>
      <c r="C5597" s="255" t="s">
        <v>9102</v>
      </c>
      <c r="D5597" s="9">
        <v>0.080063347019986936</v>
      </c>
      <c r="E5597" s="9">
        <v>1745629.3782013811</v>
      </c>
      <c r="F5597" s="255" t="s">
        <v>9135</v>
      </c>
      <c r="G5597" s="9"/>
      <c r="H5597" s="255" t="s">
        <v>9168</v>
      </c>
      <c r="I5597" s="9">
        <v>3</v>
      </c>
    </row>
    <row r="5598">
      <c r="A5598" s="255" t="s">
        <v>6770</v>
      </c>
      <c r="B5598" s="9">
        <v>6</v>
      </c>
      <c r="C5598" s="255" t="s">
        <v>9102</v>
      </c>
      <c r="D5598" s="9"/>
      <c r="E5598" s="9">
        <v>1745629.3782013811</v>
      </c>
      <c r="F5598" s="255" t="s">
        <v>9119</v>
      </c>
      <c r="G5598" s="9"/>
      <c r="H5598" s="255" t="s">
        <v>9168</v>
      </c>
      <c r="I5598" s="9">
        <v>3</v>
      </c>
    </row>
    <row r="5599">
      <c r="A5599" s="255" t="s">
        <v>6768</v>
      </c>
      <c r="B5599" s="9">
        <v>6</v>
      </c>
      <c r="C5599" s="255" t="s">
        <v>9102</v>
      </c>
      <c r="D5599" s="9">
        <v>0.076609559768326618</v>
      </c>
      <c r="E5599" s="9">
        <v>1745629.3782013811</v>
      </c>
      <c r="F5599" s="255" t="s">
        <v>9122</v>
      </c>
      <c r="G5599" s="9"/>
      <c r="H5599" s="255" t="s">
        <v>9168</v>
      </c>
      <c r="I5599" s="9">
        <v>3</v>
      </c>
    </row>
    <row r="5600">
      <c r="A5600" s="255" t="s">
        <v>6764</v>
      </c>
      <c r="B5600" s="9">
        <v>6</v>
      </c>
      <c r="C5600" s="255" t="s">
        <v>9102</v>
      </c>
      <c r="D5600" s="9">
        <v>0.046912031186094674</v>
      </c>
      <c r="E5600" s="9">
        <v>1745629.3782013811</v>
      </c>
      <c r="F5600" s="255" t="s">
        <v>9114</v>
      </c>
      <c r="G5600" s="9"/>
      <c r="H5600" s="255" t="s">
        <v>9168</v>
      </c>
      <c r="I5600" s="9">
        <v>3</v>
      </c>
    </row>
    <row r="5601">
      <c r="A5601" s="255" t="s">
        <v>6766</v>
      </c>
      <c r="B5601" s="9">
        <v>6</v>
      </c>
      <c r="C5601" s="255" t="s">
        <v>9102</v>
      </c>
      <c r="D5601" s="9"/>
      <c r="E5601" s="9">
        <v>1745629.3782013811</v>
      </c>
      <c r="F5601" s="255" t="s">
        <v>9116</v>
      </c>
      <c r="G5601" s="9"/>
      <c r="H5601" s="255" t="s">
        <v>9168</v>
      </c>
      <c r="I5601" s="9">
        <v>3</v>
      </c>
    </row>
    <row r="5602">
      <c r="A5602" s="255" t="s">
        <v>6775</v>
      </c>
      <c r="B5602" s="9">
        <v>6</v>
      </c>
      <c r="C5602" s="255" t="s">
        <v>9102</v>
      </c>
      <c r="D5602" s="9"/>
      <c r="E5602" s="9">
        <v>1745629.3782013811</v>
      </c>
      <c r="F5602" s="255" t="s">
        <v>9118</v>
      </c>
      <c r="G5602" s="9"/>
      <c r="H5602" s="255" t="s">
        <v>9168</v>
      </c>
      <c r="I5602" s="9">
        <v>3</v>
      </c>
    </row>
    <row r="5603">
      <c r="A5603" s="255" t="s">
        <v>6769</v>
      </c>
      <c r="B5603" s="9">
        <v>6</v>
      </c>
      <c r="C5603" s="255" t="s">
        <v>9102</v>
      </c>
      <c r="D5603" s="9">
        <v>0.067314687963524383</v>
      </c>
      <c r="E5603" s="9">
        <v>1745629.3782013811</v>
      </c>
      <c r="F5603" s="255" t="s">
        <v>9131</v>
      </c>
      <c r="G5603" s="9"/>
      <c r="H5603" s="255" t="s">
        <v>9168</v>
      </c>
      <c r="I5603" s="9">
        <v>3</v>
      </c>
    </row>
    <row r="5604">
      <c r="A5604" s="255" t="s">
        <v>6773</v>
      </c>
      <c r="B5604" s="9">
        <v>6</v>
      </c>
      <c r="C5604" s="255" t="s">
        <v>9102</v>
      </c>
      <c r="D5604" s="9">
        <v>0.04792033066683727</v>
      </c>
      <c r="E5604" s="9">
        <v>1745629.3782013811</v>
      </c>
      <c r="F5604" s="255" t="s">
        <v>9137</v>
      </c>
      <c r="G5604" s="9"/>
      <c r="H5604" s="255" t="s">
        <v>9168</v>
      </c>
      <c r="I5604" s="9">
        <v>3</v>
      </c>
    </row>
    <row r="5605">
      <c r="A5605" s="255" t="s">
        <v>6778</v>
      </c>
      <c r="B5605" s="9">
        <v>6</v>
      </c>
      <c r="C5605" s="255" t="s">
        <v>9102</v>
      </c>
      <c r="D5605" s="9">
        <v>0.061792786398604936</v>
      </c>
      <c r="E5605" s="9">
        <v>1745629.3782013811</v>
      </c>
      <c r="F5605" s="255" t="s">
        <v>9132</v>
      </c>
      <c r="G5605" s="9"/>
      <c r="H5605" s="255" t="s">
        <v>9168</v>
      </c>
      <c r="I5605" s="9">
        <v>3</v>
      </c>
    </row>
    <row r="5606">
      <c r="A5606" s="255" t="s">
        <v>6786</v>
      </c>
      <c r="B5606" s="9">
        <v>6</v>
      </c>
      <c r="C5606" s="255" t="s">
        <v>9102</v>
      </c>
      <c r="D5606" s="9">
        <v>0.059893938144518141</v>
      </c>
      <c r="E5606" s="9">
        <v>1745629.3782013811</v>
      </c>
      <c r="F5606" s="255" t="s">
        <v>9136</v>
      </c>
      <c r="G5606" s="9"/>
      <c r="H5606" s="255" t="s">
        <v>9168</v>
      </c>
      <c r="I5606" s="9">
        <v>3</v>
      </c>
    </row>
    <row r="5607">
      <c r="A5607" s="255" t="s">
        <v>6779</v>
      </c>
      <c r="B5607" s="9">
        <v>6</v>
      </c>
      <c r="C5607" s="255" t="s">
        <v>9102</v>
      </c>
      <c r="D5607" s="9"/>
      <c r="E5607" s="9">
        <v>1745629.3782013811</v>
      </c>
      <c r="F5607" s="255" t="s">
        <v>9115</v>
      </c>
      <c r="G5607" s="9"/>
      <c r="H5607" s="255" t="s">
        <v>9168</v>
      </c>
      <c r="I5607" s="9">
        <v>3</v>
      </c>
    </row>
    <row r="5608">
      <c r="A5608" s="255" t="s">
        <v>6774</v>
      </c>
      <c r="B5608" s="9">
        <v>6</v>
      </c>
      <c r="C5608" s="255" t="s">
        <v>9102</v>
      </c>
      <c r="D5608" s="9"/>
      <c r="E5608" s="9">
        <v>1745629.3782013811</v>
      </c>
      <c r="F5608" s="255" t="s">
        <v>9120</v>
      </c>
      <c r="G5608" s="9"/>
      <c r="H5608" s="255" t="s">
        <v>9168</v>
      </c>
      <c r="I5608" s="9">
        <v>3</v>
      </c>
    </row>
    <row r="5609">
      <c r="A5609" s="255" t="s">
        <v>6783</v>
      </c>
      <c r="B5609" s="9">
        <v>6</v>
      </c>
      <c r="C5609" s="255" t="s">
        <v>9102</v>
      </c>
      <c r="D5609" s="9">
        <v>0.082475137820998648</v>
      </c>
      <c r="E5609" s="9">
        <v>1745629.3782013811</v>
      </c>
      <c r="F5609" s="255" t="s">
        <v>9134</v>
      </c>
      <c r="G5609" s="9"/>
      <c r="H5609" s="255" t="s">
        <v>9168</v>
      </c>
      <c r="I5609" s="9">
        <v>3</v>
      </c>
    </row>
    <row r="5610">
      <c r="A5610" s="255" t="s">
        <v>6785</v>
      </c>
      <c r="B5610" s="9">
        <v>6</v>
      </c>
      <c r="C5610" s="255" t="s">
        <v>9102</v>
      </c>
      <c r="D5610" s="9">
        <v>0.05203952096700392</v>
      </c>
      <c r="E5610" s="9">
        <v>1745629.3782013811</v>
      </c>
      <c r="F5610" s="255" t="s">
        <v>9126</v>
      </c>
      <c r="G5610" s="9"/>
      <c r="H5610" s="255" t="s">
        <v>9168</v>
      </c>
      <c r="I5610" s="9">
        <v>3</v>
      </c>
    </row>
    <row r="5611">
      <c r="A5611" s="255" t="s">
        <v>6777</v>
      </c>
      <c r="B5611" s="9">
        <v>6</v>
      </c>
      <c r="C5611" s="255" t="s">
        <v>9102</v>
      </c>
      <c r="D5611" s="9"/>
      <c r="E5611" s="9">
        <v>1745629.3782013811</v>
      </c>
      <c r="F5611" s="255" t="s">
        <v>9121</v>
      </c>
      <c r="G5611" s="9"/>
      <c r="H5611" s="255" t="s">
        <v>9168</v>
      </c>
      <c r="I5611" s="9">
        <v>3</v>
      </c>
    </row>
    <row r="5612">
      <c r="A5612" s="255" t="s">
        <v>6798</v>
      </c>
      <c r="B5612" s="9">
        <v>7</v>
      </c>
      <c r="C5612" s="255" t="s">
        <v>9102</v>
      </c>
      <c r="D5612" s="9">
        <v>0.10131705000664355</v>
      </c>
      <c r="E5612" s="9">
        <v>1752644.3191166262</v>
      </c>
      <c r="F5612" s="255" t="s">
        <v>9125</v>
      </c>
      <c r="G5612" s="9"/>
      <c r="H5612" s="255" t="s">
        <v>9168</v>
      </c>
      <c r="I5612" s="9">
        <v>3</v>
      </c>
    </row>
    <row r="5613">
      <c r="A5613" s="255" t="s">
        <v>6801</v>
      </c>
      <c r="B5613" s="9">
        <v>7</v>
      </c>
      <c r="C5613" s="255" t="s">
        <v>9102</v>
      </c>
      <c r="D5613" s="9"/>
      <c r="E5613" s="9">
        <v>1752644.3191166262</v>
      </c>
      <c r="F5613" s="255" t="s">
        <v>9116</v>
      </c>
      <c r="G5613" s="9"/>
      <c r="H5613" s="255" t="s">
        <v>9168</v>
      </c>
      <c r="I5613" s="9">
        <v>3</v>
      </c>
    </row>
    <row r="5614">
      <c r="A5614" s="255" t="s">
        <v>6803</v>
      </c>
      <c r="B5614" s="9">
        <v>7</v>
      </c>
      <c r="C5614" s="255" t="s">
        <v>9102</v>
      </c>
      <c r="D5614" s="9">
        <v>0.094662819729555994</v>
      </c>
      <c r="E5614" s="9">
        <v>1752644.3191166262</v>
      </c>
      <c r="F5614" s="255" t="s">
        <v>9128</v>
      </c>
      <c r="G5614" s="9"/>
      <c r="H5614" s="255" t="s">
        <v>9168</v>
      </c>
      <c r="I5614" s="9">
        <v>3</v>
      </c>
    </row>
    <row r="5615">
      <c r="A5615" s="255" t="s">
        <v>6806</v>
      </c>
      <c r="B5615" s="9">
        <v>7</v>
      </c>
      <c r="C5615" s="255" t="s">
        <v>9102</v>
      </c>
      <c r="D5615" s="9"/>
      <c r="E5615" s="9">
        <v>1752644.3191166262</v>
      </c>
      <c r="F5615" s="255" t="s">
        <v>9138</v>
      </c>
      <c r="G5615" s="9"/>
      <c r="H5615" s="255" t="s">
        <v>9168</v>
      </c>
      <c r="I5615" s="9">
        <v>3</v>
      </c>
    </row>
    <row r="5616">
      <c r="A5616" s="255" t="s">
        <v>6792</v>
      </c>
      <c r="B5616" s="9">
        <v>7</v>
      </c>
      <c r="C5616" s="255" t="s">
        <v>9102</v>
      </c>
      <c r="D5616" s="9">
        <v>0.083684156324147746</v>
      </c>
      <c r="E5616" s="9">
        <v>1752644.3191166262</v>
      </c>
      <c r="F5616" s="255" t="s">
        <v>9136</v>
      </c>
      <c r="G5616" s="9"/>
      <c r="H5616" s="255" t="s">
        <v>9168</v>
      </c>
      <c r="I5616" s="9">
        <v>3</v>
      </c>
    </row>
    <row r="5617">
      <c r="A5617" s="255" t="s">
        <v>6796</v>
      </c>
      <c r="B5617" s="9">
        <v>7</v>
      </c>
      <c r="C5617" s="255" t="s">
        <v>9102</v>
      </c>
      <c r="D5617" s="9">
        <v>0.10174699246175206</v>
      </c>
      <c r="E5617" s="9">
        <v>1752644.3191166262</v>
      </c>
      <c r="F5617" s="255" t="s">
        <v>9129</v>
      </c>
      <c r="G5617" s="9"/>
      <c r="H5617" s="255" t="s">
        <v>9168</v>
      </c>
      <c r="I5617" s="9">
        <v>3</v>
      </c>
    </row>
    <row r="5618">
      <c r="A5618" s="255" t="s">
        <v>6794</v>
      </c>
      <c r="B5618" s="9">
        <v>7</v>
      </c>
      <c r="C5618" s="255" t="s">
        <v>9102</v>
      </c>
      <c r="D5618" s="9"/>
      <c r="E5618" s="9">
        <v>1752644.3191166262</v>
      </c>
      <c r="F5618" s="255" t="s">
        <v>9120</v>
      </c>
      <c r="G5618" s="9"/>
      <c r="H5618" s="255" t="s">
        <v>9168</v>
      </c>
      <c r="I5618" s="9">
        <v>3</v>
      </c>
    </row>
    <row r="5619">
      <c r="A5619" s="255" t="s">
        <v>6808</v>
      </c>
      <c r="B5619" s="9">
        <v>7</v>
      </c>
      <c r="C5619" s="255" t="s">
        <v>9102</v>
      </c>
      <c r="D5619" s="9">
        <v>0.099503729418500692</v>
      </c>
      <c r="E5619" s="9">
        <v>1752644.3191166262</v>
      </c>
      <c r="F5619" s="255" t="s">
        <v>9135</v>
      </c>
      <c r="G5619" s="9"/>
      <c r="H5619" s="255" t="s">
        <v>9168</v>
      </c>
      <c r="I5619" s="9">
        <v>3</v>
      </c>
    </row>
    <row r="5620">
      <c r="A5620" s="255" t="s">
        <v>6812</v>
      </c>
      <c r="B5620" s="9">
        <v>7</v>
      </c>
      <c r="C5620" s="255" t="s">
        <v>9102</v>
      </c>
      <c r="D5620" s="9"/>
      <c r="E5620" s="9">
        <v>1752644.3191166262</v>
      </c>
      <c r="F5620" s="255" t="s">
        <v>9115</v>
      </c>
      <c r="G5620" s="9"/>
      <c r="H5620" s="255" t="s">
        <v>9168</v>
      </c>
      <c r="I5620" s="9">
        <v>3</v>
      </c>
    </row>
    <row r="5621">
      <c r="A5621" s="255" t="s">
        <v>6799</v>
      </c>
      <c r="B5621" s="9">
        <v>7</v>
      </c>
      <c r="C5621" s="255" t="s">
        <v>9102</v>
      </c>
      <c r="D5621" s="9"/>
      <c r="E5621" s="9">
        <v>1752644.3191166262</v>
      </c>
      <c r="F5621" s="255" t="s">
        <v>9121</v>
      </c>
      <c r="G5621" s="9"/>
      <c r="H5621" s="255" t="s">
        <v>9168</v>
      </c>
      <c r="I5621" s="9">
        <v>3</v>
      </c>
    </row>
    <row r="5622">
      <c r="A5622" s="255" t="s">
        <v>6789</v>
      </c>
      <c r="B5622" s="9">
        <v>7</v>
      </c>
      <c r="C5622" s="255" t="s">
        <v>9102</v>
      </c>
      <c r="D5622" s="9">
        <v>0.081673904407746301</v>
      </c>
      <c r="E5622" s="9">
        <v>1752644.3191166262</v>
      </c>
      <c r="F5622" s="255" t="s">
        <v>9137</v>
      </c>
      <c r="G5622" s="9"/>
      <c r="H5622" s="255" t="s">
        <v>9168</v>
      </c>
      <c r="I5622" s="9">
        <v>3</v>
      </c>
    </row>
    <row r="5623">
      <c r="A5623" s="255" t="s">
        <v>6793</v>
      </c>
      <c r="B5623" s="9">
        <v>7</v>
      </c>
      <c r="C5623" s="255" t="s">
        <v>9102</v>
      </c>
      <c r="D5623" s="9">
        <v>0.088842539689991479</v>
      </c>
      <c r="E5623" s="9">
        <v>1752644.3191166262</v>
      </c>
      <c r="F5623" s="255" t="s">
        <v>9132</v>
      </c>
      <c r="G5623" s="9"/>
      <c r="H5623" s="255" t="s">
        <v>9168</v>
      </c>
      <c r="I5623" s="9">
        <v>3</v>
      </c>
    </row>
    <row r="5624">
      <c r="A5624" s="255" t="s">
        <v>6807</v>
      </c>
      <c r="B5624" s="9">
        <v>7</v>
      </c>
      <c r="C5624" s="255" t="s">
        <v>9102</v>
      </c>
      <c r="D5624" s="9">
        <v>0.097681279627018336</v>
      </c>
      <c r="E5624" s="9">
        <v>1752644.3191166262</v>
      </c>
      <c r="F5624" s="255" t="s">
        <v>9123</v>
      </c>
      <c r="G5624" s="9"/>
      <c r="H5624" s="255" t="s">
        <v>9168</v>
      </c>
      <c r="I5624" s="9">
        <v>3</v>
      </c>
    </row>
    <row r="5625">
      <c r="A5625" s="255" t="s">
        <v>6809</v>
      </c>
      <c r="B5625" s="9">
        <v>7</v>
      </c>
      <c r="C5625" s="255" t="s">
        <v>9102</v>
      </c>
      <c r="D5625" s="9"/>
      <c r="E5625" s="9">
        <v>1752644.3191166262</v>
      </c>
      <c r="F5625" s="255" t="s">
        <v>9118</v>
      </c>
      <c r="G5625" s="9"/>
      <c r="H5625" s="255" t="s">
        <v>9168</v>
      </c>
      <c r="I5625" s="9">
        <v>3</v>
      </c>
    </row>
    <row r="5626">
      <c r="A5626" s="255" t="s">
        <v>6810</v>
      </c>
      <c r="B5626" s="9">
        <v>7</v>
      </c>
      <c r="C5626" s="255" t="s">
        <v>9102</v>
      </c>
      <c r="D5626" s="9">
        <v>0.094662819729555994</v>
      </c>
      <c r="E5626" s="9">
        <v>1752644.3191166262</v>
      </c>
      <c r="F5626" s="255" t="s">
        <v>9127</v>
      </c>
      <c r="G5626" s="9"/>
      <c r="H5626" s="255" t="s">
        <v>9168</v>
      </c>
      <c r="I5626" s="9">
        <v>3</v>
      </c>
    </row>
    <row r="5627">
      <c r="A5627" s="255" t="s">
        <v>6800</v>
      </c>
      <c r="B5627" s="9">
        <v>7</v>
      </c>
      <c r="C5627" s="255" t="s">
        <v>9102</v>
      </c>
      <c r="D5627" s="9">
        <v>0.099174853001769842</v>
      </c>
      <c r="E5627" s="9">
        <v>1752644.3191166262</v>
      </c>
      <c r="F5627" s="255" t="s">
        <v>9134</v>
      </c>
      <c r="G5627" s="9"/>
      <c r="H5627" s="255" t="s">
        <v>9168</v>
      </c>
      <c r="I5627" s="9">
        <v>3</v>
      </c>
    </row>
    <row r="5628">
      <c r="A5628" s="255" t="s">
        <v>6797</v>
      </c>
      <c r="B5628" s="9">
        <v>7</v>
      </c>
      <c r="C5628" s="255" t="s">
        <v>9102</v>
      </c>
      <c r="D5628" s="9">
        <v>0.080204601760813107</v>
      </c>
      <c r="E5628" s="9">
        <v>1752644.3191166262</v>
      </c>
      <c r="F5628" s="255" t="s">
        <v>9114</v>
      </c>
      <c r="G5628" s="9"/>
      <c r="H5628" s="255" t="s">
        <v>9168</v>
      </c>
      <c r="I5628" s="9">
        <v>3</v>
      </c>
    </row>
    <row r="5629">
      <c r="A5629" s="255" t="s">
        <v>6791</v>
      </c>
      <c r="B5629" s="9">
        <v>7</v>
      </c>
      <c r="C5629" s="255" t="s">
        <v>9102</v>
      </c>
      <c r="D5629" s="9">
        <v>0.082365476284506703</v>
      </c>
      <c r="E5629" s="9">
        <v>1752644.3191166262</v>
      </c>
      <c r="F5629" s="255" t="s">
        <v>9126</v>
      </c>
      <c r="G5629" s="9"/>
      <c r="H5629" s="255" t="s">
        <v>9168</v>
      </c>
      <c r="I5629" s="9">
        <v>3</v>
      </c>
    </row>
    <row r="5630">
      <c r="A5630" s="255" t="s">
        <v>6805</v>
      </c>
      <c r="B5630" s="9">
        <v>7</v>
      </c>
      <c r="C5630" s="255" t="s">
        <v>9102</v>
      </c>
      <c r="D5630" s="9"/>
      <c r="E5630" s="9">
        <v>1752644.3191166262</v>
      </c>
      <c r="F5630" s="255" t="s">
        <v>9117</v>
      </c>
      <c r="G5630" s="9"/>
      <c r="H5630" s="255" t="s">
        <v>9168</v>
      </c>
      <c r="I5630" s="9">
        <v>3</v>
      </c>
    </row>
    <row r="5631">
      <c r="A5631" s="255" t="s">
        <v>6802</v>
      </c>
      <c r="B5631" s="9">
        <v>7</v>
      </c>
      <c r="C5631" s="255" t="s">
        <v>9102</v>
      </c>
      <c r="D5631" s="9">
        <v>0.10174699246175206</v>
      </c>
      <c r="E5631" s="9">
        <v>1752644.3191166262</v>
      </c>
      <c r="F5631" s="255" t="s">
        <v>9130</v>
      </c>
      <c r="G5631" s="9"/>
      <c r="H5631" s="255" t="s">
        <v>9168</v>
      </c>
      <c r="I5631" s="9">
        <v>3</v>
      </c>
    </row>
    <row r="5632">
      <c r="A5632" s="255" t="s">
        <v>6813</v>
      </c>
      <c r="B5632" s="9">
        <v>7</v>
      </c>
      <c r="C5632" s="255" t="s">
        <v>9102</v>
      </c>
      <c r="D5632" s="9">
        <v>0.097681279627018336</v>
      </c>
      <c r="E5632" s="9">
        <v>1752644.3191166262</v>
      </c>
      <c r="F5632" s="255" t="s">
        <v>9122</v>
      </c>
      <c r="G5632" s="9"/>
      <c r="H5632" s="255" t="s">
        <v>9168</v>
      </c>
      <c r="I5632" s="9">
        <v>3</v>
      </c>
    </row>
    <row r="5633">
      <c r="A5633" s="255" t="s">
        <v>6790</v>
      </c>
      <c r="B5633" s="9">
        <v>7</v>
      </c>
      <c r="C5633" s="255" t="s">
        <v>9102</v>
      </c>
      <c r="D5633" s="9">
        <v>0.091695999751335841</v>
      </c>
      <c r="E5633" s="9">
        <v>1752644.3191166262</v>
      </c>
      <c r="F5633" s="255" t="s">
        <v>9131</v>
      </c>
      <c r="G5633" s="9"/>
      <c r="H5633" s="255" t="s">
        <v>9168</v>
      </c>
      <c r="I5633" s="9">
        <v>3</v>
      </c>
    </row>
    <row r="5634">
      <c r="A5634" s="255" t="s">
        <v>6804</v>
      </c>
      <c r="B5634" s="9">
        <v>7</v>
      </c>
      <c r="C5634" s="255" t="s">
        <v>9102</v>
      </c>
      <c r="D5634" s="9">
        <v>0.097681279627018336</v>
      </c>
      <c r="E5634" s="9">
        <v>1752644.3191166262</v>
      </c>
      <c r="F5634" s="255" t="s">
        <v>9124</v>
      </c>
      <c r="G5634" s="9"/>
      <c r="H5634" s="255" t="s">
        <v>9168</v>
      </c>
      <c r="I5634" s="9">
        <v>3</v>
      </c>
    </row>
    <row r="5635">
      <c r="A5635" s="255" t="s">
        <v>6811</v>
      </c>
      <c r="B5635" s="9">
        <v>7</v>
      </c>
      <c r="C5635" s="255" t="s">
        <v>9102</v>
      </c>
      <c r="D5635" s="9"/>
      <c r="E5635" s="9">
        <v>1752644.3191166262</v>
      </c>
      <c r="F5635" s="255" t="s">
        <v>9119</v>
      </c>
      <c r="G5635" s="9"/>
      <c r="H5635" s="255" t="s">
        <v>9168</v>
      </c>
      <c r="I5635" s="9">
        <v>3</v>
      </c>
    </row>
    <row r="5636">
      <c r="A5636" s="255" t="s">
        <v>6795</v>
      </c>
      <c r="B5636" s="9">
        <v>7</v>
      </c>
      <c r="C5636" s="255" t="s">
        <v>9102</v>
      </c>
      <c r="D5636" s="9">
        <v>0.099587825060377375</v>
      </c>
      <c r="E5636" s="9">
        <v>1752644.3191166262</v>
      </c>
      <c r="F5636" s="255" t="s">
        <v>9133</v>
      </c>
      <c r="G5636" s="9"/>
      <c r="H5636" s="255" t="s">
        <v>9168</v>
      </c>
      <c r="I5636" s="9">
        <v>3</v>
      </c>
    </row>
    <row r="5637">
      <c r="A5637" s="255" t="s">
        <v>6835</v>
      </c>
      <c r="B5637" s="9">
        <v>8</v>
      </c>
      <c r="C5637" s="255" t="s">
        <v>9102</v>
      </c>
      <c r="D5637" s="9"/>
      <c r="E5637" s="9">
        <v>1746329.1424868982</v>
      </c>
      <c r="F5637" s="255" t="s">
        <v>9118</v>
      </c>
      <c r="G5637" s="9"/>
      <c r="H5637" s="255" t="s">
        <v>9168</v>
      </c>
      <c r="I5637" s="9">
        <v>3</v>
      </c>
    </row>
    <row r="5638">
      <c r="A5638" s="255" t="s">
        <v>6821</v>
      </c>
      <c r="B5638" s="9">
        <v>8</v>
      </c>
      <c r="C5638" s="255" t="s">
        <v>9102</v>
      </c>
      <c r="D5638" s="9"/>
      <c r="E5638" s="9">
        <v>1746329.1424868982</v>
      </c>
      <c r="F5638" s="255" t="s">
        <v>9116</v>
      </c>
      <c r="G5638" s="9"/>
      <c r="H5638" s="255" t="s">
        <v>9168</v>
      </c>
      <c r="I5638" s="9">
        <v>3</v>
      </c>
    </row>
    <row r="5639">
      <c r="A5639" s="255" t="s">
        <v>6838</v>
      </c>
      <c r="B5639" s="9">
        <v>8</v>
      </c>
      <c r="C5639" s="255" t="s">
        <v>9102</v>
      </c>
      <c r="D5639" s="9"/>
      <c r="E5639" s="9">
        <v>1746329.1424868982</v>
      </c>
      <c r="F5639" s="255" t="s">
        <v>9138</v>
      </c>
      <c r="G5639" s="9"/>
      <c r="H5639" s="255" t="s">
        <v>9168</v>
      </c>
      <c r="I5639" s="9">
        <v>3</v>
      </c>
    </row>
    <row r="5640">
      <c r="A5640" s="255" t="s">
        <v>6825</v>
      </c>
      <c r="B5640" s="9">
        <v>8</v>
      </c>
      <c r="C5640" s="255" t="s">
        <v>9102</v>
      </c>
      <c r="D5640" s="9">
        <v>0.12618484978367217</v>
      </c>
      <c r="E5640" s="9">
        <v>1746329.1424868982</v>
      </c>
      <c r="F5640" s="255" t="s">
        <v>9126</v>
      </c>
      <c r="G5640" s="9"/>
      <c r="H5640" s="255" t="s">
        <v>9168</v>
      </c>
      <c r="I5640" s="9">
        <v>3</v>
      </c>
    </row>
    <row r="5641">
      <c r="A5641" s="255" t="s">
        <v>6826</v>
      </c>
      <c r="B5641" s="9">
        <v>8</v>
      </c>
      <c r="C5641" s="255" t="s">
        <v>9102</v>
      </c>
      <c r="D5641" s="9"/>
      <c r="E5641" s="9">
        <v>1746329.1424868982</v>
      </c>
      <c r="F5641" s="255" t="s">
        <v>9120</v>
      </c>
      <c r="G5641" s="9"/>
      <c r="H5641" s="255" t="s">
        <v>9168</v>
      </c>
      <c r="I5641" s="9">
        <v>3</v>
      </c>
    </row>
    <row r="5642">
      <c r="A5642" s="255" t="s">
        <v>6832</v>
      </c>
      <c r="B5642" s="9">
        <v>8</v>
      </c>
      <c r="C5642" s="255" t="s">
        <v>9102</v>
      </c>
      <c r="D5642" s="9">
        <v>0.12076150595099588</v>
      </c>
      <c r="E5642" s="9">
        <v>1746329.1424868982</v>
      </c>
      <c r="F5642" s="255" t="s">
        <v>9137</v>
      </c>
      <c r="G5642" s="9"/>
      <c r="H5642" s="255" t="s">
        <v>9168</v>
      </c>
      <c r="I5642" s="9">
        <v>3</v>
      </c>
    </row>
    <row r="5643">
      <c r="A5643" s="255" t="s">
        <v>6823</v>
      </c>
      <c r="B5643" s="9">
        <v>8</v>
      </c>
      <c r="C5643" s="255" t="s">
        <v>9102</v>
      </c>
      <c r="D5643" s="9">
        <v>0.13442820008639758</v>
      </c>
      <c r="E5643" s="9">
        <v>1746329.1424868982</v>
      </c>
      <c r="F5643" s="255" t="s">
        <v>9133</v>
      </c>
      <c r="G5643" s="9"/>
      <c r="H5643" s="255" t="s">
        <v>9168</v>
      </c>
      <c r="I5643" s="9">
        <v>3</v>
      </c>
    </row>
    <row r="5644">
      <c r="A5644" s="255" t="s">
        <v>6836</v>
      </c>
      <c r="B5644" s="9">
        <v>8</v>
      </c>
      <c r="C5644" s="255" t="s">
        <v>9102</v>
      </c>
      <c r="D5644" s="9">
        <v>0.12321818695023098</v>
      </c>
      <c r="E5644" s="9">
        <v>1746329.1424868982</v>
      </c>
      <c r="F5644" s="255" t="s">
        <v>9125</v>
      </c>
      <c r="G5644" s="9"/>
      <c r="H5644" s="255" t="s">
        <v>9168</v>
      </c>
      <c r="I5644" s="9">
        <v>3</v>
      </c>
    </row>
    <row r="5645">
      <c r="A5645" s="255" t="s">
        <v>6822</v>
      </c>
      <c r="B5645" s="9">
        <v>8</v>
      </c>
      <c r="C5645" s="255" t="s">
        <v>9102</v>
      </c>
      <c r="D5645" s="9">
        <v>0.12709480173880419</v>
      </c>
      <c r="E5645" s="9">
        <v>1746329.1424868982</v>
      </c>
      <c r="F5645" s="255" t="s">
        <v>9122</v>
      </c>
      <c r="G5645" s="9"/>
      <c r="H5645" s="255" t="s">
        <v>9168</v>
      </c>
      <c r="I5645" s="9">
        <v>3</v>
      </c>
    </row>
    <row r="5646">
      <c r="A5646" s="255" t="s">
        <v>6830</v>
      </c>
      <c r="B5646" s="9">
        <v>8</v>
      </c>
      <c r="C5646" s="255" t="s">
        <v>9102</v>
      </c>
      <c r="D5646" s="9">
        <v>0.11980368855551606</v>
      </c>
      <c r="E5646" s="9">
        <v>1746329.1424868982</v>
      </c>
      <c r="F5646" s="255" t="s">
        <v>9114</v>
      </c>
      <c r="G5646" s="9"/>
      <c r="H5646" s="255" t="s">
        <v>9168</v>
      </c>
      <c r="I5646" s="9">
        <v>3</v>
      </c>
    </row>
    <row r="5647">
      <c r="A5647" s="255" t="s">
        <v>6828</v>
      </c>
      <c r="B5647" s="9">
        <v>8</v>
      </c>
      <c r="C5647" s="255" t="s">
        <v>9102</v>
      </c>
      <c r="D5647" s="9">
        <v>0.13166862263300869</v>
      </c>
      <c r="E5647" s="9">
        <v>1746329.1424868982</v>
      </c>
      <c r="F5647" s="255" t="s">
        <v>9135</v>
      </c>
      <c r="G5647" s="9"/>
      <c r="H5647" s="255" t="s">
        <v>9168</v>
      </c>
      <c r="I5647" s="9">
        <v>3</v>
      </c>
    </row>
    <row r="5648">
      <c r="A5648" s="255" t="s">
        <v>6815</v>
      </c>
      <c r="B5648" s="9">
        <v>8</v>
      </c>
      <c r="C5648" s="255" t="s">
        <v>9102</v>
      </c>
      <c r="D5648" s="9"/>
      <c r="E5648" s="9">
        <v>1746329.1424868982</v>
      </c>
      <c r="F5648" s="255" t="s">
        <v>9119</v>
      </c>
      <c r="G5648" s="9"/>
      <c r="H5648" s="255" t="s">
        <v>9168</v>
      </c>
      <c r="I5648" s="9">
        <v>3</v>
      </c>
    </row>
    <row r="5649">
      <c r="A5649" s="255" t="s">
        <v>6816</v>
      </c>
      <c r="B5649" s="9">
        <v>8</v>
      </c>
      <c r="C5649" s="255" t="s">
        <v>9102</v>
      </c>
      <c r="D5649" s="9">
        <v>0.13097983056072857</v>
      </c>
      <c r="E5649" s="9">
        <v>1746329.1424868982</v>
      </c>
      <c r="F5649" s="255" t="s">
        <v>9129</v>
      </c>
      <c r="G5649" s="9"/>
      <c r="H5649" s="255" t="s">
        <v>9168</v>
      </c>
      <c r="I5649" s="9">
        <v>3</v>
      </c>
    </row>
    <row r="5650">
      <c r="A5650" s="255" t="s">
        <v>6824</v>
      </c>
      <c r="B5650" s="9">
        <v>8</v>
      </c>
      <c r="C5650" s="255" t="s">
        <v>9102</v>
      </c>
      <c r="D5650" s="9"/>
      <c r="E5650" s="9">
        <v>1746329.1424868982</v>
      </c>
      <c r="F5650" s="255" t="s">
        <v>9115</v>
      </c>
      <c r="G5650" s="9"/>
      <c r="H5650" s="255" t="s">
        <v>9168</v>
      </c>
      <c r="I5650" s="9">
        <v>3</v>
      </c>
    </row>
    <row r="5651">
      <c r="A5651" s="255" t="s">
        <v>6831</v>
      </c>
      <c r="B5651" s="9">
        <v>8</v>
      </c>
      <c r="C5651" s="255" t="s">
        <v>9102</v>
      </c>
      <c r="D5651" s="9"/>
      <c r="E5651" s="9">
        <v>1746329.1424868982</v>
      </c>
      <c r="F5651" s="255" t="s">
        <v>9117</v>
      </c>
      <c r="G5651" s="9"/>
      <c r="H5651" s="255" t="s">
        <v>9168</v>
      </c>
      <c r="I5651" s="9">
        <v>3</v>
      </c>
    </row>
    <row r="5652">
      <c r="A5652" s="255" t="s">
        <v>6817</v>
      </c>
      <c r="B5652" s="9">
        <v>8</v>
      </c>
      <c r="C5652" s="255" t="s">
        <v>9102</v>
      </c>
      <c r="D5652" s="9">
        <v>0.12137551319838928</v>
      </c>
      <c r="E5652" s="9">
        <v>1746329.1424868982</v>
      </c>
      <c r="F5652" s="255" t="s">
        <v>9131</v>
      </c>
      <c r="G5652" s="9"/>
      <c r="H5652" s="255" t="s">
        <v>9168</v>
      </c>
      <c r="I5652" s="9">
        <v>3</v>
      </c>
    </row>
    <row r="5653">
      <c r="A5653" s="255" t="s">
        <v>6833</v>
      </c>
      <c r="B5653" s="9">
        <v>8</v>
      </c>
      <c r="C5653" s="255" t="s">
        <v>9102</v>
      </c>
      <c r="D5653" s="9">
        <v>0.12691546713755872</v>
      </c>
      <c r="E5653" s="9">
        <v>1746329.1424868982</v>
      </c>
      <c r="F5653" s="255" t="s">
        <v>9127</v>
      </c>
      <c r="G5653" s="9"/>
      <c r="H5653" s="255" t="s">
        <v>9168</v>
      </c>
      <c r="I5653" s="9">
        <v>3</v>
      </c>
    </row>
    <row r="5654">
      <c r="A5654" s="255" t="s">
        <v>6834</v>
      </c>
      <c r="B5654" s="9">
        <v>8</v>
      </c>
      <c r="C5654" s="255" t="s">
        <v>9102</v>
      </c>
      <c r="D5654" s="9"/>
      <c r="E5654" s="9">
        <v>1746329.1424868982</v>
      </c>
      <c r="F5654" s="255" t="s">
        <v>9121</v>
      </c>
      <c r="G5654" s="9"/>
      <c r="H5654" s="255" t="s">
        <v>9168</v>
      </c>
      <c r="I5654" s="9">
        <v>3</v>
      </c>
    </row>
    <row r="5655">
      <c r="A5655" s="255" t="s">
        <v>6829</v>
      </c>
      <c r="B5655" s="9">
        <v>8</v>
      </c>
      <c r="C5655" s="255" t="s">
        <v>9102</v>
      </c>
      <c r="D5655" s="9">
        <v>0.12120069494953535</v>
      </c>
      <c r="E5655" s="9">
        <v>1746329.1424868982</v>
      </c>
      <c r="F5655" s="255" t="s">
        <v>9132</v>
      </c>
      <c r="G5655" s="9"/>
      <c r="H5655" s="255" t="s">
        <v>9168</v>
      </c>
      <c r="I5655" s="9">
        <v>3</v>
      </c>
    </row>
    <row r="5656">
      <c r="A5656" s="255" t="s">
        <v>6827</v>
      </c>
      <c r="B5656" s="9">
        <v>8</v>
      </c>
      <c r="C5656" s="255" t="s">
        <v>9102</v>
      </c>
      <c r="D5656" s="9">
        <v>0.13097983056072857</v>
      </c>
      <c r="E5656" s="9">
        <v>1746329.1424868982</v>
      </c>
      <c r="F5656" s="255" t="s">
        <v>9130</v>
      </c>
      <c r="G5656" s="9"/>
      <c r="H5656" s="255" t="s">
        <v>9168</v>
      </c>
      <c r="I5656" s="9">
        <v>3</v>
      </c>
    </row>
    <row r="5657">
      <c r="A5657" s="255" t="s">
        <v>6837</v>
      </c>
      <c r="B5657" s="9">
        <v>8</v>
      </c>
      <c r="C5657" s="255" t="s">
        <v>9102</v>
      </c>
      <c r="D5657" s="9">
        <v>0.12709480173880419</v>
      </c>
      <c r="E5657" s="9">
        <v>1746329.1424868982</v>
      </c>
      <c r="F5657" s="255" t="s">
        <v>9123</v>
      </c>
      <c r="G5657" s="9"/>
      <c r="H5657" s="255" t="s">
        <v>9168</v>
      </c>
      <c r="I5657" s="9">
        <v>3</v>
      </c>
    </row>
    <row r="5658">
      <c r="A5658" s="255" t="s">
        <v>6814</v>
      </c>
      <c r="B5658" s="9">
        <v>8</v>
      </c>
      <c r="C5658" s="255" t="s">
        <v>9102</v>
      </c>
      <c r="D5658" s="9">
        <v>0.12087662527964529</v>
      </c>
      <c r="E5658" s="9">
        <v>1746329.1424868982</v>
      </c>
      <c r="F5658" s="255" t="s">
        <v>9134</v>
      </c>
      <c r="G5658" s="9"/>
      <c r="H5658" s="255" t="s">
        <v>9168</v>
      </c>
      <c r="I5658" s="9">
        <v>3</v>
      </c>
    </row>
    <row r="5659">
      <c r="A5659" s="255" t="s">
        <v>6819</v>
      </c>
      <c r="B5659" s="9">
        <v>8</v>
      </c>
      <c r="C5659" s="255" t="s">
        <v>9102</v>
      </c>
      <c r="D5659" s="9">
        <v>0.12691546713755872</v>
      </c>
      <c r="E5659" s="9">
        <v>1746329.1424868982</v>
      </c>
      <c r="F5659" s="255" t="s">
        <v>9128</v>
      </c>
      <c r="G5659" s="9"/>
      <c r="H5659" s="255" t="s">
        <v>9168</v>
      </c>
      <c r="I5659" s="9">
        <v>3</v>
      </c>
    </row>
    <row r="5660">
      <c r="A5660" s="255" t="s">
        <v>6818</v>
      </c>
      <c r="B5660" s="9">
        <v>8</v>
      </c>
      <c r="C5660" s="255" t="s">
        <v>9102</v>
      </c>
      <c r="D5660" s="9">
        <v>0.12709480173880419</v>
      </c>
      <c r="E5660" s="9">
        <v>1746329.1424868982</v>
      </c>
      <c r="F5660" s="255" t="s">
        <v>9124</v>
      </c>
      <c r="G5660" s="9"/>
      <c r="H5660" s="255" t="s">
        <v>9168</v>
      </c>
      <c r="I5660" s="9">
        <v>3</v>
      </c>
    </row>
    <row r="5661">
      <c r="A5661" s="255" t="s">
        <v>6820</v>
      </c>
      <c r="B5661" s="9">
        <v>8</v>
      </c>
      <c r="C5661" s="255" t="s">
        <v>9102</v>
      </c>
      <c r="D5661" s="9">
        <v>0.13652600953956284</v>
      </c>
      <c r="E5661" s="9">
        <v>1746329.1424868982</v>
      </c>
      <c r="F5661" s="255" t="s">
        <v>9136</v>
      </c>
      <c r="G5661" s="9"/>
      <c r="H5661" s="255" t="s">
        <v>9168</v>
      </c>
      <c r="I5661" s="9">
        <v>3</v>
      </c>
    </row>
    <row r="5662">
      <c r="A5662" s="255" t="s">
        <v>6848</v>
      </c>
      <c r="B5662" s="9">
        <v>9</v>
      </c>
      <c r="C5662" s="255" t="s">
        <v>9102</v>
      </c>
      <c r="D5662" s="9"/>
      <c r="E5662" s="9">
        <v>1747858.0461865487</v>
      </c>
      <c r="F5662" s="255" t="s">
        <v>9120</v>
      </c>
      <c r="G5662" s="9"/>
      <c r="H5662" s="255" t="s">
        <v>9168</v>
      </c>
      <c r="I5662" s="9">
        <v>3</v>
      </c>
    </row>
    <row r="5663">
      <c r="A5663" s="255" t="s">
        <v>6860</v>
      </c>
      <c r="B5663" s="9">
        <v>9</v>
      </c>
      <c r="C5663" s="255" t="s">
        <v>9102</v>
      </c>
      <c r="D5663" s="9">
        <v>0.15726030876256292</v>
      </c>
      <c r="E5663" s="9">
        <v>1747858.0461865487</v>
      </c>
      <c r="F5663" s="255" t="s">
        <v>9122</v>
      </c>
      <c r="G5663" s="9"/>
      <c r="H5663" s="255" t="s">
        <v>9168</v>
      </c>
      <c r="I5663" s="9">
        <v>3</v>
      </c>
    </row>
    <row r="5664">
      <c r="A5664" s="255" t="s">
        <v>6857</v>
      </c>
      <c r="B5664" s="9">
        <v>9</v>
      </c>
      <c r="C5664" s="255" t="s">
        <v>9102</v>
      </c>
      <c r="D5664" s="9"/>
      <c r="E5664" s="9">
        <v>1747858.0461865487</v>
      </c>
      <c r="F5664" s="255" t="s">
        <v>9116</v>
      </c>
      <c r="G5664" s="9"/>
      <c r="H5664" s="255" t="s">
        <v>9168</v>
      </c>
      <c r="I5664" s="9">
        <v>3</v>
      </c>
    </row>
    <row r="5665">
      <c r="A5665" s="255" t="s">
        <v>6852</v>
      </c>
      <c r="B5665" s="9">
        <v>9</v>
      </c>
      <c r="C5665" s="255" t="s">
        <v>9102</v>
      </c>
      <c r="D5665" s="9"/>
      <c r="E5665" s="9">
        <v>1747858.0461865487</v>
      </c>
      <c r="F5665" s="255" t="s">
        <v>9138</v>
      </c>
      <c r="G5665" s="9"/>
      <c r="H5665" s="255" t="s">
        <v>9168</v>
      </c>
      <c r="I5665" s="9">
        <v>3</v>
      </c>
    </row>
    <row r="5666">
      <c r="A5666" s="255" t="s">
        <v>6844</v>
      </c>
      <c r="B5666" s="9">
        <v>9</v>
      </c>
      <c r="C5666" s="255" t="s">
        <v>9102</v>
      </c>
      <c r="D5666" s="9">
        <v>0.15471978609087181</v>
      </c>
      <c r="E5666" s="9">
        <v>1747858.0461865487</v>
      </c>
      <c r="F5666" s="255" t="s">
        <v>9127</v>
      </c>
      <c r="G5666" s="9"/>
      <c r="H5666" s="255" t="s">
        <v>9168</v>
      </c>
      <c r="I5666" s="9">
        <v>3</v>
      </c>
    </row>
    <row r="5667">
      <c r="A5667" s="255" t="s">
        <v>6841</v>
      </c>
      <c r="B5667" s="9">
        <v>9</v>
      </c>
      <c r="C5667" s="255" t="s">
        <v>9102</v>
      </c>
      <c r="D5667" s="9">
        <v>0.15475322037796871</v>
      </c>
      <c r="E5667" s="9">
        <v>1747858.0461865487</v>
      </c>
      <c r="F5667" s="255" t="s">
        <v>9134</v>
      </c>
      <c r="G5667" s="9"/>
      <c r="H5667" s="255" t="s">
        <v>9168</v>
      </c>
      <c r="I5667" s="9">
        <v>3</v>
      </c>
    </row>
    <row r="5668">
      <c r="A5668" s="255" t="s">
        <v>6849</v>
      </c>
      <c r="B5668" s="9">
        <v>9</v>
      </c>
      <c r="C5668" s="255" t="s">
        <v>9102</v>
      </c>
      <c r="D5668" s="9">
        <v>0.14632781358032618</v>
      </c>
      <c r="E5668" s="9">
        <v>1747858.0461865487</v>
      </c>
      <c r="F5668" s="255" t="s">
        <v>9131</v>
      </c>
      <c r="G5668" s="9"/>
      <c r="H5668" s="255" t="s">
        <v>9168</v>
      </c>
      <c r="I5668" s="9">
        <v>3</v>
      </c>
    </row>
    <row r="5669">
      <c r="A5669" s="255" t="s">
        <v>6862</v>
      </c>
      <c r="B5669" s="9">
        <v>9</v>
      </c>
      <c r="C5669" s="255" t="s">
        <v>9102</v>
      </c>
      <c r="D5669" s="9"/>
      <c r="E5669" s="9">
        <v>1747858.0461865487</v>
      </c>
      <c r="F5669" s="255" t="s">
        <v>9115</v>
      </c>
      <c r="G5669" s="9"/>
      <c r="H5669" s="255" t="s">
        <v>9168</v>
      </c>
      <c r="I5669" s="9">
        <v>3</v>
      </c>
    </row>
    <row r="5670">
      <c r="A5670" s="255" t="s">
        <v>6853</v>
      </c>
      <c r="B5670" s="9">
        <v>9</v>
      </c>
      <c r="C5670" s="255" t="s">
        <v>9102</v>
      </c>
      <c r="D5670" s="9">
        <v>0.13337693181055835</v>
      </c>
      <c r="E5670" s="9">
        <v>1747858.0461865487</v>
      </c>
      <c r="F5670" s="255" t="s">
        <v>9137</v>
      </c>
      <c r="G5670" s="9"/>
      <c r="H5670" s="255" t="s">
        <v>9168</v>
      </c>
      <c r="I5670" s="9">
        <v>3</v>
      </c>
    </row>
    <row r="5671">
      <c r="A5671" s="255" t="s">
        <v>6847</v>
      </c>
      <c r="B5671" s="9">
        <v>9</v>
      </c>
      <c r="C5671" s="255" t="s">
        <v>9102</v>
      </c>
      <c r="D5671" s="9">
        <v>0.16732698683326999</v>
      </c>
      <c r="E5671" s="9">
        <v>1747858.0461865487</v>
      </c>
      <c r="F5671" s="255" t="s">
        <v>9133</v>
      </c>
      <c r="G5671" s="9"/>
      <c r="H5671" s="255" t="s">
        <v>9168</v>
      </c>
      <c r="I5671" s="9">
        <v>3</v>
      </c>
    </row>
    <row r="5672">
      <c r="A5672" s="255" t="s">
        <v>6839</v>
      </c>
      <c r="B5672" s="9">
        <v>9</v>
      </c>
      <c r="C5672" s="255" t="s">
        <v>9102</v>
      </c>
      <c r="D5672" s="9">
        <v>0.15471978609087181</v>
      </c>
      <c r="E5672" s="9">
        <v>1747858.0461865487</v>
      </c>
      <c r="F5672" s="255" t="s">
        <v>9128</v>
      </c>
      <c r="G5672" s="9"/>
      <c r="H5672" s="255" t="s">
        <v>9168</v>
      </c>
      <c r="I5672" s="9">
        <v>3</v>
      </c>
    </row>
    <row r="5673">
      <c r="A5673" s="255" t="s">
        <v>6856</v>
      </c>
      <c r="B5673" s="9">
        <v>9</v>
      </c>
      <c r="C5673" s="255" t="s">
        <v>9102</v>
      </c>
      <c r="D5673" s="9">
        <v>0.15726030876256292</v>
      </c>
      <c r="E5673" s="9">
        <v>1747858.0461865487</v>
      </c>
      <c r="F5673" s="255" t="s">
        <v>9124</v>
      </c>
      <c r="G5673" s="9"/>
      <c r="H5673" s="255" t="s">
        <v>9168</v>
      </c>
      <c r="I5673" s="9">
        <v>3</v>
      </c>
    </row>
    <row r="5674">
      <c r="A5674" s="255" t="s">
        <v>6850</v>
      </c>
      <c r="B5674" s="9">
        <v>9</v>
      </c>
      <c r="C5674" s="255" t="s">
        <v>9102</v>
      </c>
      <c r="D5674" s="9">
        <v>0.15726030876256292</v>
      </c>
      <c r="E5674" s="9">
        <v>1747858.0461865487</v>
      </c>
      <c r="F5674" s="255" t="s">
        <v>9123</v>
      </c>
      <c r="G5674" s="9"/>
      <c r="H5674" s="255" t="s">
        <v>9168</v>
      </c>
      <c r="I5674" s="9">
        <v>3</v>
      </c>
    </row>
    <row r="5675">
      <c r="A5675" s="255" t="s">
        <v>6845</v>
      </c>
      <c r="B5675" s="9">
        <v>9</v>
      </c>
      <c r="C5675" s="255" t="s">
        <v>9102</v>
      </c>
      <c r="D5675" s="9">
        <v>0.14264047848498976</v>
      </c>
      <c r="E5675" s="9">
        <v>1747858.0461865487</v>
      </c>
      <c r="F5675" s="255" t="s">
        <v>9132</v>
      </c>
      <c r="G5675" s="9"/>
      <c r="H5675" s="255" t="s">
        <v>9168</v>
      </c>
      <c r="I5675" s="9">
        <v>3</v>
      </c>
    </row>
    <row r="5676">
      <c r="A5676" s="255" t="s">
        <v>6851</v>
      </c>
      <c r="B5676" s="9">
        <v>9</v>
      </c>
      <c r="C5676" s="255" t="s">
        <v>9102</v>
      </c>
      <c r="D5676" s="9">
        <v>0.15860158865279492</v>
      </c>
      <c r="E5676" s="9">
        <v>1747858.0461865487</v>
      </c>
      <c r="F5676" s="255" t="s">
        <v>9125</v>
      </c>
      <c r="G5676" s="9"/>
      <c r="H5676" s="255" t="s">
        <v>9168</v>
      </c>
      <c r="I5676" s="9">
        <v>3</v>
      </c>
    </row>
    <row r="5677">
      <c r="A5677" s="255" t="s">
        <v>6840</v>
      </c>
      <c r="B5677" s="9">
        <v>9</v>
      </c>
      <c r="C5677" s="255" t="s">
        <v>9102</v>
      </c>
      <c r="D5677" s="9">
        <v>0.14436958072621384</v>
      </c>
      <c r="E5677" s="9">
        <v>1747858.0461865487</v>
      </c>
      <c r="F5677" s="255" t="s">
        <v>9126</v>
      </c>
      <c r="G5677" s="9"/>
      <c r="H5677" s="255" t="s">
        <v>9168</v>
      </c>
      <c r="I5677" s="9">
        <v>3</v>
      </c>
    </row>
    <row r="5678">
      <c r="A5678" s="255" t="s">
        <v>6846</v>
      </c>
      <c r="B5678" s="9">
        <v>9</v>
      </c>
      <c r="C5678" s="255" t="s">
        <v>9102</v>
      </c>
      <c r="D5678" s="9"/>
      <c r="E5678" s="9">
        <v>1747858.0461865487</v>
      </c>
      <c r="F5678" s="255" t="s">
        <v>9117</v>
      </c>
      <c r="G5678" s="9"/>
      <c r="H5678" s="255" t="s">
        <v>9168</v>
      </c>
      <c r="I5678" s="9">
        <v>3</v>
      </c>
    </row>
    <row r="5679">
      <c r="A5679" s="255" t="s">
        <v>6855</v>
      </c>
      <c r="B5679" s="9">
        <v>9</v>
      </c>
      <c r="C5679" s="255" t="s">
        <v>9102</v>
      </c>
      <c r="D5679" s="9">
        <v>0.16468659239529218</v>
      </c>
      <c r="E5679" s="9">
        <v>1747858.0461865487</v>
      </c>
      <c r="F5679" s="255" t="s">
        <v>9130</v>
      </c>
      <c r="G5679" s="9"/>
      <c r="H5679" s="255" t="s">
        <v>9168</v>
      </c>
      <c r="I5679" s="9">
        <v>3</v>
      </c>
    </row>
    <row r="5680">
      <c r="A5680" s="255" t="s">
        <v>6843</v>
      </c>
      <c r="B5680" s="9">
        <v>9</v>
      </c>
      <c r="C5680" s="255" t="s">
        <v>9102</v>
      </c>
      <c r="D5680" s="9">
        <v>0.16468659239529218</v>
      </c>
      <c r="E5680" s="9">
        <v>1747858.0461865487</v>
      </c>
      <c r="F5680" s="255" t="s">
        <v>9129</v>
      </c>
      <c r="G5680" s="9"/>
      <c r="H5680" s="255" t="s">
        <v>9168</v>
      </c>
      <c r="I5680" s="9">
        <v>3</v>
      </c>
    </row>
    <row r="5681">
      <c r="A5681" s="255" t="s">
        <v>6854</v>
      </c>
      <c r="B5681" s="9">
        <v>9</v>
      </c>
      <c r="C5681" s="255" t="s">
        <v>9102</v>
      </c>
      <c r="D5681" s="9"/>
      <c r="E5681" s="9">
        <v>1747858.0461865487</v>
      </c>
      <c r="F5681" s="255" t="s">
        <v>9121</v>
      </c>
      <c r="G5681" s="9"/>
      <c r="H5681" s="255" t="s">
        <v>9168</v>
      </c>
      <c r="I5681" s="9">
        <v>3</v>
      </c>
    </row>
    <row r="5682">
      <c r="A5682" s="255" t="s">
        <v>6842</v>
      </c>
      <c r="B5682" s="9">
        <v>9</v>
      </c>
      <c r="C5682" s="255" t="s">
        <v>9102</v>
      </c>
      <c r="D5682" s="9"/>
      <c r="E5682" s="9">
        <v>1747858.0461865487</v>
      </c>
      <c r="F5682" s="255" t="s">
        <v>9118</v>
      </c>
      <c r="G5682" s="9"/>
      <c r="H5682" s="255" t="s">
        <v>9168</v>
      </c>
      <c r="I5682" s="9">
        <v>3</v>
      </c>
    </row>
    <row r="5683">
      <c r="A5683" s="255" t="s">
        <v>6861</v>
      </c>
      <c r="B5683" s="9">
        <v>9</v>
      </c>
      <c r="C5683" s="255" t="s">
        <v>9102</v>
      </c>
      <c r="D5683" s="9"/>
      <c r="E5683" s="9">
        <v>1747858.0461865487</v>
      </c>
      <c r="F5683" s="255" t="s">
        <v>9119</v>
      </c>
      <c r="G5683" s="9"/>
      <c r="H5683" s="255" t="s">
        <v>9168</v>
      </c>
      <c r="I5683" s="9">
        <v>3</v>
      </c>
    </row>
    <row r="5684">
      <c r="A5684" s="255" t="s">
        <v>6863</v>
      </c>
      <c r="B5684" s="9">
        <v>9</v>
      </c>
      <c r="C5684" s="255" t="s">
        <v>9102</v>
      </c>
      <c r="D5684" s="9">
        <v>0.16476652556518637</v>
      </c>
      <c r="E5684" s="9">
        <v>1747858.0461865487</v>
      </c>
      <c r="F5684" s="255" t="s">
        <v>9135</v>
      </c>
      <c r="G5684" s="9"/>
      <c r="H5684" s="255" t="s">
        <v>9168</v>
      </c>
      <c r="I5684" s="9">
        <v>3</v>
      </c>
    </row>
    <row r="5685">
      <c r="A5685" s="255" t="s">
        <v>6858</v>
      </c>
      <c r="B5685" s="9">
        <v>9</v>
      </c>
      <c r="C5685" s="255" t="s">
        <v>9102</v>
      </c>
      <c r="D5685" s="9">
        <v>0.16533021720518756</v>
      </c>
      <c r="E5685" s="9">
        <v>1747858.0461865487</v>
      </c>
      <c r="F5685" s="255" t="s">
        <v>9136</v>
      </c>
      <c r="G5685" s="9"/>
      <c r="H5685" s="255" t="s">
        <v>9168</v>
      </c>
      <c r="I5685" s="9">
        <v>3</v>
      </c>
    </row>
    <row r="5686">
      <c r="A5686" s="255" t="s">
        <v>6859</v>
      </c>
      <c r="B5686" s="9">
        <v>9</v>
      </c>
      <c r="C5686" s="255" t="s">
        <v>9102</v>
      </c>
      <c r="D5686" s="9">
        <v>0.13158825475751917</v>
      </c>
      <c r="E5686" s="9">
        <v>1747858.0461865487</v>
      </c>
      <c r="F5686" s="255" t="s">
        <v>9114</v>
      </c>
      <c r="G5686" s="9"/>
      <c r="H5686" s="255" t="s">
        <v>9168</v>
      </c>
      <c r="I5686" s="9">
        <v>3</v>
      </c>
    </row>
    <row r="5687">
      <c r="A5687" s="255" t="s">
        <v>6881</v>
      </c>
      <c r="B5687" s="9">
        <v>10</v>
      </c>
      <c r="C5687" s="255" t="s">
        <v>9102</v>
      </c>
      <c r="D5687" s="9">
        <v>0.33386340521233576</v>
      </c>
      <c r="E5687" s="9">
        <v>1749003.2052711262</v>
      </c>
      <c r="F5687" s="255" t="s">
        <v>9123</v>
      </c>
      <c r="G5687" s="9"/>
      <c r="H5687" s="255" t="s">
        <v>9168</v>
      </c>
      <c r="I5687" s="9">
        <v>3</v>
      </c>
    </row>
    <row r="5688">
      <c r="A5688" s="255" t="s">
        <v>6864</v>
      </c>
      <c r="B5688" s="9">
        <v>10</v>
      </c>
      <c r="C5688" s="255" t="s">
        <v>9102</v>
      </c>
      <c r="D5688" s="9">
        <v>0.46602783620488852</v>
      </c>
      <c r="E5688" s="9">
        <v>1749003.2052711262</v>
      </c>
      <c r="F5688" s="255" t="s">
        <v>9114</v>
      </c>
      <c r="G5688" s="9"/>
      <c r="H5688" s="255" t="s">
        <v>9168</v>
      </c>
      <c r="I5688" s="9">
        <v>3</v>
      </c>
    </row>
    <row r="5689">
      <c r="A5689" s="255" t="s">
        <v>6886</v>
      </c>
      <c r="B5689" s="9">
        <v>10</v>
      </c>
      <c r="C5689" s="255" t="s">
        <v>9102</v>
      </c>
      <c r="D5689" s="9">
        <v>0.31073986092725975</v>
      </c>
      <c r="E5689" s="9">
        <v>1749003.2052711262</v>
      </c>
      <c r="F5689" s="255" t="s">
        <v>9130</v>
      </c>
      <c r="G5689" s="9"/>
      <c r="H5689" s="255" t="s">
        <v>9168</v>
      </c>
      <c r="I5689" s="9">
        <v>3</v>
      </c>
    </row>
    <row r="5690">
      <c r="A5690" s="255" t="s">
        <v>6880</v>
      </c>
      <c r="B5690" s="9">
        <v>10</v>
      </c>
      <c r="C5690" s="255" t="s">
        <v>9102</v>
      </c>
      <c r="D5690" s="9"/>
      <c r="E5690" s="9">
        <v>1749003.2052711262</v>
      </c>
      <c r="F5690" s="255" t="s">
        <v>9118</v>
      </c>
      <c r="G5690" s="9"/>
      <c r="H5690" s="255" t="s">
        <v>9168</v>
      </c>
      <c r="I5690" s="9">
        <v>3</v>
      </c>
    </row>
    <row r="5691">
      <c r="A5691" s="255" t="s">
        <v>6871</v>
      </c>
      <c r="B5691" s="9">
        <v>10</v>
      </c>
      <c r="C5691" s="255" t="s">
        <v>9102</v>
      </c>
      <c r="D5691" s="9">
        <v>0.32790565418851275</v>
      </c>
      <c r="E5691" s="9">
        <v>1749003.2052711262</v>
      </c>
      <c r="F5691" s="255" t="s">
        <v>9135</v>
      </c>
      <c r="G5691" s="9"/>
      <c r="H5691" s="255" t="s">
        <v>9168</v>
      </c>
      <c r="I5691" s="9">
        <v>3</v>
      </c>
    </row>
    <row r="5692">
      <c r="A5692" s="255" t="s">
        <v>6878</v>
      </c>
      <c r="B5692" s="9">
        <v>10</v>
      </c>
      <c r="C5692" s="255" t="s">
        <v>9102</v>
      </c>
      <c r="D5692" s="9">
        <v>0.36790439381377976</v>
      </c>
      <c r="E5692" s="9">
        <v>1749003.2052711262</v>
      </c>
      <c r="F5692" s="255" t="s">
        <v>9131</v>
      </c>
      <c r="G5692" s="9"/>
      <c r="H5692" s="255" t="s">
        <v>9168</v>
      </c>
      <c r="I5692" s="9">
        <v>3</v>
      </c>
    </row>
    <row r="5693">
      <c r="A5693" s="255" t="s">
        <v>6867</v>
      </c>
      <c r="B5693" s="9">
        <v>10</v>
      </c>
      <c r="C5693" s="255" t="s">
        <v>9102</v>
      </c>
      <c r="D5693" s="9">
        <v>0.31073986092725975</v>
      </c>
      <c r="E5693" s="9">
        <v>1749003.2052711262</v>
      </c>
      <c r="F5693" s="255" t="s">
        <v>9129</v>
      </c>
      <c r="G5693" s="9"/>
      <c r="H5693" s="255" t="s">
        <v>9168</v>
      </c>
      <c r="I5693" s="9">
        <v>3</v>
      </c>
    </row>
    <row r="5694">
      <c r="A5694" s="255" t="s">
        <v>6876</v>
      </c>
      <c r="B5694" s="9">
        <v>10</v>
      </c>
      <c r="C5694" s="255" t="s">
        <v>9102</v>
      </c>
      <c r="D5694" s="9">
        <v>0.33386340521233576</v>
      </c>
      <c r="E5694" s="9">
        <v>1749003.2052711262</v>
      </c>
      <c r="F5694" s="255" t="s">
        <v>9122</v>
      </c>
      <c r="G5694" s="9"/>
      <c r="H5694" s="255" t="s">
        <v>9168</v>
      </c>
      <c r="I5694" s="9">
        <v>3</v>
      </c>
    </row>
    <row r="5695">
      <c r="A5695" s="255" t="s">
        <v>6888</v>
      </c>
      <c r="B5695" s="9">
        <v>10</v>
      </c>
      <c r="C5695" s="255" t="s">
        <v>9102</v>
      </c>
      <c r="D5695" s="9"/>
      <c r="E5695" s="9">
        <v>1749003.2052711262</v>
      </c>
      <c r="F5695" s="255" t="s">
        <v>9119</v>
      </c>
      <c r="G5695" s="9"/>
      <c r="H5695" s="255" t="s">
        <v>9168</v>
      </c>
      <c r="I5695" s="9">
        <v>3</v>
      </c>
    </row>
    <row r="5696">
      <c r="A5696" s="255" t="s">
        <v>6885</v>
      </c>
      <c r="B5696" s="9">
        <v>10</v>
      </c>
      <c r="C5696" s="255" t="s">
        <v>9102</v>
      </c>
      <c r="D5696" s="9">
        <v>0.29120454244641264</v>
      </c>
      <c r="E5696" s="9">
        <v>1749003.2052711262</v>
      </c>
      <c r="F5696" s="255" t="s">
        <v>9125</v>
      </c>
      <c r="G5696" s="9"/>
      <c r="H5696" s="255" t="s">
        <v>9168</v>
      </c>
      <c r="I5696" s="9">
        <v>3</v>
      </c>
    </row>
    <row r="5697">
      <c r="A5697" s="255" t="s">
        <v>6875</v>
      </c>
      <c r="B5697" s="9">
        <v>10</v>
      </c>
      <c r="C5697" s="255" t="s">
        <v>9102</v>
      </c>
      <c r="D5697" s="9">
        <v>0.46131758558203112</v>
      </c>
      <c r="E5697" s="9">
        <v>1749003.2052711262</v>
      </c>
      <c r="F5697" s="255" t="s">
        <v>9137</v>
      </c>
      <c r="G5697" s="9"/>
      <c r="H5697" s="255" t="s">
        <v>9168</v>
      </c>
      <c r="I5697" s="9">
        <v>3</v>
      </c>
    </row>
    <row r="5698">
      <c r="A5698" s="255" t="s">
        <v>6872</v>
      </c>
      <c r="B5698" s="9">
        <v>10</v>
      </c>
      <c r="C5698" s="255" t="s">
        <v>9102</v>
      </c>
      <c r="D5698" s="9">
        <v>0.33386340521233576</v>
      </c>
      <c r="E5698" s="9">
        <v>1749003.2052711262</v>
      </c>
      <c r="F5698" s="255" t="s">
        <v>9124</v>
      </c>
      <c r="G5698" s="9"/>
      <c r="H5698" s="255" t="s">
        <v>9168</v>
      </c>
      <c r="I5698" s="9">
        <v>3</v>
      </c>
    </row>
    <row r="5699">
      <c r="A5699" s="255" t="s">
        <v>6868</v>
      </c>
      <c r="B5699" s="9">
        <v>10</v>
      </c>
      <c r="C5699" s="255" t="s">
        <v>9102</v>
      </c>
      <c r="D5699" s="9">
        <v>0.44895945661078679</v>
      </c>
      <c r="E5699" s="9">
        <v>1749003.2052711262</v>
      </c>
      <c r="F5699" s="255" t="s">
        <v>9136</v>
      </c>
      <c r="G5699" s="9"/>
      <c r="H5699" s="255" t="s">
        <v>9168</v>
      </c>
      <c r="I5699" s="9">
        <v>3</v>
      </c>
    </row>
    <row r="5700">
      <c r="A5700" s="255" t="s">
        <v>6874</v>
      </c>
      <c r="B5700" s="9">
        <v>10</v>
      </c>
      <c r="C5700" s="255" t="s">
        <v>9102</v>
      </c>
      <c r="D5700" s="9"/>
      <c r="E5700" s="9">
        <v>1749003.2052711262</v>
      </c>
      <c r="F5700" s="255" t="s">
        <v>9115</v>
      </c>
      <c r="G5700" s="9"/>
      <c r="H5700" s="255" t="s">
        <v>9168</v>
      </c>
      <c r="I5700" s="9">
        <v>3</v>
      </c>
    </row>
    <row r="5701">
      <c r="A5701" s="255" t="s">
        <v>6882</v>
      </c>
      <c r="B5701" s="9">
        <v>10</v>
      </c>
      <c r="C5701" s="255" t="s">
        <v>9102</v>
      </c>
      <c r="D5701" s="9">
        <v>0.33632161364070767</v>
      </c>
      <c r="E5701" s="9">
        <v>1749003.2052711262</v>
      </c>
      <c r="F5701" s="255" t="s">
        <v>9133</v>
      </c>
      <c r="G5701" s="9"/>
      <c r="H5701" s="255" t="s">
        <v>9168</v>
      </c>
      <c r="I5701" s="9">
        <v>3</v>
      </c>
    </row>
    <row r="5702">
      <c r="A5702" s="255" t="s">
        <v>6869</v>
      </c>
      <c r="B5702" s="9">
        <v>10</v>
      </c>
      <c r="C5702" s="255" t="s">
        <v>9102</v>
      </c>
      <c r="D5702" s="9"/>
      <c r="E5702" s="9">
        <v>1749003.2052711262</v>
      </c>
      <c r="F5702" s="255" t="s">
        <v>9121</v>
      </c>
      <c r="G5702" s="9"/>
      <c r="H5702" s="255" t="s">
        <v>9168</v>
      </c>
      <c r="I5702" s="9">
        <v>3</v>
      </c>
    </row>
    <row r="5703">
      <c r="A5703" s="255" t="s">
        <v>6873</v>
      </c>
      <c r="B5703" s="9">
        <v>10</v>
      </c>
      <c r="C5703" s="255" t="s">
        <v>9102</v>
      </c>
      <c r="D5703" s="9">
        <v>0.45706611123886037</v>
      </c>
      <c r="E5703" s="9">
        <v>1749003.2052711262</v>
      </c>
      <c r="F5703" s="255" t="s">
        <v>9126</v>
      </c>
      <c r="G5703" s="9"/>
      <c r="H5703" s="255" t="s">
        <v>9168</v>
      </c>
      <c r="I5703" s="9">
        <v>3</v>
      </c>
    </row>
    <row r="5704">
      <c r="A5704" s="255" t="s">
        <v>6877</v>
      </c>
      <c r="B5704" s="9">
        <v>10</v>
      </c>
      <c r="C5704" s="255" t="s">
        <v>9102</v>
      </c>
      <c r="D5704" s="9">
        <v>0.39450070953171973</v>
      </c>
      <c r="E5704" s="9">
        <v>1749003.2052711262</v>
      </c>
      <c r="F5704" s="255" t="s">
        <v>9132</v>
      </c>
      <c r="G5704" s="9"/>
      <c r="H5704" s="255" t="s">
        <v>9168</v>
      </c>
      <c r="I5704" s="9">
        <v>3</v>
      </c>
    </row>
    <row r="5705">
      <c r="A5705" s="255" t="s">
        <v>6884</v>
      </c>
      <c r="B5705" s="9">
        <v>10</v>
      </c>
      <c r="C5705" s="255" t="s">
        <v>9102</v>
      </c>
      <c r="D5705" s="9"/>
      <c r="E5705" s="9">
        <v>1749003.2052711262</v>
      </c>
      <c r="F5705" s="255" t="s">
        <v>9117</v>
      </c>
      <c r="G5705" s="9"/>
      <c r="H5705" s="255" t="s">
        <v>9168</v>
      </c>
      <c r="I5705" s="9">
        <v>3</v>
      </c>
    </row>
    <row r="5706">
      <c r="A5706" s="255" t="s">
        <v>6865</v>
      </c>
      <c r="B5706" s="9">
        <v>10</v>
      </c>
      <c r="C5706" s="255" t="s">
        <v>9102</v>
      </c>
      <c r="D5706" s="9"/>
      <c r="E5706" s="9">
        <v>1749003.2052711262</v>
      </c>
      <c r="F5706" s="255" t="s">
        <v>9120</v>
      </c>
      <c r="G5706" s="9"/>
      <c r="H5706" s="255" t="s">
        <v>9168</v>
      </c>
      <c r="I5706" s="9">
        <v>3</v>
      </c>
    </row>
    <row r="5707">
      <c r="A5707" s="255" t="s">
        <v>6866</v>
      </c>
      <c r="B5707" s="9">
        <v>10</v>
      </c>
      <c r="C5707" s="255" t="s">
        <v>9102</v>
      </c>
      <c r="D5707" s="9"/>
      <c r="E5707" s="9">
        <v>1749003.2052711262</v>
      </c>
      <c r="F5707" s="255" t="s">
        <v>9116</v>
      </c>
      <c r="G5707" s="9"/>
      <c r="H5707" s="255" t="s">
        <v>9168</v>
      </c>
      <c r="I5707" s="9">
        <v>3</v>
      </c>
    </row>
    <row r="5708">
      <c r="A5708" s="255" t="s">
        <v>6879</v>
      </c>
      <c r="B5708" s="9">
        <v>10</v>
      </c>
      <c r="C5708" s="255" t="s">
        <v>9102</v>
      </c>
      <c r="D5708" s="9">
        <v>0.3581443664576191</v>
      </c>
      <c r="E5708" s="9">
        <v>1749003.2052711262</v>
      </c>
      <c r="F5708" s="255" t="s">
        <v>9127</v>
      </c>
      <c r="G5708" s="9"/>
      <c r="H5708" s="255" t="s">
        <v>9168</v>
      </c>
      <c r="I5708" s="9">
        <v>3</v>
      </c>
    </row>
    <row r="5709">
      <c r="A5709" s="255" t="s">
        <v>6883</v>
      </c>
      <c r="B5709" s="9">
        <v>10</v>
      </c>
      <c r="C5709" s="255" t="s">
        <v>9102</v>
      </c>
      <c r="D5709" s="9"/>
      <c r="E5709" s="9">
        <v>1749003.2052711262</v>
      </c>
      <c r="F5709" s="255" t="s">
        <v>9138</v>
      </c>
      <c r="G5709" s="9"/>
      <c r="H5709" s="255" t="s">
        <v>9168</v>
      </c>
      <c r="I5709" s="9">
        <v>3</v>
      </c>
    </row>
    <row r="5710">
      <c r="A5710" s="255" t="s">
        <v>6870</v>
      </c>
      <c r="B5710" s="9">
        <v>10</v>
      </c>
      <c r="C5710" s="255" t="s">
        <v>9102</v>
      </c>
      <c r="D5710" s="9">
        <v>0.3581443664576191</v>
      </c>
      <c r="E5710" s="9">
        <v>1749003.2052711262</v>
      </c>
      <c r="F5710" s="255" t="s">
        <v>9128</v>
      </c>
      <c r="G5710" s="9"/>
      <c r="H5710" s="255" t="s">
        <v>9168</v>
      </c>
      <c r="I5710" s="9">
        <v>3</v>
      </c>
    </row>
    <row r="5711">
      <c r="A5711" s="255" t="s">
        <v>6887</v>
      </c>
      <c r="B5711" s="9">
        <v>10</v>
      </c>
      <c r="C5711" s="255" t="s">
        <v>9102</v>
      </c>
      <c r="D5711" s="9">
        <v>0.29499300228140091</v>
      </c>
      <c r="E5711" s="9">
        <v>1749003.2052711262</v>
      </c>
      <c r="F5711" s="255" t="s">
        <v>9134</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72861019740.762177</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4168.9423202495464</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0</v>
      </c>
      <c r="E5724" s="9">
        <v>17477099.499999996</v>
      </c>
      <c r="F5724" s="255" t="s">
        <v>9117</v>
      </c>
      <c r="G5724" s="9">
        <v>1</v>
      </c>
      <c r="H5724" s="255" t="s">
        <v>9168</v>
      </c>
      <c r="I5724" s="9">
        <v>3</v>
      </c>
    </row>
    <row r="5725">
      <c r="A5725" s="255" t="s">
        <v>6902</v>
      </c>
      <c r="B5725" s="9">
        <v>0</v>
      </c>
      <c r="C5725" s="255" t="s">
        <v>9104</v>
      </c>
      <c r="D5725" s="9">
        <v>0</v>
      </c>
      <c r="E5725" s="9">
        <v>17477099.499999996</v>
      </c>
      <c r="F5725" s="255" t="s">
        <v>9117</v>
      </c>
      <c r="G5725" s="9">
        <v>1</v>
      </c>
      <c r="H5725" s="255" t="s">
        <v>9168</v>
      </c>
      <c r="I5725" s="9">
        <v>3</v>
      </c>
    </row>
    <row r="5726">
      <c r="A5726" s="255" t="s">
        <v>6903</v>
      </c>
      <c r="B5726" s="9">
        <v>0</v>
      </c>
      <c r="C5726" s="255" t="s">
        <v>9105</v>
      </c>
      <c r="D5726" s="9">
        <v>0</v>
      </c>
      <c r="E5726" s="9">
        <v>17477099.499999996</v>
      </c>
      <c r="F5726" s="255" t="s">
        <v>9117</v>
      </c>
      <c r="G5726" s="9">
        <v>1</v>
      </c>
      <c r="H5726" s="255" t="s">
        <v>9168</v>
      </c>
      <c r="I5726" s="9">
        <v>3</v>
      </c>
    </row>
    <row r="5727">
      <c r="A5727" s="255" t="s">
        <v>6904</v>
      </c>
      <c r="B5727" s="9">
        <v>0</v>
      </c>
      <c r="C5727" s="255" t="s">
        <v>9205</v>
      </c>
      <c r="D5727" s="9">
        <v>0</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0</v>
      </c>
      <c r="E5736" s="9">
        <v>17477099.499999996</v>
      </c>
      <c r="F5736" s="255" t="s">
        <v>9120</v>
      </c>
      <c r="G5736" s="9">
        <v>1</v>
      </c>
      <c r="H5736" s="255" t="s">
        <v>9168</v>
      </c>
      <c r="I5736" s="9">
        <v>3</v>
      </c>
    </row>
    <row r="5737">
      <c r="A5737" s="255" t="s">
        <v>6914</v>
      </c>
      <c r="B5737" s="9">
        <v>0</v>
      </c>
      <c r="C5737" s="255" t="s">
        <v>9104</v>
      </c>
      <c r="D5737" s="9">
        <v>0</v>
      </c>
      <c r="E5737" s="9">
        <v>17477099.499999996</v>
      </c>
      <c r="F5737" s="255" t="s">
        <v>9120</v>
      </c>
      <c r="G5737" s="9">
        <v>1</v>
      </c>
      <c r="H5737" s="255" t="s">
        <v>9168</v>
      </c>
      <c r="I5737" s="9">
        <v>3</v>
      </c>
    </row>
    <row r="5738">
      <c r="A5738" s="255" t="s">
        <v>6915</v>
      </c>
      <c r="B5738" s="9">
        <v>0</v>
      </c>
      <c r="C5738" s="255" t="s">
        <v>9105</v>
      </c>
      <c r="D5738" s="9">
        <v>0</v>
      </c>
      <c r="E5738" s="9">
        <v>17477099.499999996</v>
      </c>
      <c r="F5738" s="255" t="s">
        <v>9120</v>
      </c>
      <c r="G5738" s="9">
        <v>1</v>
      </c>
      <c r="H5738" s="255" t="s">
        <v>9168</v>
      </c>
      <c r="I5738" s="9">
        <v>3</v>
      </c>
    </row>
    <row r="5739">
      <c r="A5739" s="255" t="s">
        <v>6916</v>
      </c>
      <c r="B5739" s="9">
        <v>0</v>
      </c>
      <c r="C5739" s="255" t="s">
        <v>9205</v>
      </c>
      <c r="D5739" s="9">
        <v>0</v>
      </c>
      <c r="E5739" s="9">
        <v>17477099.499999996</v>
      </c>
      <c r="F5739" s="255" t="s">
        <v>9120</v>
      </c>
      <c r="G5739" s="9">
        <v>1</v>
      </c>
      <c r="H5739" s="255" t="s">
        <v>9168</v>
      </c>
      <c r="I5739" s="9">
        <v>3</v>
      </c>
    </row>
    <row r="5740">
      <c r="A5740" s="255" t="s">
        <v>6917</v>
      </c>
      <c r="B5740" s="9">
        <v>0</v>
      </c>
      <c r="C5740" s="255" t="s">
        <v>9103</v>
      </c>
      <c r="D5740" s="9">
        <v>0</v>
      </c>
      <c r="E5740" s="9">
        <v>17477099.499999996</v>
      </c>
      <c r="F5740" s="255" t="s">
        <v>9121</v>
      </c>
      <c r="G5740" s="9">
        <v>1</v>
      </c>
      <c r="H5740" s="255" t="s">
        <v>9168</v>
      </c>
      <c r="I5740" s="9">
        <v>3</v>
      </c>
    </row>
    <row r="5741">
      <c r="A5741" s="255" t="s">
        <v>6918</v>
      </c>
      <c r="B5741" s="9">
        <v>0</v>
      </c>
      <c r="C5741" s="255" t="s">
        <v>9104</v>
      </c>
      <c r="D5741" s="9">
        <v>0</v>
      </c>
      <c r="E5741" s="9">
        <v>17477099.499999996</v>
      </c>
      <c r="F5741" s="255" t="s">
        <v>9121</v>
      </c>
      <c r="G5741" s="9">
        <v>1</v>
      </c>
      <c r="H5741" s="255" t="s">
        <v>9168</v>
      </c>
      <c r="I5741" s="9">
        <v>3</v>
      </c>
    </row>
    <row r="5742">
      <c r="A5742" s="255" t="s">
        <v>6919</v>
      </c>
      <c r="B5742" s="9">
        <v>0</v>
      </c>
      <c r="C5742" s="255" t="s">
        <v>9105</v>
      </c>
      <c r="D5742" s="9">
        <v>0</v>
      </c>
      <c r="E5742" s="9">
        <v>17477099.499999996</v>
      </c>
      <c r="F5742" s="255" t="s">
        <v>9121</v>
      </c>
      <c r="G5742" s="9">
        <v>1</v>
      </c>
      <c r="H5742" s="255" t="s">
        <v>9168</v>
      </c>
      <c r="I5742" s="9">
        <v>3</v>
      </c>
    </row>
    <row r="5743">
      <c r="A5743" s="255" t="s">
        <v>6920</v>
      </c>
      <c r="B5743" s="9">
        <v>0</v>
      </c>
      <c r="C5743" s="255" t="s">
        <v>9205</v>
      </c>
      <c r="D5743" s="9">
        <v>0</v>
      </c>
      <c r="E5743" s="9">
        <v>17477099.499999996</v>
      </c>
      <c r="F5743" s="255" t="s">
        <v>9121</v>
      </c>
      <c r="G5743" s="9">
        <v>1</v>
      </c>
      <c r="H5743" s="255" t="s">
        <v>9168</v>
      </c>
      <c r="I5743" s="9">
        <v>3</v>
      </c>
    </row>
    <row r="5744">
      <c r="A5744" s="255" t="s">
        <v>6921</v>
      </c>
      <c r="B5744" s="9">
        <v>0</v>
      </c>
      <c r="C5744" s="255" t="s">
        <v>9103</v>
      </c>
      <c r="D5744" s="9">
        <v>17477099.499999996</v>
      </c>
      <c r="E5744" s="9">
        <v>17477099.499999996</v>
      </c>
      <c r="F5744" s="255" t="s">
        <v>9122</v>
      </c>
      <c r="G5744" s="9">
        <v>1</v>
      </c>
      <c r="H5744" s="255" t="s">
        <v>9168</v>
      </c>
      <c r="I5744" s="9">
        <v>3</v>
      </c>
    </row>
    <row r="5745">
      <c r="A5745" s="255" t="s">
        <v>6922</v>
      </c>
      <c r="B5745" s="9">
        <v>0</v>
      </c>
      <c r="C5745" s="255" t="s">
        <v>9104</v>
      </c>
      <c r="D5745" s="9">
        <v>218052238425.62152</v>
      </c>
      <c r="E5745" s="9">
        <v>17477099.499999996</v>
      </c>
      <c r="F5745" s="255" t="s">
        <v>9122</v>
      </c>
      <c r="G5745" s="9">
        <v>1</v>
      </c>
      <c r="H5745" s="255" t="s">
        <v>9168</v>
      </c>
      <c r="I5745" s="9">
        <v>3</v>
      </c>
    </row>
    <row r="5746">
      <c r="A5746" s="255" t="s">
        <v>6923</v>
      </c>
      <c r="B5746" s="9">
        <v>0</v>
      </c>
      <c r="C5746" s="255" t="s">
        <v>9105</v>
      </c>
      <c r="D5746" s="9">
        <v>1</v>
      </c>
      <c r="E5746" s="9">
        <v>17477099.499999996</v>
      </c>
      <c r="F5746" s="255" t="s">
        <v>9122</v>
      </c>
      <c r="G5746" s="9">
        <v>1</v>
      </c>
      <c r="H5746" s="255" t="s">
        <v>9168</v>
      </c>
      <c r="I5746" s="9">
        <v>3</v>
      </c>
    </row>
    <row r="5747">
      <c r="A5747" s="255" t="s">
        <v>6924</v>
      </c>
      <c r="B5747" s="9">
        <v>0</v>
      </c>
      <c r="C5747" s="255" t="s">
        <v>9205</v>
      </c>
      <c r="D5747" s="9">
        <v>12476.454598523145</v>
      </c>
      <c r="E5747" s="9">
        <v>17477099.499999996</v>
      </c>
      <c r="F5747" s="255" t="s">
        <v>9122</v>
      </c>
      <c r="G5747" s="9">
        <v>1</v>
      </c>
      <c r="H5747" s="255" t="s">
        <v>9168</v>
      </c>
      <c r="I5747" s="9">
        <v>3</v>
      </c>
    </row>
    <row r="5748">
      <c r="A5748" s="255" t="s">
        <v>6925</v>
      </c>
      <c r="B5748" s="9">
        <v>0</v>
      </c>
      <c r="C5748" s="255" t="s">
        <v>9103</v>
      </c>
      <c r="D5748" s="9">
        <v>17477099.499999996</v>
      </c>
      <c r="E5748" s="9">
        <v>17477099.499999996</v>
      </c>
      <c r="F5748" s="255" t="s">
        <v>9123</v>
      </c>
      <c r="G5748" s="9">
        <v>1</v>
      </c>
      <c r="H5748" s="255" t="s">
        <v>9168</v>
      </c>
      <c r="I5748" s="9">
        <v>3</v>
      </c>
    </row>
    <row r="5749">
      <c r="A5749" s="255" t="s">
        <v>6926</v>
      </c>
      <c r="B5749" s="9">
        <v>0</v>
      </c>
      <c r="C5749" s="255" t="s">
        <v>9104</v>
      </c>
      <c r="D5749" s="9">
        <v>218052238425.62152</v>
      </c>
      <c r="E5749" s="9">
        <v>17477099.499999996</v>
      </c>
      <c r="F5749" s="255" t="s">
        <v>9123</v>
      </c>
      <c r="G5749" s="9">
        <v>1</v>
      </c>
      <c r="H5749" s="255" t="s">
        <v>9168</v>
      </c>
      <c r="I5749" s="9">
        <v>3</v>
      </c>
    </row>
    <row r="5750">
      <c r="A5750" s="255" t="s">
        <v>6927</v>
      </c>
      <c r="B5750" s="9">
        <v>0</v>
      </c>
      <c r="C5750" s="255" t="s">
        <v>9105</v>
      </c>
      <c r="D5750" s="9">
        <v>1</v>
      </c>
      <c r="E5750" s="9">
        <v>17477099.499999996</v>
      </c>
      <c r="F5750" s="255" t="s">
        <v>9123</v>
      </c>
      <c r="G5750" s="9">
        <v>1</v>
      </c>
      <c r="H5750" s="255" t="s">
        <v>9168</v>
      </c>
      <c r="I5750" s="9">
        <v>3</v>
      </c>
    </row>
    <row r="5751">
      <c r="A5751" s="255" t="s">
        <v>6928</v>
      </c>
      <c r="B5751" s="9">
        <v>0</v>
      </c>
      <c r="C5751" s="255" t="s">
        <v>9205</v>
      </c>
      <c r="D5751" s="9">
        <v>12476.454598523145</v>
      </c>
      <c r="E5751" s="9">
        <v>17477099.499999996</v>
      </c>
      <c r="F5751" s="255" t="s">
        <v>9123</v>
      </c>
      <c r="G5751" s="9">
        <v>1</v>
      </c>
      <c r="H5751" s="255" t="s">
        <v>9168</v>
      </c>
      <c r="I5751" s="9">
        <v>3</v>
      </c>
    </row>
    <row r="5752">
      <c r="A5752" s="255" t="s">
        <v>6929</v>
      </c>
      <c r="B5752" s="9">
        <v>0</v>
      </c>
      <c r="C5752" s="255" t="s">
        <v>9103</v>
      </c>
      <c r="D5752" s="9">
        <v>17477099.499999996</v>
      </c>
      <c r="E5752" s="9">
        <v>17477099.499999996</v>
      </c>
      <c r="F5752" s="255" t="s">
        <v>9124</v>
      </c>
      <c r="G5752" s="9">
        <v>1</v>
      </c>
      <c r="H5752" s="255" t="s">
        <v>9168</v>
      </c>
      <c r="I5752" s="9">
        <v>3</v>
      </c>
    </row>
    <row r="5753">
      <c r="A5753" s="255" t="s">
        <v>6930</v>
      </c>
      <c r="B5753" s="9">
        <v>0</v>
      </c>
      <c r="C5753" s="255" t="s">
        <v>9104</v>
      </c>
      <c r="D5753" s="9">
        <v>218052238425.62152</v>
      </c>
      <c r="E5753" s="9">
        <v>17477099.499999996</v>
      </c>
      <c r="F5753" s="255" t="s">
        <v>9124</v>
      </c>
      <c r="G5753" s="9">
        <v>1</v>
      </c>
      <c r="H5753" s="255" t="s">
        <v>9168</v>
      </c>
      <c r="I5753" s="9">
        <v>3</v>
      </c>
    </row>
    <row r="5754">
      <c r="A5754" s="255" t="s">
        <v>6931</v>
      </c>
      <c r="B5754" s="9">
        <v>0</v>
      </c>
      <c r="C5754" s="255" t="s">
        <v>9105</v>
      </c>
      <c r="D5754" s="9">
        <v>1</v>
      </c>
      <c r="E5754" s="9">
        <v>17477099.499999996</v>
      </c>
      <c r="F5754" s="255" t="s">
        <v>9124</v>
      </c>
      <c r="G5754" s="9">
        <v>1</v>
      </c>
      <c r="H5754" s="255" t="s">
        <v>9168</v>
      </c>
      <c r="I5754" s="9">
        <v>3</v>
      </c>
    </row>
    <row r="5755">
      <c r="A5755" s="255" t="s">
        <v>6932</v>
      </c>
      <c r="B5755" s="9">
        <v>0</v>
      </c>
      <c r="C5755" s="255" t="s">
        <v>9205</v>
      </c>
      <c r="D5755" s="9">
        <v>12476.454598523145</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50452398531.203896</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2886.7718314016524</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53522286352.391808</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3062.4238508450339</v>
      </c>
      <c r="E5763" s="9">
        <v>17477099.499999996</v>
      </c>
      <c r="F5763" s="255" t="s">
        <v>9126</v>
      </c>
      <c r="G5763" s="9">
        <v>1</v>
      </c>
      <c r="H5763" s="255" t="s">
        <v>9168</v>
      </c>
      <c r="I5763" s="9">
        <v>3</v>
      </c>
    </row>
    <row r="5764">
      <c r="A5764" s="255" t="s">
        <v>6941</v>
      </c>
      <c r="B5764" s="9">
        <v>0</v>
      </c>
      <c r="C5764" s="255" t="s">
        <v>9103</v>
      </c>
      <c r="D5764" s="9">
        <v>17477099.499999996</v>
      </c>
      <c r="E5764" s="9">
        <v>17477099.499999996</v>
      </c>
      <c r="F5764" s="255" t="s">
        <v>9127</v>
      </c>
      <c r="G5764" s="9">
        <v>1</v>
      </c>
      <c r="H5764" s="255" t="s">
        <v>9168</v>
      </c>
      <c r="I5764" s="9">
        <v>3</v>
      </c>
    </row>
    <row r="5765">
      <c r="A5765" s="255" t="s">
        <v>6942</v>
      </c>
      <c r="B5765" s="9">
        <v>0</v>
      </c>
      <c r="C5765" s="255" t="s">
        <v>9104</v>
      </c>
      <c r="D5765" s="9">
        <v>271574524778.01334</v>
      </c>
      <c r="E5765" s="9">
        <v>17477099.499999996</v>
      </c>
      <c r="F5765" s="255" t="s">
        <v>9127</v>
      </c>
      <c r="G5765" s="9">
        <v>1</v>
      </c>
      <c r="H5765" s="255" t="s">
        <v>9168</v>
      </c>
      <c r="I5765" s="9">
        <v>3</v>
      </c>
    </row>
    <row r="5766">
      <c r="A5766" s="255" t="s">
        <v>6943</v>
      </c>
      <c r="B5766" s="9">
        <v>0</v>
      </c>
      <c r="C5766" s="255" t="s">
        <v>9105</v>
      </c>
      <c r="D5766" s="9">
        <v>1</v>
      </c>
      <c r="E5766" s="9">
        <v>17477099.499999996</v>
      </c>
      <c r="F5766" s="255" t="s">
        <v>9127</v>
      </c>
      <c r="G5766" s="9">
        <v>1</v>
      </c>
      <c r="H5766" s="255" t="s">
        <v>9168</v>
      </c>
      <c r="I5766" s="9">
        <v>3</v>
      </c>
    </row>
    <row r="5767">
      <c r="A5767" s="255" t="s">
        <v>6944</v>
      </c>
      <c r="B5767" s="9">
        <v>0</v>
      </c>
      <c r="C5767" s="255" t="s">
        <v>9205</v>
      </c>
      <c r="D5767" s="9">
        <v>15538.87844936818</v>
      </c>
      <c r="E5767" s="9">
        <v>17477099.499999996</v>
      </c>
      <c r="F5767" s="255" t="s">
        <v>9127</v>
      </c>
      <c r="G5767" s="9">
        <v>1</v>
      </c>
      <c r="H5767" s="255" t="s">
        <v>9168</v>
      </c>
      <c r="I5767" s="9">
        <v>3</v>
      </c>
    </row>
    <row r="5768">
      <c r="A5768" s="255" t="s">
        <v>6945</v>
      </c>
      <c r="B5768" s="9">
        <v>0</v>
      </c>
      <c r="C5768" s="255" t="s">
        <v>9103</v>
      </c>
      <c r="D5768" s="9">
        <v>17477099.499999996</v>
      </c>
      <c r="E5768" s="9">
        <v>17477099.499999996</v>
      </c>
      <c r="F5768" s="255" t="s">
        <v>9128</v>
      </c>
      <c r="G5768" s="9">
        <v>1</v>
      </c>
      <c r="H5768" s="255" t="s">
        <v>9168</v>
      </c>
      <c r="I5768" s="9">
        <v>3</v>
      </c>
    </row>
    <row r="5769">
      <c r="A5769" s="255" t="s">
        <v>6946</v>
      </c>
      <c r="B5769" s="9">
        <v>0</v>
      </c>
      <c r="C5769" s="255" t="s">
        <v>9104</v>
      </c>
      <c r="D5769" s="9">
        <v>271574524778.01334</v>
      </c>
      <c r="E5769" s="9">
        <v>17477099.499999996</v>
      </c>
      <c r="F5769" s="255" t="s">
        <v>9128</v>
      </c>
      <c r="G5769" s="9">
        <v>1</v>
      </c>
      <c r="H5769" s="255" t="s">
        <v>9168</v>
      </c>
      <c r="I5769" s="9">
        <v>3</v>
      </c>
    </row>
    <row r="5770">
      <c r="A5770" s="255" t="s">
        <v>6947</v>
      </c>
      <c r="B5770" s="9">
        <v>0</v>
      </c>
      <c r="C5770" s="255" t="s">
        <v>9105</v>
      </c>
      <c r="D5770" s="9">
        <v>1</v>
      </c>
      <c r="E5770" s="9">
        <v>17477099.499999996</v>
      </c>
      <c r="F5770" s="255" t="s">
        <v>9128</v>
      </c>
      <c r="G5770" s="9">
        <v>1</v>
      </c>
      <c r="H5770" s="255" t="s">
        <v>9168</v>
      </c>
      <c r="I5770" s="9">
        <v>3</v>
      </c>
    </row>
    <row r="5771">
      <c r="A5771" s="255" t="s">
        <v>6948</v>
      </c>
      <c r="B5771" s="9">
        <v>0</v>
      </c>
      <c r="C5771" s="255" t="s">
        <v>9205</v>
      </c>
      <c r="D5771" s="9">
        <v>15538.87844936818</v>
      </c>
      <c r="E5771" s="9">
        <v>17477099.499999996</v>
      </c>
      <c r="F5771" s="255" t="s">
        <v>9128</v>
      </c>
      <c r="G5771" s="9">
        <v>1</v>
      </c>
      <c r="H5771" s="255" t="s">
        <v>9168</v>
      </c>
      <c r="I5771" s="9">
        <v>3</v>
      </c>
    </row>
    <row r="5772">
      <c r="A5772" s="255" t="s">
        <v>6949</v>
      </c>
      <c r="B5772" s="9">
        <v>0</v>
      </c>
      <c r="C5772" s="255" t="s">
        <v>9103</v>
      </c>
      <c r="D5772" s="9">
        <v>17477099.499999996</v>
      </c>
      <c r="E5772" s="9">
        <v>17477099.499999996</v>
      </c>
      <c r="F5772" s="255" t="s">
        <v>9129</v>
      </c>
      <c r="G5772" s="9">
        <v>1</v>
      </c>
      <c r="H5772" s="255" t="s">
        <v>9168</v>
      </c>
      <c r="I5772" s="9">
        <v>3</v>
      </c>
    </row>
    <row r="5773">
      <c r="A5773" s="255" t="s">
        <v>6950</v>
      </c>
      <c r="B5773" s="9">
        <v>0</v>
      </c>
      <c r="C5773" s="255" t="s">
        <v>9104</v>
      </c>
      <c r="D5773" s="9">
        <v>129848236099.49075</v>
      </c>
      <c r="E5773" s="9">
        <v>17477099.499999996</v>
      </c>
      <c r="F5773" s="255" t="s">
        <v>9129</v>
      </c>
      <c r="G5773" s="9">
        <v>1</v>
      </c>
      <c r="H5773" s="255" t="s">
        <v>9168</v>
      </c>
      <c r="I5773" s="9">
        <v>3</v>
      </c>
    </row>
    <row r="5774">
      <c r="A5774" s="255" t="s">
        <v>6951</v>
      </c>
      <c r="B5774" s="9">
        <v>0</v>
      </c>
      <c r="C5774" s="255" t="s">
        <v>9105</v>
      </c>
      <c r="D5774" s="9">
        <v>1</v>
      </c>
      <c r="E5774" s="9">
        <v>17477099.499999996</v>
      </c>
      <c r="F5774" s="255" t="s">
        <v>9129</v>
      </c>
      <c r="G5774" s="9">
        <v>1</v>
      </c>
      <c r="H5774" s="255" t="s">
        <v>9168</v>
      </c>
      <c r="I5774" s="9">
        <v>3</v>
      </c>
    </row>
    <row r="5775">
      <c r="A5775" s="255" t="s">
        <v>6952</v>
      </c>
      <c r="B5775" s="9">
        <v>0</v>
      </c>
      <c r="C5775" s="255" t="s">
        <v>9205</v>
      </c>
      <c r="D5775" s="9">
        <v>7429.6216085220995</v>
      </c>
      <c r="E5775" s="9">
        <v>17477099.499999996</v>
      </c>
      <c r="F5775" s="255" t="s">
        <v>9129</v>
      </c>
      <c r="G5775" s="9">
        <v>1</v>
      </c>
      <c r="H5775" s="255" t="s">
        <v>9168</v>
      </c>
      <c r="I5775" s="9">
        <v>3</v>
      </c>
    </row>
    <row r="5776">
      <c r="A5776" s="255" t="s">
        <v>6953</v>
      </c>
      <c r="B5776" s="9">
        <v>0</v>
      </c>
      <c r="C5776" s="255" t="s">
        <v>9103</v>
      </c>
      <c r="D5776" s="9">
        <v>17477099.499999996</v>
      </c>
      <c r="E5776" s="9">
        <v>17477099.499999996</v>
      </c>
      <c r="F5776" s="255" t="s">
        <v>9130</v>
      </c>
      <c r="G5776" s="9">
        <v>1</v>
      </c>
      <c r="H5776" s="255" t="s">
        <v>9168</v>
      </c>
      <c r="I5776" s="9">
        <v>3</v>
      </c>
    </row>
    <row r="5777">
      <c r="A5777" s="255" t="s">
        <v>6954</v>
      </c>
      <c r="B5777" s="9">
        <v>0</v>
      </c>
      <c r="C5777" s="255" t="s">
        <v>9104</v>
      </c>
      <c r="D5777" s="9">
        <v>129848236099.49075</v>
      </c>
      <c r="E5777" s="9">
        <v>17477099.499999996</v>
      </c>
      <c r="F5777" s="255" t="s">
        <v>9130</v>
      </c>
      <c r="G5777" s="9">
        <v>1</v>
      </c>
      <c r="H5777" s="255" t="s">
        <v>9168</v>
      </c>
      <c r="I5777" s="9">
        <v>3</v>
      </c>
    </row>
    <row r="5778">
      <c r="A5778" s="255" t="s">
        <v>6955</v>
      </c>
      <c r="B5778" s="9">
        <v>0</v>
      </c>
      <c r="C5778" s="255" t="s">
        <v>9105</v>
      </c>
      <c r="D5778" s="9">
        <v>1</v>
      </c>
      <c r="E5778" s="9">
        <v>17477099.499999996</v>
      </c>
      <c r="F5778" s="255" t="s">
        <v>9130</v>
      </c>
      <c r="G5778" s="9">
        <v>1</v>
      </c>
      <c r="H5778" s="255" t="s">
        <v>9168</v>
      </c>
      <c r="I5778" s="9">
        <v>3</v>
      </c>
    </row>
    <row r="5779">
      <c r="A5779" s="255" t="s">
        <v>6956</v>
      </c>
      <c r="B5779" s="9">
        <v>0</v>
      </c>
      <c r="C5779" s="255" t="s">
        <v>9205</v>
      </c>
      <c r="D5779" s="9">
        <v>7429.6216085220995</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88204002326.130768</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5046.8329900010458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123313418271.96606</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7055.7141516511992</v>
      </c>
      <c r="E5787" s="9">
        <v>17477099.499999996</v>
      </c>
      <c r="F5787" s="255" t="s">
        <v>9132</v>
      </c>
      <c r="G5787" s="9">
        <v>1</v>
      </c>
      <c r="H5787" s="255" t="s">
        <v>9168</v>
      </c>
      <c r="I5787" s="9">
        <v>3</v>
      </c>
    </row>
    <row r="5788">
      <c r="A5788" s="255" t="s">
        <v>6965</v>
      </c>
      <c r="B5788" s="9">
        <v>0</v>
      </c>
      <c r="C5788" s="255" t="s">
        <v>9103</v>
      </c>
      <c r="D5788" s="9">
        <v>11914218.429631075</v>
      </c>
      <c r="E5788" s="9">
        <v>17477099.499999996</v>
      </c>
      <c r="F5788" s="255" t="s">
        <v>9133</v>
      </c>
      <c r="G5788" s="9">
        <v>1</v>
      </c>
      <c r="H5788" s="255" t="s">
        <v>9168</v>
      </c>
      <c r="I5788" s="9">
        <v>3</v>
      </c>
    </row>
    <row r="5789">
      <c r="A5789" s="255" t="s">
        <v>6966</v>
      </c>
      <c r="B5789" s="9">
        <v>0</v>
      </c>
      <c r="C5789" s="255" t="s">
        <v>9104</v>
      </c>
      <c r="D5789" s="9">
        <v>118069928538.69365</v>
      </c>
      <c r="E5789" s="9">
        <v>17477099.499999996</v>
      </c>
      <c r="F5789" s="255" t="s">
        <v>9133</v>
      </c>
      <c r="G5789" s="9">
        <v>1</v>
      </c>
      <c r="H5789" s="255" t="s">
        <v>9168</v>
      </c>
      <c r="I5789" s="9">
        <v>3</v>
      </c>
    </row>
    <row r="5790">
      <c r="A5790" s="255" t="s">
        <v>6967</v>
      </c>
      <c r="B5790" s="9">
        <v>0</v>
      </c>
      <c r="C5790" s="255" t="s">
        <v>9105</v>
      </c>
      <c r="D5790" s="9">
        <v>0.68170456028078785</v>
      </c>
      <c r="E5790" s="9">
        <v>17477099.499999996</v>
      </c>
      <c r="F5790" s="255" t="s">
        <v>9133</v>
      </c>
      <c r="G5790" s="9">
        <v>1</v>
      </c>
      <c r="H5790" s="255" t="s">
        <v>9168</v>
      </c>
      <c r="I5790" s="9">
        <v>3</v>
      </c>
    </row>
    <row r="5791">
      <c r="A5791" s="255" t="s">
        <v>6968</v>
      </c>
      <c r="B5791" s="9">
        <v>0</v>
      </c>
      <c r="C5791" s="255" t="s">
        <v>9205</v>
      </c>
      <c r="D5791" s="9">
        <v>6755.6935599464705</v>
      </c>
      <c r="E5791" s="9">
        <v>17477099.499999996</v>
      </c>
      <c r="F5791" s="255" t="s">
        <v>9133</v>
      </c>
      <c r="G5791" s="9">
        <v>1</v>
      </c>
      <c r="H5791" s="255" t="s">
        <v>9168</v>
      </c>
      <c r="I5791" s="9">
        <v>3</v>
      </c>
    </row>
    <row r="5792">
      <c r="A5792" s="255" t="s">
        <v>6969</v>
      </c>
      <c r="B5792" s="9">
        <v>0</v>
      </c>
      <c r="C5792" s="255" t="s">
        <v>9103</v>
      </c>
      <c r="D5792" s="9">
        <v>17477099.499999996</v>
      </c>
      <c r="E5792" s="9">
        <v>17477099.499999996</v>
      </c>
      <c r="F5792" s="255" t="s">
        <v>9134</v>
      </c>
      <c r="G5792" s="9">
        <v>1</v>
      </c>
      <c r="H5792" s="255" t="s">
        <v>9168</v>
      </c>
      <c r="I5792" s="9">
        <v>3</v>
      </c>
    </row>
    <row r="5793">
      <c r="A5793" s="255" t="s">
        <v>6970</v>
      </c>
      <c r="B5793" s="9">
        <v>0</v>
      </c>
      <c r="C5793" s="255" t="s">
        <v>9104</v>
      </c>
      <c r="D5793" s="9">
        <v>30191177967.353615</v>
      </c>
      <c r="E5793" s="9">
        <v>17477099.499999996</v>
      </c>
      <c r="F5793" s="255" t="s">
        <v>9134</v>
      </c>
      <c r="G5793" s="9">
        <v>1</v>
      </c>
      <c r="H5793" s="255" t="s">
        <v>9168</v>
      </c>
      <c r="I5793" s="9">
        <v>3</v>
      </c>
    </row>
    <row r="5794">
      <c r="A5794" s="255" t="s">
        <v>6971</v>
      </c>
      <c r="B5794" s="9">
        <v>0</v>
      </c>
      <c r="C5794" s="255" t="s">
        <v>9105</v>
      </c>
      <c r="D5794" s="9">
        <v>1</v>
      </c>
      <c r="E5794" s="9">
        <v>17477099.499999996</v>
      </c>
      <c r="F5794" s="255" t="s">
        <v>9134</v>
      </c>
      <c r="G5794" s="9">
        <v>1</v>
      </c>
      <c r="H5794" s="255" t="s">
        <v>9168</v>
      </c>
      <c r="I5794" s="9">
        <v>3</v>
      </c>
    </row>
    <row r="5795">
      <c r="A5795" s="255" t="s">
        <v>6972</v>
      </c>
      <c r="B5795" s="9">
        <v>0</v>
      </c>
      <c r="C5795" s="255" t="s">
        <v>9205</v>
      </c>
      <c r="D5795" s="9">
        <v>1727.4707377705106</v>
      </c>
      <c r="E5795" s="9">
        <v>17477099.499999996</v>
      </c>
      <c r="F5795" s="255" t="s">
        <v>9134</v>
      </c>
      <c r="G5795" s="9">
        <v>1</v>
      </c>
      <c r="H5795" s="255" t="s">
        <v>9168</v>
      </c>
      <c r="I5795" s="9">
        <v>3</v>
      </c>
    </row>
    <row r="5796">
      <c r="A5796" s="255" t="s">
        <v>6973</v>
      </c>
      <c r="B5796" s="9">
        <v>0</v>
      </c>
      <c r="C5796" s="255" t="s">
        <v>9103</v>
      </c>
      <c r="D5796" s="9">
        <v>17477099.499999996</v>
      </c>
      <c r="E5796" s="9">
        <v>17477099.499999996</v>
      </c>
      <c r="F5796" s="255" t="s">
        <v>9135</v>
      </c>
      <c r="G5796" s="9">
        <v>1</v>
      </c>
      <c r="H5796" s="255" t="s">
        <v>9168</v>
      </c>
      <c r="I5796" s="9">
        <v>3</v>
      </c>
    </row>
    <row r="5797">
      <c r="A5797" s="255" t="s">
        <v>6974</v>
      </c>
      <c r="B5797" s="9">
        <v>0</v>
      </c>
      <c r="C5797" s="255" t="s">
        <v>9104</v>
      </c>
      <c r="D5797" s="9">
        <v>148261106506.04727</v>
      </c>
      <c r="E5797" s="9">
        <v>17477099.499999996</v>
      </c>
      <c r="F5797" s="255" t="s">
        <v>9135</v>
      </c>
      <c r="G5797" s="9">
        <v>1</v>
      </c>
      <c r="H5797" s="255" t="s">
        <v>9168</v>
      </c>
      <c r="I5797" s="9">
        <v>3</v>
      </c>
    </row>
    <row r="5798">
      <c r="A5798" s="255" t="s">
        <v>6975</v>
      </c>
      <c r="B5798" s="9">
        <v>0</v>
      </c>
      <c r="C5798" s="255" t="s">
        <v>9105</v>
      </c>
      <c r="D5798" s="9">
        <v>1</v>
      </c>
      <c r="E5798" s="9">
        <v>17477099.499999996</v>
      </c>
      <c r="F5798" s="255" t="s">
        <v>9135</v>
      </c>
      <c r="G5798" s="9">
        <v>1</v>
      </c>
      <c r="H5798" s="255" t="s">
        <v>9168</v>
      </c>
      <c r="I5798" s="9">
        <v>3</v>
      </c>
    </row>
    <row r="5799">
      <c r="A5799" s="255" t="s">
        <v>6976</v>
      </c>
      <c r="B5799" s="9">
        <v>0</v>
      </c>
      <c r="C5799" s="255" t="s">
        <v>9205</v>
      </c>
      <c r="D5799" s="9">
        <v>8483.1642977169813</v>
      </c>
      <c r="E5799" s="9">
        <v>17477099.499999996</v>
      </c>
      <c r="F5799" s="255" t="s">
        <v>9135</v>
      </c>
      <c r="G5799" s="9">
        <v>1</v>
      </c>
      <c r="H5799" s="255" t="s">
        <v>9168</v>
      </c>
      <c r="I5799" s="9">
        <v>3</v>
      </c>
    </row>
    <row r="5800">
      <c r="A5800" s="255" t="s">
        <v>6977</v>
      </c>
      <c r="B5800" s="9">
        <v>0</v>
      </c>
      <c r="C5800" s="255" t="s">
        <v>9103</v>
      </c>
      <c r="D5800" s="9">
        <v>3389640.847964576</v>
      </c>
      <c r="E5800" s="9">
        <v>17477099.499999996</v>
      </c>
      <c r="F5800" s="255" t="s">
        <v>9136</v>
      </c>
      <c r="G5800" s="9">
        <v>1</v>
      </c>
      <c r="H5800" s="255" t="s">
        <v>9168</v>
      </c>
      <c r="I5800" s="9">
        <v>3</v>
      </c>
    </row>
    <row r="5801">
      <c r="A5801" s="255" t="s">
        <v>6978</v>
      </c>
      <c r="B5801" s="9">
        <v>0</v>
      </c>
      <c r="C5801" s="255" t="s">
        <v>9104</v>
      </c>
      <c r="D5801" s="9">
        <v>18412870406.556507</v>
      </c>
      <c r="E5801" s="9">
        <v>17477099.499999996</v>
      </c>
      <c r="F5801" s="255" t="s">
        <v>9136</v>
      </c>
      <c r="G5801" s="9">
        <v>1</v>
      </c>
      <c r="H5801" s="255" t="s">
        <v>9168</v>
      </c>
      <c r="I5801" s="9">
        <v>3</v>
      </c>
    </row>
    <row r="5802">
      <c r="A5802" s="255" t="s">
        <v>6979</v>
      </c>
      <c r="B5802" s="9">
        <v>0</v>
      </c>
      <c r="C5802" s="255" t="s">
        <v>9105</v>
      </c>
      <c r="D5802" s="9">
        <v>0.19394756252114814</v>
      </c>
      <c r="E5802" s="9">
        <v>17477099.499999996</v>
      </c>
      <c r="F5802" s="255" t="s">
        <v>9136</v>
      </c>
      <c r="G5802" s="9">
        <v>1</v>
      </c>
      <c r="H5802" s="255" t="s">
        <v>9168</v>
      </c>
      <c r="I5802" s="9">
        <v>3</v>
      </c>
    </row>
    <row r="5803">
      <c r="A5803" s="255" t="s">
        <v>6980</v>
      </c>
      <c r="B5803" s="9">
        <v>0</v>
      </c>
      <c r="C5803" s="255" t="s">
        <v>9205</v>
      </c>
      <c r="D5803" s="9">
        <v>1053.5426891948809</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35109415945.835297</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2008.8811616501528</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0.33381470000000002</v>
      </c>
      <c r="E5829" s="9">
        <v>17477099.499999996</v>
      </c>
      <c r="F5829" s="255" t="s">
        <v>9142</v>
      </c>
      <c r="G5829" s="9">
        <v>1</v>
      </c>
      <c r="H5829" s="255" t="s">
        <v>9168</v>
      </c>
      <c r="I5829" s="9">
        <v>3</v>
      </c>
    </row>
    <row r="5830">
      <c r="A5830" s="255" t="s">
        <v>7007</v>
      </c>
      <c r="B5830" s="9">
        <v>0</v>
      </c>
      <c r="C5830" s="255" t="s">
        <v>9107</v>
      </c>
      <c r="D5830" s="9">
        <v>0.2034415</v>
      </c>
      <c r="E5830" s="9">
        <v>17477099.499999996</v>
      </c>
      <c r="F5830" s="255" t="s">
        <v>9142</v>
      </c>
      <c r="G5830" s="9">
        <v>1</v>
      </c>
      <c r="H5830" s="255" t="s">
        <v>9168</v>
      </c>
      <c r="I5830" s="9">
        <v>3</v>
      </c>
    </row>
    <row r="5831">
      <c r="A5831" s="255" t="s">
        <v>7008</v>
      </c>
      <c r="B5831" s="9">
        <v>0</v>
      </c>
      <c r="C5831" s="255" t="s">
        <v>9108</v>
      </c>
      <c r="D5831" s="9">
        <v>0.37497073378062801</v>
      </c>
      <c r="E5831" s="9">
        <v>17477099.499999996</v>
      </c>
      <c r="F5831" s="255" t="s">
        <v>9142</v>
      </c>
      <c r="G5831" s="9">
        <v>1</v>
      </c>
      <c r="H5831" s="255" t="s">
        <v>9169</v>
      </c>
      <c r="I5831" s="9">
        <v>3</v>
      </c>
    </row>
    <row r="5832">
      <c r="A5832" s="255" t="s">
        <v>7009</v>
      </c>
      <c r="B5832" s="9">
        <v>0</v>
      </c>
      <c r="C5832" s="255" t="s">
        <v>9109</v>
      </c>
      <c r="D5832" s="9">
        <v>0.10203248489737402</v>
      </c>
      <c r="E5832" s="9">
        <v>17477099.499999996</v>
      </c>
      <c r="F5832" s="255" t="s">
        <v>9142</v>
      </c>
      <c r="G5832" s="9">
        <v>1</v>
      </c>
      <c r="H5832" s="255" t="s">
        <v>9169</v>
      </c>
      <c r="I5832" s="9">
        <v>3</v>
      </c>
    </row>
    <row r="5833">
      <c r="A5833" s="255" t="s">
        <v>7010</v>
      </c>
      <c r="B5833" s="9">
        <v>0</v>
      </c>
      <c r="C5833" s="255" t="s">
        <v>9110</v>
      </c>
      <c r="D5833" s="9">
        <v>0.039817587840240747</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0.33381470000000002</v>
      </c>
      <c r="E5844" s="9">
        <v>17477099.499999996</v>
      </c>
      <c r="F5844" s="255" t="s">
        <v>9145</v>
      </c>
      <c r="G5844" s="9">
        <v>1</v>
      </c>
      <c r="H5844" s="255" t="s">
        <v>9168</v>
      </c>
      <c r="I5844" s="9">
        <v>3</v>
      </c>
    </row>
    <row r="5845">
      <c r="A5845" s="255" t="s">
        <v>7022</v>
      </c>
      <c r="B5845" s="9">
        <v>0</v>
      </c>
      <c r="C5845" s="255" t="s">
        <v>9107</v>
      </c>
      <c r="D5845" s="9">
        <v>0.2034415</v>
      </c>
      <c r="E5845" s="9">
        <v>17477099.499999996</v>
      </c>
      <c r="F5845" s="255" t="s">
        <v>9145</v>
      </c>
      <c r="G5845" s="9">
        <v>1</v>
      </c>
      <c r="H5845" s="255" t="s">
        <v>9168</v>
      </c>
      <c r="I5845" s="9">
        <v>3</v>
      </c>
    </row>
    <row r="5846">
      <c r="A5846" s="255" t="s">
        <v>7023</v>
      </c>
      <c r="B5846" s="9">
        <v>0</v>
      </c>
      <c r="C5846" s="255" t="s">
        <v>9108</v>
      </c>
      <c r="D5846" s="9">
        <v>0.37497073378062801</v>
      </c>
      <c r="E5846" s="9">
        <v>17477099.499999996</v>
      </c>
      <c r="F5846" s="255" t="s">
        <v>9145</v>
      </c>
      <c r="G5846" s="9">
        <v>1</v>
      </c>
      <c r="H5846" s="255" t="s">
        <v>9169</v>
      </c>
      <c r="I5846" s="9">
        <v>3</v>
      </c>
    </row>
    <row r="5847">
      <c r="A5847" s="255" t="s">
        <v>7024</v>
      </c>
      <c r="B5847" s="9">
        <v>0</v>
      </c>
      <c r="C5847" s="255" t="s">
        <v>9109</v>
      </c>
      <c r="D5847" s="9">
        <v>0.10203248489737402</v>
      </c>
      <c r="E5847" s="9">
        <v>17477099.499999996</v>
      </c>
      <c r="F5847" s="255" t="s">
        <v>9145</v>
      </c>
      <c r="G5847" s="9">
        <v>1</v>
      </c>
      <c r="H5847" s="255" t="s">
        <v>9169</v>
      </c>
      <c r="I5847" s="9">
        <v>3</v>
      </c>
    </row>
    <row r="5848">
      <c r="A5848" s="255" t="s">
        <v>7025</v>
      </c>
      <c r="B5848" s="9">
        <v>0</v>
      </c>
      <c r="C5848" s="255" t="s">
        <v>9110</v>
      </c>
      <c r="D5848" s="9">
        <v>0.039817587840240747</v>
      </c>
      <c r="E5848" s="9">
        <v>17477099.499999996</v>
      </c>
      <c r="F5848" s="255" t="s">
        <v>9145</v>
      </c>
      <c r="G5848" s="9">
        <v>1</v>
      </c>
      <c r="H5848" s="255" t="s">
        <v>9169</v>
      </c>
      <c r="I5848" s="9">
        <v>3</v>
      </c>
    </row>
    <row r="5849">
      <c r="A5849" s="255" t="s">
        <v>7026</v>
      </c>
      <c r="B5849" s="9">
        <v>0</v>
      </c>
      <c r="C5849" s="255" t="s">
        <v>9106</v>
      </c>
      <c r="D5849" s="9">
        <v>0.33381470000000002</v>
      </c>
      <c r="E5849" s="9">
        <v>17477099.499999996</v>
      </c>
      <c r="F5849" s="255" t="s">
        <v>9146</v>
      </c>
      <c r="G5849" s="9">
        <v>1</v>
      </c>
      <c r="H5849" s="255" t="s">
        <v>9168</v>
      </c>
      <c r="I5849" s="9">
        <v>3</v>
      </c>
    </row>
    <row r="5850">
      <c r="A5850" s="255" t="s">
        <v>7027</v>
      </c>
      <c r="B5850" s="9">
        <v>0</v>
      </c>
      <c r="C5850" s="255" t="s">
        <v>9107</v>
      </c>
      <c r="D5850" s="9">
        <v>0.2034415</v>
      </c>
      <c r="E5850" s="9">
        <v>17477099.499999996</v>
      </c>
      <c r="F5850" s="255" t="s">
        <v>9146</v>
      </c>
      <c r="G5850" s="9">
        <v>1</v>
      </c>
      <c r="H5850" s="255" t="s">
        <v>9168</v>
      </c>
      <c r="I5850" s="9">
        <v>3</v>
      </c>
    </row>
    <row r="5851">
      <c r="A5851" s="255" t="s">
        <v>7028</v>
      </c>
      <c r="B5851" s="9">
        <v>0</v>
      </c>
      <c r="C5851" s="255" t="s">
        <v>9108</v>
      </c>
      <c r="D5851" s="9">
        <v>0.37497073378062801</v>
      </c>
      <c r="E5851" s="9">
        <v>17477099.499999996</v>
      </c>
      <c r="F5851" s="255" t="s">
        <v>9146</v>
      </c>
      <c r="G5851" s="9">
        <v>1</v>
      </c>
      <c r="H5851" s="255" t="s">
        <v>9169</v>
      </c>
      <c r="I5851" s="9">
        <v>3</v>
      </c>
    </row>
    <row r="5852">
      <c r="A5852" s="255" t="s">
        <v>7029</v>
      </c>
      <c r="B5852" s="9">
        <v>0</v>
      </c>
      <c r="C5852" s="255" t="s">
        <v>9109</v>
      </c>
      <c r="D5852" s="9">
        <v>0.10203248489737402</v>
      </c>
      <c r="E5852" s="9">
        <v>17477099.499999996</v>
      </c>
      <c r="F5852" s="255" t="s">
        <v>9146</v>
      </c>
      <c r="G5852" s="9">
        <v>1</v>
      </c>
      <c r="H5852" s="255" t="s">
        <v>9169</v>
      </c>
      <c r="I5852" s="9">
        <v>3</v>
      </c>
    </row>
    <row r="5853">
      <c r="A5853" s="255" t="s">
        <v>7030</v>
      </c>
      <c r="B5853" s="9">
        <v>0</v>
      </c>
      <c r="C5853" s="255" t="s">
        <v>9110</v>
      </c>
      <c r="D5853" s="9">
        <v>0.039817587840240747</v>
      </c>
      <c r="E5853" s="9">
        <v>17477099.499999996</v>
      </c>
      <c r="F5853" s="255" t="s">
        <v>9146</v>
      </c>
      <c r="G5853" s="9">
        <v>1</v>
      </c>
      <c r="H5853" s="255" t="s">
        <v>9169</v>
      </c>
      <c r="I5853" s="9">
        <v>3</v>
      </c>
    </row>
    <row r="5854">
      <c r="A5854" s="255" t="s">
        <v>7031</v>
      </c>
      <c r="B5854" s="9">
        <v>0</v>
      </c>
      <c r="C5854" s="255" t="s">
        <v>9106</v>
      </c>
      <c r="D5854" s="9">
        <v>0.33634730000000002</v>
      </c>
      <c r="E5854" s="9">
        <v>17477099.499999996</v>
      </c>
      <c r="F5854" s="255" t="s">
        <v>9147</v>
      </c>
      <c r="G5854" s="9">
        <v>1</v>
      </c>
      <c r="H5854" s="255" t="s">
        <v>9168</v>
      </c>
      <c r="I5854" s="9">
        <v>3</v>
      </c>
    </row>
    <row r="5855">
      <c r="A5855" s="255" t="s">
        <v>7032</v>
      </c>
      <c r="B5855" s="9">
        <v>0</v>
      </c>
      <c r="C5855" s="255" t="s">
        <v>9107</v>
      </c>
      <c r="D5855" s="9">
        <v>0.2066481</v>
      </c>
      <c r="E5855" s="9">
        <v>17477099.499999996</v>
      </c>
      <c r="F5855" s="255" t="s">
        <v>9147</v>
      </c>
      <c r="G5855" s="9">
        <v>1</v>
      </c>
      <c r="H5855" s="255" t="s">
        <v>9168</v>
      </c>
      <c r="I5855" s="9">
        <v>3</v>
      </c>
    </row>
    <row r="5856">
      <c r="A5856" s="255" t="s">
        <v>7033</v>
      </c>
      <c r="B5856" s="9">
        <v>0</v>
      </c>
      <c r="C5856" s="255" t="s">
        <v>9108</v>
      </c>
      <c r="D5856" s="9">
        <v>0.35883220390680126</v>
      </c>
      <c r="E5856" s="9">
        <v>17477099.499999996</v>
      </c>
      <c r="F5856" s="255" t="s">
        <v>9147</v>
      </c>
      <c r="G5856" s="9">
        <v>1</v>
      </c>
      <c r="H5856" s="255" t="s">
        <v>9169</v>
      </c>
      <c r="I5856" s="9">
        <v>3</v>
      </c>
    </row>
    <row r="5857">
      <c r="A5857" s="255" t="s">
        <v>7034</v>
      </c>
      <c r="B5857" s="9">
        <v>0</v>
      </c>
      <c r="C5857" s="255" t="s">
        <v>9109</v>
      </c>
      <c r="D5857" s="9">
        <v>0.097916105546202059</v>
      </c>
      <c r="E5857" s="9">
        <v>17477099.499999996</v>
      </c>
      <c r="F5857" s="255" t="s">
        <v>9147</v>
      </c>
      <c r="G5857" s="9">
        <v>1</v>
      </c>
      <c r="H5857" s="255" t="s">
        <v>9169</v>
      </c>
      <c r="I5857" s="9">
        <v>3</v>
      </c>
    </row>
    <row r="5858">
      <c r="A5858" s="255" t="s">
        <v>7035</v>
      </c>
      <c r="B5858" s="9">
        <v>0</v>
      </c>
      <c r="C5858" s="255" t="s">
        <v>9110</v>
      </c>
      <c r="D5858" s="9">
        <v>0.038207209377427567</v>
      </c>
      <c r="E5858" s="9">
        <v>17477099.499999996</v>
      </c>
      <c r="F5858" s="255" t="s">
        <v>9147</v>
      </c>
      <c r="G5858" s="9">
        <v>1</v>
      </c>
      <c r="H5858" s="255" t="s">
        <v>9169</v>
      </c>
      <c r="I5858" s="9">
        <v>3</v>
      </c>
    </row>
    <row r="5859">
      <c r="A5859" s="255" t="s">
        <v>7036</v>
      </c>
      <c r="B5859" s="9">
        <v>0</v>
      </c>
      <c r="C5859" s="255" t="s">
        <v>9106</v>
      </c>
      <c r="D5859" s="9">
        <v>0.33634730000000002</v>
      </c>
      <c r="E5859" s="9">
        <v>17477099.499999996</v>
      </c>
      <c r="F5859" s="255" t="s">
        <v>9148</v>
      </c>
      <c r="G5859" s="9">
        <v>1</v>
      </c>
      <c r="H5859" s="255" t="s">
        <v>9168</v>
      </c>
      <c r="I5859" s="9">
        <v>3</v>
      </c>
    </row>
    <row r="5860">
      <c r="A5860" s="255" t="s">
        <v>7037</v>
      </c>
      <c r="B5860" s="9">
        <v>0</v>
      </c>
      <c r="C5860" s="255" t="s">
        <v>9107</v>
      </c>
      <c r="D5860" s="9">
        <v>0.2066481</v>
      </c>
      <c r="E5860" s="9">
        <v>17477099.499999996</v>
      </c>
      <c r="F5860" s="255" t="s">
        <v>9148</v>
      </c>
      <c r="G5860" s="9">
        <v>1</v>
      </c>
      <c r="H5860" s="255" t="s">
        <v>9168</v>
      </c>
      <c r="I5860" s="9">
        <v>3</v>
      </c>
    </row>
    <row r="5861">
      <c r="A5861" s="255" t="s">
        <v>7038</v>
      </c>
      <c r="B5861" s="9">
        <v>0</v>
      </c>
      <c r="C5861" s="255" t="s">
        <v>9108</v>
      </c>
      <c r="D5861" s="9">
        <v>0.35883220390680126</v>
      </c>
      <c r="E5861" s="9">
        <v>17477099.499999996</v>
      </c>
      <c r="F5861" s="255" t="s">
        <v>9148</v>
      </c>
      <c r="G5861" s="9">
        <v>1</v>
      </c>
      <c r="H5861" s="255" t="s">
        <v>9169</v>
      </c>
      <c r="I5861" s="9">
        <v>3</v>
      </c>
    </row>
    <row r="5862">
      <c r="A5862" s="255" t="s">
        <v>7039</v>
      </c>
      <c r="B5862" s="9">
        <v>0</v>
      </c>
      <c r="C5862" s="255" t="s">
        <v>9109</v>
      </c>
      <c r="D5862" s="9">
        <v>0.097916105546202059</v>
      </c>
      <c r="E5862" s="9">
        <v>17477099.499999996</v>
      </c>
      <c r="F5862" s="255" t="s">
        <v>9148</v>
      </c>
      <c r="G5862" s="9">
        <v>1</v>
      </c>
      <c r="H5862" s="255" t="s">
        <v>9169</v>
      </c>
      <c r="I5862" s="9">
        <v>3</v>
      </c>
    </row>
    <row r="5863">
      <c r="A5863" s="255" t="s">
        <v>7040</v>
      </c>
      <c r="B5863" s="9">
        <v>0</v>
      </c>
      <c r="C5863" s="255" t="s">
        <v>9110</v>
      </c>
      <c r="D5863" s="9">
        <v>0.038207209377427567</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0.33329340000000002</v>
      </c>
      <c r="E5867" s="9">
        <v>17477099.499999996</v>
      </c>
      <c r="F5867" s="255" t="s">
        <v>9157</v>
      </c>
      <c r="G5867" s="9">
        <v>1</v>
      </c>
      <c r="H5867" s="255" t="s">
        <v>9168</v>
      </c>
      <c r="I5867" s="9">
        <v>3</v>
      </c>
    </row>
    <row r="5868">
      <c r="A5868" s="255" t="s">
        <v>7045</v>
      </c>
      <c r="B5868" s="9">
        <v>0</v>
      </c>
      <c r="C5868" s="255" t="s">
        <v>9107</v>
      </c>
      <c r="D5868" s="9">
        <v>0.20274809999999999</v>
      </c>
      <c r="E5868" s="9">
        <v>17477099.499999996</v>
      </c>
      <c r="F5868" s="255" t="s">
        <v>9157</v>
      </c>
      <c r="G5868" s="9">
        <v>1</v>
      </c>
      <c r="H5868" s="255" t="s">
        <v>9168</v>
      </c>
      <c r="I5868" s="9">
        <v>3</v>
      </c>
    </row>
    <row r="5869">
      <c r="A5869" s="255" t="s">
        <v>7046</v>
      </c>
      <c r="B5869" s="9">
        <v>0</v>
      </c>
      <c r="C5869" s="255" t="s">
        <v>9106</v>
      </c>
      <c r="D5869" s="9">
        <v>0.33634730000000002</v>
      </c>
      <c r="E5869" s="9">
        <v>17477099.499999996</v>
      </c>
      <c r="F5869" s="255" t="s">
        <v>9150</v>
      </c>
      <c r="G5869" s="9">
        <v>1</v>
      </c>
      <c r="H5869" s="255" t="s">
        <v>9168</v>
      </c>
      <c r="I5869" s="9">
        <v>3</v>
      </c>
    </row>
    <row r="5870">
      <c r="A5870" s="255" t="s">
        <v>7047</v>
      </c>
      <c r="B5870" s="9">
        <v>0</v>
      </c>
      <c r="C5870" s="255" t="s">
        <v>9107</v>
      </c>
      <c r="D5870" s="9">
        <v>0.2066481</v>
      </c>
      <c r="E5870" s="9">
        <v>17477099.499999996</v>
      </c>
      <c r="F5870" s="255" t="s">
        <v>9150</v>
      </c>
      <c r="G5870" s="9">
        <v>1</v>
      </c>
      <c r="H5870" s="255" t="s">
        <v>9168</v>
      </c>
      <c r="I5870" s="9">
        <v>3</v>
      </c>
    </row>
    <row r="5871">
      <c r="A5871" s="255" t="s">
        <v>7048</v>
      </c>
      <c r="B5871" s="9">
        <v>0</v>
      </c>
      <c r="C5871" s="255" t="s">
        <v>9108</v>
      </c>
      <c r="D5871" s="9">
        <v>0.35883220390680126</v>
      </c>
      <c r="E5871" s="9">
        <v>17477099.499999996</v>
      </c>
      <c r="F5871" s="255" t="s">
        <v>9150</v>
      </c>
      <c r="G5871" s="9">
        <v>1</v>
      </c>
      <c r="H5871" s="255" t="s">
        <v>9169</v>
      </c>
      <c r="I5871" s="9">
        <v>3</v>
      </c>
    </row>
    <row r="5872">
      <c r="A5872" s="255" t="s">
        <v>7049</v>
      </c>
      <c r="B5872" s="9">
        <v>0</v>
      </c>
      <c r="C5872" s="255" t="s">
        <v>9109</v>
      </c>
      <c r="D5872" s="9">
        <v>0.097916105546202059</v>
      </c>
      <c r="E5872" s="9">
        <v>17477099.499999996</v>
      </c>
      <c r="F5872" s="255" t="s">
        <v>9150</v>
      </c>
      <c r="G5872" s="9">
        <v>1</v>
      </c>
      <c r="H5872" s="255" t="s">
        <v>9169</v>
      </c>
      <c r="I5872" s="9">
        <v>3</v>
      </c>
    </row>
    <row r="5873">
      <c r="A5873" s="255" t="s">
        <v>7050</v>
      </c>
      <c r="B5873" s="9">
        <v>0</v>
      </c>
      <c r="C5873" s="255" t="s">
        <v>9110</v>
      </c>
      <c r="D5873" s="9">
        <v>0.038207209377427567</v>
      </c>
      <c r="E5873" s="9">
        <v>17477099.499999996</v>
      </c>
      <c r="F5873" s="255" t="s">
        <v>9150</v>
      </c>
      <c r="G5873" s="9">
        <v>1</v>
      </c>
      <c r="H5873" s="255" t="s">
        <v>9169</v>
      </c>
      <c r="I5873" s="9">
        <v>3</v>
      </c>
    </row>
    <row r="5874">
      <c r="A5874" s="255" t="s">
        <v>7051</v>
      </c>
      <c r="B5874" s="9">
        <v>0</v>
      </c>
      <c r="C5874" s="255" t="s">
        <v>9106</v>
      </c>
      <c r="D5874" s="9">
        <v>0.33243980000000001</v>
      </c>
      <c r="E5874" s="9">
        <v>17477099.499999996</v>
      </c>
      <c r="F5874" s="255" t="s">
        <v>9151</v>
      </c>
      <c r="G5874" s="9">
        <v>1</v>
      </c>
      <c r="H5874" s="255" t="s">
        <v>9168</v>
      </c>
      <c r="I5874" s="9">
        <v>3</v>
      </c>
    </row>
    <row r="5875">
      <c r="A5875" s="255" t="s">
        <v>7052</v>
      </c>
      <c r="B5875" s="9">
        <v>0</v>
      </c>
      <c r="C5875" s="255" t="s">
        <v>9107</v>
      </c>
      <c r="D5875" s="9">
        <v>0.20135719999999999</v>
      </c>
      <c r="E5875" s="9">
        <v>17477099.499999996</v>
      </c>
      <c r="F5875" s="255" t="s">
        <v>9151</v>
      </c>
      <c r="G5875" s="9">
        <v>1</v>
      </c>
      <c r="H5875" s="255" t="s">
        <v>9168</v>
      </c>
      <c r="I5875" s="9">
        <v>3</v>
      </c>
    </row>
    <row r="5876">
      <c r="A5876" s="255" t="s">
        <v>7053</v>
      </c>
      <c r="B5876" s="9">
        <v>0</v>
      </c>
      <c r="C5876" s="255" t="s">
        <v>9108</v>
      </c>
      <c r="D5876" s="9">
        <v>0.37761655679655726</v>
      </c>
      <c r="E5876" s="9">
        <v>17477099.499999996</v>
      </c>
      <c r="F5876" s="255" t="s">
        <v>9151</v>
      </c>
      <c r="G5876" s="9">
        <v>1</v>
      </c>
      <c r="H5876" s="255" t="s">
        <v>9169</v>
      </c>
      <c r="I5876" s="9">
        <v>3</v>
      </c>
    </row>
    <row r="5877">
      <c r="A5877" s="255" t="s">
        <v>7054</v>
      </c>
      <c r="B5877" s="9">
        <v>0</v>
      </c>
      <c r="C5877" s="255" t="s">
        <v>9109</v>
      </c>
      <c r="D5877" s="9">
        <v>0.10270598781189021</v>
      </c>
      <c r="E5877" s="9">
        <v>17477099.499999996</v>
      </c>
      <c r="F5877" s="255" t="s">
        <v>9151</v>
      </c>
      <c r="G5877" s="9">
        <v>1</v>
      </c>
      <c r="H5877" s="255" t="s">
        <v>9169</v>
      </c>
      <c r="I5877" s="9">
        <v>3</v>
      </c>
    </row>
    <row r="5878">
      <c r="A5878" s="255" t="s">
        <v>7055</v>
      </c>
      <c r="B5878" s="9">
        <v>0</v>
      </c>
      <c r="C5878" s="255" t="s">
        <v>9110</v>
      </c>
      <c r="D5878" s="9">
        <v>0.040067101893752434</v>
      </c>
      <c r="E5878" s="9">
        <v>17477099.499999996</v>
      </c>
      <c r="F5878" s="255" t="s">
        <v>9151</v>
      </c>
      <c r="G5878" s="9">
        <v>1</v>
      </c>
      <c r="H5878" s="255" t="s">
        <v>9169</v>
      </c>
      <c r="I5878" s="9">
        <v>3</v>
      </c>
    </row>
    <row r="5879">
      <c r="A5879" s="255" t="s">
        <v>7056</v>
      </c>
      <c r="B5879" s="9">
        <v>0</v>
      </c>
      <c r="C5879" s="255" t="s">
        <v>9106</v>
      </c>
      <c r="D5879" s="9">
        <v>0.33772780000000002</v>
      </c>
      <c r="E5879" s="9">
        <v>17477099.499999996</v>
      </c>
      <c r="F5879" s="255" t="s">
        <v>9152</v>
      </c>
      <c r="G5879" s="9">
        <v>1</v>
      </c>
      <c r="H5879" s="255" t="s">
        <v>9168</v>
      </c>
      <c r="I5879" s="9">
        <v>3</v>
      </c>
    </row>
    <row r="5880">
      <c r="A5880" s="255" t="s">
        <v>7057</v>
      </c>
      <c r="B5880" s="9">
        <v>0</v>
      </c>
      <c r="C5880" s="255" t="s">
        <v>9107</v>
      </c>
      <c r="D5880" s="9">
        <v>0.2087725</v>
      </c>
      <c r="E5880" s="9">
        <v>17477099.499999996</v>
      </c>
      <c r="F5880" s="255" t="s">
        <v>9152</v>
      </c>
      <c r="G5880" s="9">
        <v>1</v>
      </c>
      <c r="H5880" s="255" t="s">
        <v>9168</v>
      </c>
      <c r="I5880" s="9">
        <v>3</v>
      </c>
    </row>
    <row r="5881">
      <c r="A5881" s="255" t="s">
        <v>7058</v>
      </c>
      <c r="B5881" s="9">
        <v>0</v>
      </c>
      <c r="C5881" s="255" t="s">
        <v>9108</v>
      </c>
      <c r="D5881" s="9">
        <v>0.35515191873752233</v>
      </c>
      <c r="E5881" s="9">
        <v>17477099.499999996</v>
      </c>
      <c r="F5881" s="255" t="s">
        <v>9152</v>
      </c>
      <c r="G5881" s="9">
        <v>1</v>
      </c>
      <c r="H5881" s="255" t="s">
        <v>9169</v>
      </c>
      <c r="I5881" s="9">
        <v>3</v>
      </c>
    </row>
    <row r="5882">
      <c r="A5882" s="255" t="s">
        <v>7059</v>
      </c>
      <c r="B5882" s="9">
        <v>0</v>
      </c>
      <c r="C5882" s="255" t="s">
        <v>9109</v>
      </c>
      <c r="D5882" s="9">
        <v>0.097356149449622426</v>
      </c>
      <c r="E5882" s="9">
        <v>17477099.499999996</v>
      </c>
      <c r="F5882" s="255" t="s">
        <v>9152</v>
      </c>
      <c r="G5882" s="9">
        <v>1</v>
      </c>
      <c r="H5882" s="255" t="s">
        <v>9169</v>
      </c>
      <c r="I5882" s="9">
        <v>3</v>
      </c>
    </row>
    <row r="5883">
      <c r="A5883" s="255" t="s">
        <v>7060</v>
      </c>
      <c r="B5883" s="9">
        <v>0</v>
      </c>
      <c r="C5883" s="255" t="s">
        <v>9110</v>
      </c>
      <c r="D5883" s="9">
        <v>0.037995224228832343</v>
      </c>
      <c r="E5883" s="9">
        <v>17477099.499999996</v>
      </c>
      <c r="F5883" s="255" t="s">
        <v>9152</v>
      </c>
      <c r="G5883" s="9">
        <v>1</v>
      </c>
      <c r="H5883" s="255" t="s">
        <v>9169</v>
      </c>
      <c r="I5883" s="9">
        <v>3</v>
      </c>
    </row>
    <row r="5884">
      <c r="A5884" s="255" t="s">
        <v>7061</v>
      </c>
      <c r="B5884" s="9">
        <v>0</v>
      </c>
      <c r="C5884" s="255" t="s">
        <v>9106</v>
      </c>
      <c r="D5884" s="9">
        <v>0.33772780000000002</v>
      </c>
      <c r="E5884" s="9">
        <v>17477099.499999996</v>
      </c>
      <c r="F5884" s="255" t="s">
        <v>9153</v>
      </c>
      <c r="G5884" s="9">
        <v>1</v>
      </c>
      <c r="H5884" s="255" t="s">
        <v>9168</v>
      </c>
      <c r="I5884" s="9">
        <v>3</v>
      </c>
    </row>
    <row r="5885">
      <c r="A5885" s="255" t="s">
        <v>7062</v>
      </c>
      <c r="B5885" s="9">
        <v>0</v>
      </c>
      <c r="C5885" s="255" t="s">
        <v>9107</v>
      </c>
      <c r="D5885" s="9">
        <v>0.2087725</v>
      </c>
      <c r="E5885" s="9">
        <v>17477099.499999996</v>
      </c>
      <c r="F5885" s="255" t="s">
        <v>9153</v>
      </c>
      <c r="G5885" s="9">
        <v>1</v>
      </c>
      <c r="H5885" s="255" t="s">
        <v>9168</v>
      </c>
      <c r="I5885" s="9">
        <v>3</v>
      </c>
    </row>
    <row r="5886">
      <c r="A5886" s="255" t="s">
        <v>7063</v>
      </c>
      <c r="B5886" s="9">
        <v>0</v>
      </c>
      <c r="C5886" s="255" t="s">
        <v>9108</v>
      </c>
      <c r="D5886" s="9">
        <v>0.35515191873752233</v>
      </c>
      <c r="E5886" s="9">
        <v>17477099.499999996</v>
      </c>
      <c r="F5886" s="255" t="s">
        <v>9153</v>
      </c>
      <c r="G5886" s="9">
        <v>1</v>
      </c>
      <c r="H5886" s="255" t="s">
        <v>9169</v>
      </c>
      <c r="I5886" s="9">
        <v>3</v>
      </c>
    </row>
    <row r="5887">
      <c r="A5887" s="255" t="s">
        <v>7064</v>
      </c>
      <c r="B5887" s="9">
        <v>0</v>
      </c>
      <c r="C5887" s="255" t="s">
        <v>9109</v>
      </c>
      <c r="D5887" s="9">
        <v>0.097356149449622426</v>
      </c>
      <c r="E5887" s="9">
        <v>17477099.499999996</v>
      </c>
      <c r="F5887" s="255" t="s">
        <v>9153</v>
      </c>
      <c r="G5887" s="9">
        <v>1</v>
      </c>
      <c r="H5887" s="255" t="s">
        <v>9169</v>
      </c>
      <c r="I5887" s="9">
        <v>3</v>
      </c>
    </row>
    <row r="5888">
      <c r="A5888" s="255" t="s">
        <v>7065</v>
      </c>
      <c r="B5888" s="9">
        <v>0</v>
      </c>
      <c r="C5888" s="255" t="s">
        <v>9110</v>
      </c>
      <c r="D5888" s="9">
        <v>0.037995224228832343</v>
      </c>
      <c r="E5888" s="9">
        <v>17477099.499999996</v>
      </c>
      <c r="F5888" s="255" t="s">
        <v>9153</v>
      </c>
      <c r="G5888" s="9">
        <v>1</v>
      </c>
      <c r="H5888" s="255" t="s">
        <v>9169</v>
      </c>
      <c r="I5888" s="9">
        <v>3</v>
      </c>
    </row>
    <row r="5889">
      <c r="A5889" s="255" t="s">
        <v>7066</v>
      </c>
      <c r="B5889" s="9">
        <v>0</v>
      </c>
      <c r="C5889" s="255" t="s">
        <v>9106</v>
      </c>
      <c r="D5889" s="9">
        <v>0.33516400000000002</v>
      </c>
      <c r="E5889" s="9">
        <v>17477099.499999996</v>
      </c>
      <c r="F5889" s="255" t="s">
        <v>9154</v>
      </c>
      <c r="G5889" s="9">
        <v>1</v>
      </c>
      <c r="H5889" s="255" t="s">
        <v>9168</v>
      </c>
      <c r="I5889" s="9">
        <v>3</v>
      </c>
    </row>
    <row r="5890">
      <c r="A5890" s="255" t="s">
        <v>7067</v>
      </c>
      <c r="B5890" s="9">
        <v>0</v>
      </c>
      <c r="C5890" s="255" t="s">
        <v>9107</v>
      </c>
      <c r="D5890" s="9">
        <v>0.20482909999999999</v>
      </c>
      <c r="E5890" s="9">
        <v>17477099.499999996</v>
      </c>
      <c r="F5890" s="255" t="s">
        <v>9154</v>
      </c>
      <c r="G5890" s="9">
        <v>1</v>
      </c>
      <c r="H5890" s="255" t="s">
        <v>9168</v>
      </c>
      <c r="I5890" s="9">
        <v>3</v>
      </c>
    </row>
    <row r="5891">
      <c r="A5891" s="255" t="s">
        <v>7068</v>
      </c>
      <c r="B5891" s="9">
        <v>0</v>
      </c>
      <c r="C5891" s="255" t="s">
        <v>9108</v>
      </c>
      <c r="D5891" s="9">
        <v>0.36579883396020485</v>
      </c>
      <c r="E5891" s="9">
        <v>17477099.499999996</v>
      </c>
      <c r="F5891" s="255" t="s">
        <v>9154</v>
      </c>
      <c r="G5891" s="9">
        <v>1</v>
      </c>
      <c r="H5891" s="255" t="s">
        <v>9169</v>
      </c>
      <c r="I5891" s="9">
        <v>3</v>
      </c>
    </row>
    <row r="5892">
      <c r="A5892" s="255" t="s">
        <v>7069</v>
      </c>
      <c r="B5892" s="9">
        <v>0</v>
      </c>
      <c r="C5892" s="255" t="s">
        <v>9109</v>
      </c>
      <c r="D5892" s="9">
        <v>0.099569314165804515</v>
      </c>
      <c r="E5892" s="9">
        <v>17477099.499999996</v>
      </c>
      <c r="F5892" s="255" t="s">
        <v>9154</v>
      </c>
      <c r="G5892" s="9">
        <v>1</v>
      </c>
      <c r="H5892" s="255" t="s">
        <v>9169</v>
      </c>
      <c r="I5892" s="9">
        <v>3</v>
      </c>
    </row>
    <row r="5893">
      <c r="A5893" s="255" t="s">
        <v>7070</v>
      </c>
      <c r="B5893" s="9">
        <v>0</v>
      </c>
      <c r="C5893" s="255" t="s">
        <v>9110</v>
      </c>
      <c r="D5893" s="9">
        <v>0.038918859615990557</v>
      </c>
      <c r="E5893" s="9">
        <v>17477099.499999996</v>
      </c>
      <c r="F5893" s="255" t="s">
        <v>9154</v>
      </c>
      <c r="G5893" s="9">
        <v>1</v>
      </c>
      <c r="H5893" s="255" t="s">
        <v>9169</v>
      </c>
      <c r="I5893" s="9">
        <v>3</v>
      </c>
    </row>
    <row r="5894">
      <c r="A5894" s="255" t="s">
        <v>7071</v>
      </c>
      <c r="B5894" s="9">
        <v>0</v>
      </c>
      <c r="C5894" s="255" t="s">
        <v>9106</v>
      </c>
      <c r="D5894" s="9">
        <v>0.33516400000000002</v>
      </c>
      <c r="E5894" s="9">
        <v>17477099.499999996</v>
      </c>
      <c r="F5894" s="255" t="s">
        <v>9155</v>
      </c>
      <c r="G5894" s="9">
        <v>1</v>
      </c>
      <c r="H5894" s="255" t="s">
        <v>9168</v>
      </c>
      <c r="I5894" s="9">
        <v>3</v>
      </c>
    </row>
    <row r="5895">
      <c r="A5895" s="255" t="s">
        <v>7072</v>
      </c>
      <c r="B5895" s="9">
        <v>0</v>
      </c>
      <c r="C5895" s="255" t="s">
        <v>9107</v>
      </c>
      <c r="D5895" s="9">
        <v>0.20482909999999999</v>
      </c>
      <c r="E5895" s="9">
        <v>17477099.499999996</v>
      </c>
      <c r="F5895" s="255" t="s">
        <v>9155</v>
      </c>
      <c r="G5895" s="9">
        <v>1</v>
      </c>
      <c r="H5895" s="255" t="s">
        <v>9168</v>
      </c>
      <c r="I5895" s="9">
        <v>3</v>
      </c>
    </row>
    <row r="5896">
      <c r="A5896" s="255" t="s">
        <v>7073</v>
      </c>
      <c r="B5896" s="9">
        <v>0</v>
      </c>
      <c r="C5896" s="255" t="s">
        <v>9108</v>
      </c>
      <c r="D5896" s="9">
        <v>0.36579883396020485</v>
      </c>
      <c r="E5896" s="9">
        <v>17477099.499999996</v>
      </c>
      <c r="F5896" s="255" t="s">
        <v>9155</v>
      </c>
      <c r="G5896" s="9">
        <v>1</v>
      </c>
      <c r="H5896" s="255" t="s">
        <v>9169</v>
      </c>
      <c r="I5896" s="9">
        <v>3</v>
      </c>
    </row>
    <row r="5897">
      <c r="A5897" s="255" t="s">
        <v>7074</v>
      </c>
      <c r="B5897" s="9">
        <v>0</v>
      </c>
      <c r="C5897" s="255" t="s">
        <v>9109</v>
      </c>
      <c r="D5897" s="9">
        <v>0.099569314165804515</v>
      </c>
      <c r="E5897" s="9">
        <v>17477099.499999996</v>
      </c>
      <c r="F5897" s="255" t="s">
        <v>9155</v>
      </c>
      <c r="G5897" s="9">
        <v>1</v>
      </c>
      <c r="H5897" s="255" t="s">
        <v>9169</v>
      </c>
      <c r="I5897" s="9">
        <v>3</v>
      </c>
    </row>
    <row r="5898">
      <c r="A5898" s="255" t="s">
        <v>7075</v>
      </c>
      <c r="B5898" s="9">
        <v>0</v>
      </c>
      <c r="C5898" s="255" t="s">
        <v>9110</v>
      </c>
      <c r="D5898" s="9">
        <v>0.038918859615990557</v>
      </c>
      <c r="E5898" s="9">
        <v>17477099.499999996</v>
      </c>
      <c r="F5898" s="255" t="s">
        <v>9155</v>
      </c>
      <c r="G5898" s="9">
        <v>1</v>
      </c>
      <c r="H5898" s="255" t="s">
        <v>9169</v>
      </c>
      <c r="I5898" s="9">
        <v>3</v>
      </c>
    </row>
    <row r="5899">
      <c r="A5899" s="255" t="s">
        <v>7076</v>
      </c>
      <c r="B5899" s="9">
        <v>0</v>
      </c>
      <c r="C5899" s="255" t="s">
        <v>9106</v>
      </c>
      <c r="D5899" s="9">
        <v>0.33502599999999999</v>
      </c>
      <c r="E5899" s="9">
        <v>17477099.499999996</v>
      </c>
      <c r="F5899" s="255" t="s">
        <v>9156</v>
      </c>
      <c r="G5899" s="9">
        <v>1</v>
      </c>
      <c r="H5899" s="255" t="s">
        <v>9168</v>
      </c>
      <c r="I5899" s="9">
        <v>3</v>
      </c>
    </row>
    <row r="5900">
      <c r="A5900" s="255" t="s">
        <v>7077</v>
      </c>
      <c r="B5900" s="9">
        <v>0</v>
      </c>
      <c r="C5900" s="255" t="s">
        <v>9107</v>
      </c>
      <c r="D5900" s="9">
        <v>0.20529549999999999</v>
      </c>
      <c r="E5900" s="9">
        <v>17477099.499999996</v>
      </c>
      <c r="F5900" s="255" t="s">
        <v>9156</v>
      </c>
      <c r="G5900" s="9">
        <v>1</v>
      </c>
      <c r="H5900" s="255" t="s">
        <v>9168</v>
      </c>
      <c r="I5900" s="9">
        <v>3</v>
      </c>
    </row>
    <row r="5901">
      <c r="A5901" s="255" t="s">
        <v>7078</v>
      </c>
      <c r="B5901" s="9">
        <v>0</v>
      </c>
      <c r="C5901" s="255" t="s">
        <v>9108</v>
      </c>
      <c r="D5901" s="9">
        <v>0.37075265496845033</v>
      </c>
      <c r="E5901" s="9">
        <v>17477099.499999996</v>
      </c>
      <c r="F5901" s="255" t="s">
        <v>9156</v>
      </c>
      <c r="G5901" s="9">
        <v>1</v>
      </c>
      <c r="H5901" s="255" t="s">
        <v>9169</v>
      </c>
      <c r="I5901" s="9">
        <v>3</v>
      </c>
    </row>
    <row r="5902">
      <c r="A5902" s="255" t="s">
        <v>7079</v>
      </c>
      <c r="B5902" s="9">
        <v>0</v>
      </c>
      <c r="C5902" s="255" t="s">
        <v>9109</v>
      </c>
      <c r="D5902" s="9">
        <v>0.10031182777076079</v>
      </c>
      <c r="E5902" s="9">
        <v>17477099.499999996</v>
      </c>
      <c r="F5902" s="255" t="s">
        <v>9156</v>
      </c>
      <c r="G5902" s="9">
        <v>1</v>
      </c>
      <c r="H5902" s="255" t="s">
        <v>9169</v>
      </c>
      <c r="I5902" s="9">
        <v>3</v>
      </c>
    </row>
    <row r="5903">
      <c r="A5903" s="255" t="s">
        <v>7080</v>
      </c>
      <c r="B5903" s="9">
        <v>0</v>
      </c>
      <c r="C5903" s="255" t="s">
        <v>9110</v>
      </c>
      <c r="D5903" s="9">
        <v>0.039079831705951258</v>
      </c>
      <c r="E5903" s="9">
        <v>17477099.499999996</v>
      </c>
      <c r="F5903" s="255" t="s">
        <v>9156</v>
      </c>
      <c r="G5903" s="9">
        <v>1</v>
      </c>
      <c r="H5903" s="255" t="s">
        <v>9169</v>
      </c>
      <c r="I5903" s="9">
        <v>3</v>
      </c>
    </row>
    <row r="5904">
      <c r="A5904" s="255" t="s">
        <v>7081</v>
      </c>
      <c r="B5904" s="9">
        <v>0</v>
      </c>
      <c r="C5904" s="255" t="s">
        <v>9108</v>
      </c>
      <c r="D5904" s="9">
        <v>0.37545971344527163</v>
      </c>
      <c r="E5904" s="9">
        <v>17477099.499999996</v>
      </c>
      <c r="F5904" s="255" t="s">
        <v>9157</v>
      </c>
      <c r="G5904" s="9">
        <v>1</v>
      </c>
      <c r="H5904" s="255" t="s">
        <v>9169</v>
      </c>
      <c r="I5904" s="9">
        <v>3</v>
      </c>
    </row>
    <row r="5905">
      <c r="A5905" s="255" t="s">
        <v>7082</v>
      </c>
      <c r="B5905" s="9">
        <v>0</v>
      </c>
      <c r="C5905" s="255" t="s">
        <v>9109</v>
      </c>
      <c r="D5905" s="9">
        <v>0.10220858799591874</v>
      </c>
      <c r="E5905" s="9">
        <v>17477099.499999996</v>
      </c>
      <c r="F5905" s="255" t="s">
        <v>9157</v>
      </c>
      <c r="G5905" s="9">
        <v>1</v>
      </c>
      <c r="H5905" s="255" t="s">
        <v>9169</v>
      </c>
      <c r="I5905" s="9">
        <v>3</v>
      </c>
    </row>
    <row r="5906">
      <c r="A5906" s="255" t="s">
        <v>7083</v>
      </c>
      <c r="B5906" s="9">
        <v>0</v>
      </c>
      <c r="C5906" s="255" t="s">
        <v>9110</v>
      </c>
      <c r="D5906" s="9">
        <v>0.03986189071126036</v>
      </c>
      <c r="E5906" s="9">
        <v>17477099.499999996</v>
      </c>
      <c r="F5906" s="255" t="s">
        <v>9157</v>
      </c>
      <c r="G5906" s="9">
        <v>1</v>
      </c>
      <c r="H5906" s="255" t="s">
        <v>9169</v>
      </c>
      <c r="I5906" s="9">
        <v>3</v>
      </c>
    </row>
    <row r="5907">
      <c r="A5907" s="255" t="s">
        <v>7084</v>
      </c>
      <c r="B5907" s="9">
        <v>0</v>
      </c>
      <c r="C5907" s="255" t="s">
        <v>9106</v>
      </c>
      <c r="D5907" s="9">
        <v>0.33296490000000001</v>
      </c>
      <c r="E5907" s="9">
        <v>17477099.499999996</v>
      </c>
      <c r="F5907" s="255" t="s">
        <v>9158</v>
      </c>
      <c r="G5907" s="9">
        <v>1</v>
      </c>
      <c r="H5907" s="255" t="s">
        <v>9168</v>
      </c>
      <c r="I5907" s="9">
        <v>3</v>
      </c>
    </row>
    <row r="5908">
      <c r="A5908" s="255" t="s">
        <v>7085</v>
      </c>
      <c r="B5908" s="9">
        <v>0</v>
      </c>
      <c r="C5908" s="255" t="s">
        <v>9107</v>
      </c>
      <c r="D5908" s="9">
        <v>0.2020544</v>
      </c>
      <c r="E5908" s="9">
        <v>17477099.499999996</v>
      </c>
      <c r="F5908" s="255" t="s">
        <v>9158</v>
      </c>
      <c r="G5908" s="9">
        <v>1</v>
      </c>
      <c r="H5908" s="255" t="s">
        <v>9168</v>
      </c>
      <c r="I5908" s="9">
        <v>3</v>
      </c>
    </row>
    <row r="5909">
      <c r="A5909" s="255" t="s">
        <v>7086</v>
      </c>
      <c r="B5909" s="9">
        <v>0</v>
      </c>
      <c r="C5909" s="255" t="s">
        <v>9108</v>
      </c>
      <c r="D5909" s="9">
        <v>0.37681293826285761</v>
      </c>
      <c r="E5909" s="9">
        <v>17477099.499999996</v>
      </c>
      <c r="F5909" s="255" t="s">
        <v>9158</v>
      </c>
      <c r="G5909" s="9">
        <v>1</v>
      </c>
      <c r="H5909" s="255" t="s">
        <v>9169</v>
      </c>
      <c r="I5909" s="9">
        <v>3</v>
      </c>
    </row>
    <row r="5910">
      <c r="A5910" s="255" t="s">
        <v>7087</v>
      </c>
      <c r="B5910" s="9">
        <v>0</v>
      </c>
      <c r="C5910" s="255" t="s">
        <v>9109</v>
      </c>
      <c r="D5910" s="9">
        <v>0.10252835023678257</v>
      </c>
      <c r="E5910" s="9">
        <v>17477099.499999996</v>
      </c>
      <c r="F5910" s="255" t="s">
        <v>9158</v>
      </c>
      <c r="G5910" s="9">
        <v>1</v>
      </c>
      <c r="H5910" s="255" t="s">
        <v>9169</v>
      </c>
      <c r="I5910" s="9">
        <v>3</v>
      </c>
    </row>
    <row r="5911">
      <c r="A5911" s="255" t="s">
        <v>7088</v>
      </c>
      <c r="B5911" s="9">
        <v>0</v>
      </c>
      <c r="C5911" s="255" t="s">
        <v>9110</v>
      </c>
      <c r="D5911" s="9">
        <v>0.040022228757436218</v>
      </c>
      <c r="E5911" s="9">
        <v>17477099.499999996</v>
      </c>
      <c r="F5911" s="255" t="s">
        <v>9158</v>
      </c>
      <c r="G5911" s="9">
        <v>1</v>
      </c>
      <c r="H5911" s="255" t="s">
        <v>9169</v>
      </c>
      <c r="I5911" s="9">
        <v>3</v>
      </c>
    </row>
    <row r="5912">
      <c r="A5912" s="255" t="s">
        <v>7089</v>
      </c>
      <c r="B5912" s="9">
        <v>0</v>
      </c>
      <c r="C5912" s="255" t="s">
        <v>9106</v>
      </c>
      <c r="D5912" s="9">
        <v>0.3356518</v>
      </c>
      <c r="E5912" s="9">
        <v>17477099.499999996</v>
      </c>
      <c r="F5912" s="255" t="s">
        <v>9159</v>
      </c>
      <c r="G5912" s="9">
        <v>1</v>
      </c>
      <c r="H5912" s="255" t="s">
        <v>9168</v>
      </c>
      <c r="I5912" s="9">
        <v>3</v>
      </c>
    </row>
    <row r="5913">
      <c r="A5913" s="255" t="s">
        <v>7090</v>
      </c>
      <c r="B5913" s="9">
        <v>0</v>
      </c>
      <c r="C5913" s="255" t="s">
        <v>9107</v>
      </c>
      <c r="D5913" s="9">
        <v>0.20650470000000001</v>
      </c>
      <c r="E5913" s="9">
        <v>17477099.499999996</v>
      </c>
      <c r="F5913" s="255" t="s">
        <v>9159</v>
      </c>
      <c r="G5913" s="9">
        <v>1</v>
      </c>
      <c r="H5913" s="255" t="s">
        <v>9168</v>
      </c>
      <c r="I5913" s="9">
        <v>3</v>
      </c>
    </row>
    <row r="5914">
      <c r="A5914" s="255" t="s">
        <v>7091</v>
      </c>
      <c r="B5914" s="9">
        <v>0</v>
      </c>
      <c r="C5914" s="255" t="s">
        <v>9108</v>
      </c>
      <c r="D5914" s="9">
        <v>0.37204576291250385</v>
      </c>
      <c r="E5914" s="9">
        <v>17477099.499999996</v>
      </c>
      <c r="F5914" s="255" t="s">
        <v>9159</v>
      </c>
      <c r="G5914" s="9">
        <v>1</v>
      </c>
      <c r="H5914" s="255" t="s">
        <v>9169</v>
      </c>
      <c r="I5914" s="9">
        <v>3</v>
      </c>
    </row>
    <row r="5915">
      <c r="A5915" s="255" t="s">
        <v>7092</v>
      </c>
      <c r="B5915" s="9">
        <v>0</v>
      </c>
      <c r="C5915" s="255" t="s">
        <v>9109</v>
      </c>
      <c r="D5915" s="9">
        <v>0.10104018899270086</v>
      </c>
      <c r="E5915" s="9">
        <v>17477099.499999996</v>
      </c>
      <c r="F5915" s="255" t="s">
        <v>9159</v>
      </c>
      <c r="G5915" s="9">
        <v>1</v>
      </c>
      <c r="H5915" s="255" t="s">
        <v>9169</v>
      </c>
      <c r="I5915" s="9">
        <v>3</v>
      </c>
    </row>
    <row r="5916">
      <c r="A5916" s="255" t="s">
        <v>7093</v>
      </c>
      <c r="B5916" s="9">
        <v>0</v>
      </c>
      <c r="C5916" s="255" t="s">
        <v>9110</v>
      </c>
      <c r="D5916" s="9">
        <v>0.039406130839080032</v>
      </c>
      <c r="E5916" s="9">
        <v>17477099.499999996</v>
      </c>
      <c r="F5916" s="255" t="s">
        <v>9159</v>
      </c>
      <c r="G5916" s="9">
        <v>1</v>
      </c>
      <c r="H5916" s="255" t="s">
        <v>9169</v>
      </c>
      <c r="I5916" s="9">
        <v>3</v>
      </c>
    </row>
    <row r="5917">
      <c r="A5917" s="255" t="s">
        <v>7094</v>
      </c>
      <c r="B5917" s="9">
        <v>0</v>
      </c>
      <c r="C5917" s="255" t="s">
        <v>9106</v>
      </c>
      <c r="D5917" s="9">
        <v>0.33408359999999998</v>
      </c>
      <c r="E5917" s="9">
        <v>17477099.499999996</v>
      </c>
      <c r="F5917" s="255" t="s">
        <v>9160</v>
      </c>
      <c r="G5917" s="9">
        <v>1</v>
      </c>
      <c r="H5917" s="255" t="s">
        <v>9168</v>
      </c>
      <c r="I5917" s="9">
        <v>3</v>
      </c>
    </row>
    <row r="5918">
      <c r="A5918" s="255" t="s">
        <v>7095</v>
      </c>
      <c r="B5918" s="9">
        <v>0</v>
      </c>
      <c r="C5918" s="255" t="s">
        <v>9107</v>
      </c>
      <c r="D5918" s="9">
        <v>0.20371040000000001</v>
      </c>
      <c r="E5918" s="9">
        <v>17477099.499999996</v>
      </c>
      <c r="F5918" s="255" t="s">
        <v>9160</v>
      </c>
      <c r="G5918" s="9">
        <v>1</v>
      </c>
      <c r="H5918" s="255" t="s">
        <v>9168</v>
      </c>
      <c r="I5918" s="9">
        <v>3</v>
      </c>
    </row>
    <row r="5919">
      <c r="A5919" s="255" t="s">
        <v>7096</v>
      </c>
      <c r="B5919" s="9">
        <v>0</v>
      </c>
      <c r="C5919" s="255" t="s">
        <v>9108</v>
      </c>
      <c r="D5919" s="9">
        <v>0.37264329208669622</v>
      </c>
      <c r="E5919" s="9">
        <v>17477099.499999996</v>
      </c>
      <c r="F5919" s="255" t="s">
        <v>9160</v>
      </c>
      <c r="G5919" s="9">
        <v>1</v>
      </c>
      <c r="H5919" s="255" t="s">
        <v>9169</v>
      </c>
      <c r="I5919" s="9">
        <v>3</v>
      </c>
    </row>
    <row r="5920">
      <c r="A5920" s="255" t="s">
        <v>7097</v>
      </c>
      <c r="B5920" s="9">
        <v>0</v>
      </c>
      <c r="C5920" s="255" t="s">
        <v>9109</v>
      </c>
      <c r="D5920" s="9">
        <v>0.10083050519615233</v>
      </c>
      <c r="E5920" s="9">
        <v>17477099.499999996</v>
      </c>
      <c r="F5920" s="255" t="s">
        <v>9160</v>
      </c>
      <c r="G5920" s="9">
        <v>1</v>
      </c>
      <c r="H5920" s="255" t="s">
        <v>9169</v>
      </c>
      <c r="I5920" s="9">
        <v>3</v>
      </c>
    </row>
    <row r="5921">
      <c r="A5921" s="255" t="s">
        <v>7098</v>
      </c>
      <c r="B5921" s="9">
        <v>0</v>
      </c>
      <c r="C5921" s="255" t="s">
        <v>9110</v>
      </c>
      <c r="D5921" s="9">
        <v>0.039298985791193307</v>
      </c>
      <c r="E5921" s="9">
        <v>17477099.499999996</v>
      </c>
      <c r="F5921" s="255" t="s">
        <v>9160</v>
      </c>
      <c r="G5921" s="9">
        <v>1</v>
      </c>
      <c r="H5921" s="255" t="s">
        <v>9169</v>
      </c>
      <c r="I5921" s="9">
        <v>3</v>
      </c>
    </row>
    <row r="5922">
      <c r="A5922" s="255" t="s">
        <v>7099</v>
      </c>
      <c r="B5922" s="9">
        <v>0</v>
      </c>
      <c r="C5922" s="255" t="s">
        <v>9106</v>
      </c>
      <c r="D5922" s="9">
        <v>0.33590720000000002</v>
      </c>
      <c r="E5922" s="9">
        <v>17477099.499999996</v>
      </c>
      <c r="F5922" s="255" t="s">
        <v>9161</v>
      </c>
      <c r="G5922" s="9">
        <v>1</v>
      </c>
      <c r="H5922" s="255" t="s">
        <v>9168</v>
      </c>
      <c r="I5922" s="9">
        <v>3</v>
      </c>
    </row>
    <row r="5923">
      <c r="A5923" s="255" t="s">
        <v>7100</v>
      </c>
      <c r="B5923" s="9">
        <v>0</v>
      </c>
      <c r="C5923" s="255" t="s">
        <v>9107</v>
      </c>
      <c r="D5923" s="9">
        <v>0.20675279999999999</v>
      </c>
      <c r="E5923" s="9">
        <v>17477099.499999996</v>
      </c>
      <c r="F5923" s="255" t="s">
        <v>9161</v>
      </c>
      <c r="G5923" s="9">
        <v>1</v>
      </c>
      <c r="H5923" s="255" t="s">
        <v>9168</v>
      </c>
      <c r="I5923" s="9">
        <v>3</v>
      </c>
    </row>
    <row r="5924">
      <c r="A5924" s="255" t="s">
        <v>7101</v>
      </c>
      <c r="B5924" s="9">
        <v>0</v>
      </c>
      <c r="C5924" s="255" t="s">
        <v>9108</v>
      </c>
      <c r="D5924" s="9">
        <v>0.36879888735671018</v>
      </c>
      <c r="E5924" s="9">
        <v>17477099.499999996</v>
      </c>
      <c r="F5924" s="255" t="s">
        <v>9161</v>
      </c>
      <c r="G5924" s="9">
        <v>1</v>
      </c>
      <c r="H5924" s="255" t="s">
        <v>9169</v>
      </c>
      <c r="I5924" s="9">
        <v>3</v>
      </c>
    </row>
    <row r="5925">
      <c r="A5925" s="255" t="s">
        <v>7102</v>
      </c>
      <c r="B5925" s="9">
        <v>0</v>
      </c>
      <c r="C5925" s="255" t="s">
        <v>9109</v>
      </c>
      <c r="D5925" s="9">
        <v>0.099854837875040903</v>
      </c>
      <c r="E5925" s="9">
        <v>17477099.499999996</v>
      </c>
      <c r="F5925" s="255" t="s">
        <v>9161</v>
      </c>
      <c r="G5925" s="9">
        <v>1</v>
      </c>
      <c r="H5925" s="255" t="s">
        <v>9169</v>
      </c>
      <c r="I5925" s="9">
        <v>3</v>
      </c>
    </row>
    <row r="5926">
      <c r="A5926" s="255" t="s">
        <v>7103</v>
      </c>
      <c r="B5926" s="9">
        <v>0</v>
      </c>
      <c r="C5926" s="255" t="s">
        <v>9110</v>
      </c>
      <c r="D5926" s="9">
        <v>0.038894249496520976</v>
      </c>
      <c r="E5926" s="9">
        <v>17477099.499999996</v>
      </c>
      <c r="F5926" s="255" t="s">
        <v>9161</v>
      </c>
      <c r="G5926" s="9">
        <v>1</v>
      </c>
      <c r="H5926" s="255" t="s">
        <v>9169</v>
      </c>
      <c r="I5926" s="9">
        <v>3</v>
      </c>
    </row>
    <row r="5927">
      <c r="A5927" s="255" t="s">
        <v>7104</v>
      </c>
      <c r="B5927" s="9">
        <v>0</v>
      </c>
      <c r="C5927" s="255" t="s">
        <v>9106</v>
      </c>
      <c r="D5927" s="9">
        <v>0.3355514</v>
      </c>
      <c r="E5927" s="9">
        <v>17477099.499999996</v>
      </c>
      <c r="F5927" s="255" t="s">
        <v>9162</v>
      </c>
      <c r="G5927" s="9">
        <v>1</v>
      </c>
      <c r="H5927" s="255" t="s">
        <v>9168</v>
      </c>
      <c r="I5927" s="9">
        <v>3</v>
      </c>
    </row>
    <row r="5928">
      <c r="A5928" s="255" t="s">
        <v>7105</v>
      </c>
      <c r="B5928" s="9">
        <v>0</v>
      </c>
      <c r="C5928" s="255" t="s">
        <v>9107</v>
      </c>
      <c r="D5928" s="9">
        <v>0.2053787</v>
      </c>
      <c r="E5928" s="9">
        <v>17477099.499999996</v>
      </c>
      <c r="F5928" s="255" t="s">
        <v>9162</v>
      </c>
      <c r="G5928" s="9">
        <v>1</v>
      </c>
      <c r="H5928" s="255" t="s">
        <v>9168</v>
      </c>
      <c r="I5928" s="9">
        <v>3</v>
      </c>
    </row>
    <row r="5929">
      <c r="A5929" s="255" t="s">
        <v>7106</v>
      </c>
      <c r="B5929" s="9">
        <v>0</v>
      </c>
      <c r="C5929" s="255" t="s">
        <v>9108</v>
      </c>
      <c r="D5929" s="9">
        <v>0.36602413122453203</v>
      </c>
      <c r="E5929" s="9">
        <v>17477099.499999996</v>
      </c>
      <c r="F5929" s="255" t="s">
        <v>9162</v>
      </c>
      <c r="G5929" s="9">
        <v>1</v>
      </c>
      <c r="H5929" s="255" t="s">
        <v>9169</v>
      </c>
      <c r="I5929" s="9">
        <v>3</v>
      </c>
    </row>
    <row r="5930">
      <c r="A5930" s="255" t="s">
        <v>7107</v>
      </c>
      <c r="B5930" s="9">
        <v>0</v>
      </c>
      <c r="C5930" s="255" t="s">
        <v>9109</v>
      </c>
      <c r="D5930" s="9">
        <v>0.10015011995361406</v>
      </c>
      <c r="E5930" s="9">
        <v>17477099.499999996</v>
      </c>
      <c r="F5930" s="255" t="s">
        <v>9162</v>
      </c>
      <c r="G5930" s="9">
        <v>1</v>
      </c>
      <c r="H5930" s="255" t="s">
        <v>9169</v>
      </c>
      <c r="I5930" s="9">
        <v>3</v>
      </c>
    </row>
    <row r="5931">
      <c r="A5931" s="255" t="s">
        <v>7108</v>
      </c>
      <c r="B5931" s="9">
        <v>0</v>
      </c>
      <c r="C5931" s="255" t="s">
        <v>9110</v>
      </c>
      <c r="D5931" s="9">
        <v>0.03919824657199919</v>
      </c>
      <c r="E5931" s="9">
        <v>17477099.499999996</v>
      </c>
      <c r="F5931" s="255" t="s">
        <v>9162</v>
      </c>
      <c r="G5931" s="9">
        <v>1</v>
      </c>
      <c r="H5931" s="255" t="s">
        <v>9169</v>
      </c>
      <c r="I5931" s="9">
        <v>3</v>
      </c>
    </row>
    <row r="5932">
      <c r="A5932" s="255" t="s">
        <v>7109</v>
      </c>
      <c r="B5932" s="9">
        <v>0</v>
      </c>
      <c r="C5932" s="255" t="s">
        <v>9106</v>
      </c>
      <c r="D5932" s="9">
        <v>0.33396219999999999</v>
      </c>
      <c r="E5932" s="9">
        <v>17477099.499999996</v>
      </c>
      <c r="F5932" s="255" t="s">
        <v>9163</v>
      </c>
      <c r="G5932" s="9">
        <v>1</v>
      </c>
      <c r="H5932" s="255" t="s">
        <v>9168</v>
      </c>
      <c r="I5932" s="9">
        <v>3</v>
      </c>
    </row>
    <row r="5933">
      <c r="A5933" s="255" t="s">
        <v>7110</v>
      </c>
      <c r="B5933" s="9">
        <v>0</v>
      </c>
      <c r="C5933" s="255" t="s">
        <v>9107</v>
      </c>
      <c r="D5933" s="9">
        <v>0.20360329999999999</v>
      </c>
      <c r="E5933" s="9">
        <v>17477099.499999996</v>
      </c>
      <c r="F5933" s="255" t="s">
        <v>9163</v>
      </c>
      <c r="G5933" s="9">
        <v>1</v>
      </c>
      <c r="H5933" s="255" t="s">
        <v>9168</v>
      </c>
      <c r="I5933" s="9">
        <v>3</v>
      </c>
    </row>
    <row r="5934">
      <c r="A5934" s="255" t="s">
        <v>7111</v>
      </c>
      <c r="B5934" s="9">
        <v>0</v>
      </c>
      <c r="C5934" s="255" t="s">
        <v>9108</v>
      </c>
      <c r="D5934" s="9">
        <v>0.37316639373066807</v>
      </c>
      <c r="E5934" s="9">
        <v>17477099.499999996</v>
      </c>
      <c r="F5934" s="255" t="s">
        <v>9163</v>
      </c>
      <c r="G5934" s="9">
        <v>1</v>
      </c>
      <c r="H5934" s="255" t="s">
        <v>9169</v>
      </c>
      <c r="I5934" s="9">
        <v>3</v>
      </c>
    </row>
    <row r="5935">
      <c r="A5935" s="255" t="s">
        <v>7112</v>
      </c>
      <c r="B5935" s="9">
        <v>0</v>
      </c>
      <c r="C5935" s="255" t="s">
        <v>9109</v>
      </c>
      <c r="D5935" s="9">
        <v>0.10128620833884397</v>
      </c>
      <c r="E5935" s="9">
        <v>17477099.499999996</v>
      </c>
      <c r="F5935" s="255" t="s">
        <v>9163</v>
      </c>
      <c r="G5935" s="9">
        <v>1</v>
      </c>
      <c r="H5935" s="255" t="s">
        <v>9169</v>
      </c>
      <c r="I5935" s="9">
        <v>3</v>
      </c>
    </row>
    <row r="5936">
      <c r="A5936" s="255" t="s">
        <v>7113</v>
      </c>
      <c r="B5936" s="9">
        <v>0</v>
      </c>
      <c r="C5936" s="255" t="s">
        <v>9110</v>
      </c>
      <c r="D5936" s="9">
        <v>0.039494098835845676</v>
      </c>
      <c r="E5936" s="9">
        <v>17477099.499999996</v>
      </c>
      <c r="F5936" s="255" t="s">
        <v>9163</v>
      </c>
      <c r="G5936" s="9">
        <v>1</v>
      </c>
      <c r="H5936" s="255" t="s">
        <v>9169</v>
      </c>
      <c r="I5936" s="9">
        <v>3</v>
      </c>
    </row>
    <row r="5937">
      <c r="A5937" s="255" t="s">
        <v>7114</v>
      </c>
      <c r="B5937" s="9">
        <v>0</v>
      </c>
      <c r="C5937" s="255" t="s">
        <v>9106</v>
      </c>
      <c r="D5937" s="9">
        <v>0.3356922</v>
      </c>
      <c r="E5937" s="9">
        <v>17477099.499999996</v>
      </c>
      <c r="F5937" s="255" t="s">
        <v>9164</v>
      </c>
      <c r="G5937" s="9">
        <v>1</v>
      </c>
      <c r="H5937" s="255" t="s">
        <v>9168</v>
      </c>
      <c r="I5937" s="9">
        <v>3</v>
      </c>
    </row>
    <row r="5938">
      <c r="A5938" s="255" t="s">
        <v>7115</v>
      </c>
      <c r="B5938" s="9">
        <v>0</v>
      </c>
      <c r="C5938" s="255" t="s">
        <v>9107</v>
      </c>
      <c r="D5938" s="9">
        <v>0.20553350000000001</v>
      </c>
      <c r="E5938" s="9">
        <v>17477099.499999996</v>
      </c>
      <c r="F5938" s="255" t="s">
        <v>9164</v>
      </c>
      <c r="G5938" s="9">
        <v>1</v>
      </c>
      <c r="H5938" s="255" t="s">
        <v>9168</v>
      </c>
      <c r="I5938" s="9">
        <v>3</v>
      </c>
    </row>
    <row r="5939">
      <c r="A5939" s="255" t="s">
        <v>7116</v>
      </c>
      <c r="B5939" s="9">
        <v>0</v>
      </c>
      <c r="C5939" s="255" t="s">
        <v>9108</v>
      </c>
      <c r="D5939" s="9">
        <v>0.36537069662077226</v>
      </c>
      <c r="E5939" s="9">
        <v>17477099.499999996</v>
      </c>
      <c r="F5939" s="255" t="s">
        <v>9164</v>
      </c>
      <c r="G5939" s="9">
        <v>1</v>
      </c>
      <c r="H5939" s="255" t="s">
        <v>9169</v>
      </c>
      <c r="I5939" s="9">
        <v>3</v>
      </c>
    </row>
    <row r="5940">
      <c r="A5940" s="255" t="s">
        <v>7117</v>
      </c>
      <c r="B5940" s="9">
        <v>0</v>
      </c>
      <c r="C5940" s="255" t="s">
        <v>9109</v>
      </c>
      <c r="D5940" s="9">
        <v>0.099429464863549574</v>
      </c>
      <c r="E5940" s="9">
        <v>17477099.499999996</v>
      </c>
      <c r="F5940" s="255" t="s">
        <v>9164</v>
      </c>
      <c r="G5940" s="9">
        <v>1</v>
      </c>
      <c r="H5940" s="255" t="s">
        <v>9169</v>
      </c>
      <c r="I5940" s="9">
        <v>3</v>
      </c>
    </row>
    <row r="5941">
      <c r="A5941" s="255" t="s">
        <v>7118</v>
      </c>
      <c r="B5941" s="9">
        <v>0</v>
      </c>
      <c r="C5941" s="255" t="s">
        <v>9110</v>
      </c>
      <c r="D5941" s="9">
        <v>0.038883987116356114</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994645281.84483314</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569.34093891097962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0</v>
      </c>
      <c r="E5954" s="9">
        <v>1747011.7004889275</v>
      </c>
      <c r="F5954" s="255" t="s">
        <v>9117</v>
      </c>
      <c r="G5954" s="9"/>
      <c r="H5954" s="255" t="s">
        <v>9168</v>
      </c>
      <c r="I5954" s="9">
        <v>4</v>
      </c>
    </row>
    <row r="5955">
      <c r="A5955" s="255" t="s">
        <v>7132</v>
      </c>
      <c r="B5955" s="9">
        <v>1</v>
      </c>
      <c r="C5955" s="255" t="s">
        <v>9104</v>
      </c>
      <c r="D5955" s="9">
        <v>0</v>
      </c>
      <c r="E5955" s="9">
        <v>1747011.7004889275</v>
      </c>
      <c r="F5955" s="255" t="s">
        <v>9117</v>
      </c>
      <c r="G5955" s="9"/>
      <c r="H5955" s="255" t="s">
        <v>9168</v>
      </c>
      <c r="I5955" s="9">
        <v>4</v>
      </c>
    </row>
    <row r="5956">
      <c r="A5956" s="255" t="s">
        <v>7133</v>
      </c>
      <c r="B5956" s="9">
        <v>1</v>
      </c>
      <c r="C5956" s="255" t="s">
        <v>9105</v>
      </c>
      <c r="D5956" s="9">
        <v>0</v>
      </c>
      <c r="E5956" s="9">
        <v>1747011.7004889275</v>
      </c>
      <c r="F5956" s="255" t="s">
        <v>9117</v>
      </c>
      <c r="G5956" s="9"/>
      <c r="H5956" s="255" t="s">
        <v>9168</v>
      </c>
      <c r="I5956" s="9">
        <v>4</v>
      </c>
    </row>
    <row r="5957">
      <c r="A5957" s="255" t="s">
        <v>7134</v>
      </c>
      <c r="B5957" s="9">
        <v>1</v>
      </c>
      <c r="C5957" s="255" t="s">
        <v>9205</v>
      </c>
      <c r="D5957" s="9">
        <v>0</v>
      </c>
      <c r="E5957" s="9">
        <v>1747011.7004889275</v>
      </c>
      <c r="F5957" s="255" t="s">
        <v>9117</v>
      </c>
      <c r="G5957" s="9"/>
      <c r="H5957" s="255" t="s">
        <v>9168</v>
      </c>
      <c r="I5957" s="9">
        <v>4</v>
      </c>
    </row>
    <row r="5958">
      <c r="A5958" s="255" t="s">
        <v>7135</v>
      </c>
      <c r="B5958" s="9">
        <v>1</v>
      </c>
      <c r="C5958" s="255" t="s">
        <v>9103</v>
      </c>
      <c r="D5958" s="9">
        <v>0</v>
      </c>
      <c r="E5958" s="9">
        <v>1747011.7004889275</v>
      </c>
      <c r="F5958" s="255" t="s">
        <v>9118</v>
      </c>
      <c r="G5958" s="9"/>
      <c r="H5958" s="255" t="s">
        <v>9168</v>
      </c>
      <c r="I5958" s="9">
        <v>4</v>
      </c>
    </row>
    <row r="5959">
      <c r="A5959" s="255" t="s">
        <v>7136</v>
      </c>
      <c r="B5959" s="9">
        <v>1</v>
      </c>
      <c r="C5959" s="255" t="s">
        <v>9104</v>
      </c>
      <c r="D5959" s="9">
        <v>0</v>
      </c>
      <c r="E5959" s="9">
        <v>1747011.7004889275</v>
      </c>
      <c r="F5959" s="255" t="s">
        <v>9118</v>
      </c>
      <c r="G5959" s="9"/>
      <c r="H5959" s="255" t="s">
        <v>9168</v>
      </c>
      <c r="I5959" s="9">
        <v>4</v>
      </c>
    </row>
    <row r="5960">
      <c r="A5960" s="255" t="s">
        <v>7137</v>
      </c>
      <c r="B5960" s="9">
        <v>1</v>
      </c>
      <c r="C5960" s="255" t="s">
        <v>9105</v>
      </c>
      <c r="D5960" s="9">
        <v>0</v>
      </c>
      <c r="E5960" s="9">
        <v>1747011.7004889275</v>
      </c>
      <c r="F5960" s="255" t="s">
        <v>9118</v>
      </c>
      <c r="G5960" s="9"/>
      <c r="H5960" s="255" t="s">
        <v>9168</v>
      </c>
      <c r="I5960" s="9">
        <v>4</v>
      </c>
    </row>
    <row r="5961">
      <c r="A5961" s="255" t="s">
        <v>7138</v>
      </c>
      <c r="B5961" s="9">
        <v>1</v>
      </c>
      <c r="C5961" s="255" t="s">
        <v>9205</v>
      </c>
      <c r="D5961" s="9">
        <v>0</v>
      </c>
      <c r="E5961" s="9">
        <v>1747011.7004889275</v>
      </c>
      <c r="F5961" s="255" t="s">
        <v>9118</v>
      </c>
      <c r="G5961" s="9"/>
      <c r="H5961" s="255" t="s">
        <v>9168</v>
      </c>
      <c r="I5961" s="9">
        <v>4</v>
      </c>
    </row>
    <row r="5962">
      <c r="A5962" s="255" t="s">
        <v>7139</v>
      </c>
      <c r="B5962" s="9">
        <v>1</v>
      </c>
      <c r="C5962" s="255" t="s">
        <v>9103</v>
      </c>
      <c r="D5962" s="9">
        <v>0</v>
      </c>
      <c r="E5962" s="9">
        <v>1747011.7004889275</v>
      </c>
      <c r="F5962" s="255" t="s">
        <v>9119</v>
      </c>
      <c r="G5962" s="9"/>
      <c r="H5962" s="255" t="s">
        <v>9168</v>
      </c>
      <c r="I5962" s="9">
        <v>4</v>
      </c>
    </row>
    <row r="5963">
      <c r="A5963" s="255" t="s">
        <v>7140</v>
      </c>
      <c r="B5963" s="9">
        <v>1</v>
      </c>
      <c r="C5963" s="255" t="s">
        <v>9104</v>
      </c>
      <c r="D5963" s="9">
        <v>0</v>
      </c>
      <c r="E5963" s="9">
        <v>1747011.7004889275</v>
      </c>
      <c r="F5963" s="255" t="s">
        <v>9119</v>
      </c>
      <c r="G5963" s="9"/>
      <c r="H5963" s="255" t="s">
        <v>9168</v>
      </c>
      <c r="I5963" s="9">
        <v>4</v>
      </c>
    </row>
    <row r="5964">
      <c r="A5964" s="255" t="s">
        <v>7141</v>
      </c>
      <c r="B5964" s="9">
        <v>1</v>
      </c>
      <c r="C5964" s="255" t="s">
        <v>9105</v>
      </c>
      <c r="D5964" s="9">
        <v>0</v>
      </c>
      <c r="E5964" s="9">
        <v>1747011.7004889275</v>
      </c>
      <c r="F5964" s="255" t="s">
        <v>9119</v>
      </c>
      <c r="G5964" s="9"/>
      <c r="H5964" s="255" t="s">
        <v>9168</v>
      </c>
      <c r="I5964" s="9">
        <v>4</v>
      </c>
    </row>
    <row r="5965">
      <c r="A5965" s="255" t="s">
        <v>7142</v>
      </c>
      <c r="B5965" s="9">
        <v>1</v>
      </c>
      <c r="C5965" s="255" t="s">
        <v>9205</v>
      </c>
      <c r="D5965" s="9">
        <v>0</v>
      </c>
      <c r="E5965" s="9">
        <v>1747011.7004889275</v>
      </c>
      <c r="F5965" s="255" t="s">
        <v>9119</v>
      </c>
      <c r="G5965" s="9"/>
      <c r="H5965" s="255" t="s">
        <v>9168</v>
      </c>
      <c r="I5965" s="9">
        <v>4</v>
      </c>
    </row>
    <row r="5966">
      <c r="A5966" s="255" t="s">
        <v>7143</v>
      </c>
      <c r="B5966" s="9">
        <v>1</v>
      </c>
      <c r="C5966" s="255" t="s">
        <v>9103</v>
      </c>
      <c r="D5966" s="9">
        <v>0</v>
      </c>
      <c r="E5966" s="9">
        <v>1747011.7004889275</v>
      </c>
      <c r="F5966" s="255" t="s">
        <v>9120</v>
      </c>
      <c r="G5966" s="9"/>
      <c r="H5966" s="255" t="s">
        <v>9168</v>
      </c>
      <c r="I5966" s="9">
        <v>4</v>
      </c>
    </row>
    <row r="5967">
      <c r="A5967" s="255" t="s">
        <v>7144</v>
      </c>
      <c r="B5967" s="9">
        <v>1</v>
      </c>
      <c r="C5967" s="255" t="s">
        <v>9104</v>
      </c>
      <c r="D5967" s="9">
        <v>0</v>
      </c>
      <c r="E5967" s="9">
        <v>1747011.7004889275</v>
      </c>
      <c r="F5967" s="255" t="s">
        <v>9120</v>
      </c>
      <c r="G5967" s="9"/>
      <c r="H5967" s="255" t="s">
        <v>9168</v>
      </c>
      <c r="I5967" s="9">
        <v>4</v>
      </c>
    </row>
    <row r="5968">
      <c r="A5968" s="255" t="s">
        <v>7145</v>
      </c>
      <c r="B5968" s="9">
        <v>1</v>
      </c>
      <c r="C5968" s="255" t="s">
        <v>9105</v>
      </c>
      <c r="D5968" s="9">
        <v>0</v>
      </c>
      <c r="E5968" s="9">
        <v>1747011.7004889275</v>
      </c>
      <c r="F5968" s="255" t="s">
        <v>9120</v>
      </c>
      <c r="G5968" s="9"/>
      <c r="H5968" s="255" t="s">
        <v>9168</v>
      </c>
      <c r="I5968" s="9">
        <v>4</v>
      </c>
    </row>
    <row r="5969">
      <c r="A5969" s="255" t="s">
        <v>7146</v>
      </c>
      <c r="B5969" s="9">
        <v>1</v>
      </c>
      <c r="C5969" s="255" t="s">
        <v>9205</v>
      </c>
      <c r="D5969" s="9">
        <v>0</v>
      </c>
      <c r="E5969" s="9">
        <v>1747011.7004889275</v>
      </c>
      <c r="F5969" s="255" t="s">
        <v>9120</v>
      </c>
      <c r="G5969" s="9"/>
      <c r="H5969" s="255" t="s">
        <v>9168</v>
      </c>
      <c r="I5969" s="9">
        <v>4</v>
      </c>
    </row>
    <row r="5970">
      <c r="A5970" s="255" t="s">
        <v>7147</v>
      </c>
      <c r="B5970" s="9">
        <v>1</v>
      </c>
      <c r="C5970" s="255" t="s">
        <v>9103</v>
      </c>
      <c r="D5970" s="9">
        <v>0</v>
      </c>
      <c r="E5970" s="9">
        <v>1747011.7004889275</v>
      </c>
      <c r="F5970" s="255" t="s">
        <v>9121</v>
      </c>
      <c r="G5970" s="9"/>
      <c r="H5970" s="255" t="s">
        <v>9168</v>
      </c>
      <c r="I5970" s="9">
        <v>4</v>
      </c>
    </row>
    <row r="5971">
      <c r="A5971" s="255" t="s">
        <v>7148</v>
      </c>
      <c r="B5971" s="9">
        <v>1</v>
      </c>
      <c r="C5971" s="255" t="s">
        <v>9104</v>
      </c>
      <c r="D5971" s="9">
        <v>0</v>
      </c>
      <c r="E5971" s="9">
        <v>1747011.7004889275</v>
      </c>
      <c r="F5971" s="255" t="s">
        <v>9121</v>
      </c>
      <c r="G5971" s="9"/>
      <c r="H5971" s="255" t="s">
        <v>9168</v>
      </c>
      <c r="I5971" s="9">
        <v>4</v>
      </c>
    </row>
    <row r="5972">
      <c r="A5972" s="255" t="s">
        <v>7149</v>
      </c>
      <c r="B5972" s="9">
        <v>1</v>
      </c>
      <c r="C5972" s="255" t="s">
        <v>9105</v>
      </c>
      <c r="D5972" s="9">
        <v>0</v>
      </c>
      <c r="E5972" s="9">
        <v>1747011.7004889275</v>
      </c>
      <c r="F5972" s="255" t="s">
        <v>9121</v>
      </c>
      <c r="G5972" s="9"/>
      <c r="H5972" s="255" t="s">
        <v>9168</v>
      </c>
      <c r="I5972" s="9">
        <v>4</v>
      </c>
    </row>
    <row r="5973">
      <c r="A5973" s="255" t="s">
        <v>7150</v>
      </c>
      <c r="B5973" s="9">
        <v>1</v>
      </c>
      <c r="C5973" s="255" t="s">
        <v>9205</v>
      </c>
      <c r="D5973" s="9">
        <v>0</v>
      </c>
      <c r="E5973" s="9">
        <v>1747011.7004889275</v>
      </c>
      <c r="F5973" s="255" t="s">
        <v>9121</v>
      </c>
      <c r="G5973" s="9"/>
      <c r="H5973" s="255" t="s">
        <v>9168</v>
      </c>
      <c r="I5973" s="9">
        <v>4</v>
      </c>
    </row>
    <row r="5974">
      <c r="A5974" s="255" t="s">
        <v>7151</v>
      </c>
      <c r="B5974" s="9">
        <v>1</v>
      </c>
      <c r="C5974" s="255" t="s">
        <v>9103</v>
      </c>
      <c r="D5974" s="9">
        <v>1747011.7004889275</v>
      </c>
      <c r="E5974" s="9">
        <v>1747011.7004889275</v>
      </c>
      <c r="F5974" s="255" t="s">
        <v>9122</v>
      </c>
      <c r="G5974" s="9"/>
      <c r="H5974" s="255" t="s">
        <v>9168</v>
      </c>
      <c r="I5974" s="9">
        <v>4</v>
      </c>
    </row>
    <row r="5975">
      <c r="A5975" s="255" t="s">
        <v>7152</v>
      </c>
      <c r="B5975" s="9">
        <v>1</v>
      </c>
      <c r="C5975" s="255" t="s">
        <v>9104</v>
      </c>
      <c r="D5975" s="9">
        <v>3272426580.371191</v>
      </c>
      <c r="E5975" s="9">
        <v>1747011.7004889275</v>
      </c>
      <c r="F5975" s="255" t="s">
        <v>9122</v>
      </c>
      <c r="G5975" s="9"/>
      <c r="H5975" s="255" t="s">
        <v>9168</v>
      </c>
      <c r="I5975" s="9">
        <v>4</v>
      </c>
    </row>
    <row r="5976">
      <c r="A5976" s="255" t="s">
        <v>7153</v>
      </c>
      <c r="B5976" s="9">
        <v>1</v>
      </c>
      <c r="C5976" s="255" t="s">
        <v>9105</v>
      </c>
      <c r="D5976" s="9">
        <v>1</v>
      </c>
      <c r="E5976" s="9">
        <v>1747011.7004889275</v>
      </c>
      <c r="F5976" s="255" t="s">
        <v>9122</v>
      </c>
      <c r="G5976" s="9"/>
      <c r="H5976" s="255" t="s">
        <v>9168</v>
      </c>
      <c r="I5976" s="9">
        <v>4</v>
      </c>
    </row>
    <row r="5977">
      <c r="A5977" s="255" t="s">
        <v>7154</v>
      </c>
      <c r="B5977" s="9">
        <v>1</v>
      </c>
      <c r="C5977" s="255" t="s">
        <v>9205</v>
      </c>
      <c r="D5977" s="9">
        <v>1873.1566476946623</v>
      </c>
      <c r="E5977" s="9">
        <v>1747011.7004889275</v>
      </c>
      <c r="F5977" s="255" t="s">
        <v>9122</v>
      </c>
      <c r="G5977" s="9"/>
      <c r="H5977" s="255" t="s">
        <v>9168</v>
      </c>
      <c r="I5977" s="9">
        <v>4</v>
      </c>
    </row>
    <row r="5978">
      <c r="A5978" s="255" t="s">
        <v>7155</v>
      </c>
      <c r="B5978" s="9">
        <v>1</v>
      </c>
      <c r="C5978" s="255" t="s">
        <v>9103</v>
      </c>
      <c r="D5978" s="9">
        <v>1747011.7004889275</v>
      </c>
      <c r="E5978" s="9">
        <v>1747011.7004889275</v>
      </c>
      <c r="F5978" s="255" t="s">
        <v>9123</v>
      </c>
      <c r="G5978" s="9"/>
      <c r="H5978" s="255" t="s">
        <v>9168</v>
      </c>
      <c r="I5978" s="9">
        <v>4</v>
      </c>
    </row>
    <row r="5979">
      <c r="A5979" s="255" t="s">
        <v>7156</v>
      </c>
      <c r="B5979" s="9">
        <v>1</v>
      </c>
      <c r="C5979" s="255" t="s">
        <v>9104</v>
      </c>
      <c r="D5979" s="9">
        <v>3272426580.371191</v>
      </c>
      <c r="E5979" s="9">
        <v>1747011.7004889275</v>
      </c>
      <c r="F5979" s="255" t="s">
        <v>9123</v>
      </c>
      <c r="G5979" s="9"/>
      <c r="H5979" s="255" t="s">
        <v>9168</v>
      </c>
      <c r="I5979" s="9">
        <v>4</v>
      </c>
    </row>
    <row r="5980">
      <c r="A5980" s="255" t="s">
        <v>7157</v>
      </c>
      <c r="B5980" s="9">
        <v>1</v>
      </c>
      <c r="C5980" s="255" t="s">
        <v>9105</v>
      </c>
      <c r="D5980" s="9">
        <v>1</v>
      </c>
      <c r="E5980" s="9">
        <v>1747011.7004889275</v>
      </c>
      <c r="F5980" s="255" t="s">
        <v>9123</v>
      </c>
      <c r="G5980" s="9"/>
      <c r="H5980" s="255" t="s">
        <v>9168</v>
      </c>
      <c r="I5980" s="9">
        <v>4</v>
      </c>
    </row>
    <row r="5981">
      <c r="A5981" s="255" t="s">
        <v>7158</v>
      </c>
      <c r="B5981" s="9">
        <v>1</v>
      </c>
      <c r="C5981" s="255" t="s">
        <v>9205</v>
      </c>
      <c r="D5981" s="9">
        <v>1873.1566476946623</v>
      </c>
      <c r="E5981" s="9">
        <v>1747011.7004889275</v>
      </c>
      <c r="F5981" s="255" t="s">
        <v>9123</v>
      </c>
      <c r="G5981" s="9"/>
      <c r="H5981" s="255" t="s">
        <v>9168</v>
      </c>
      <c r="I5981" s="9">
        <v>4</v>
      </c>
    </row>
    <row r="5982">
      <c r="A5982" s="255" t="s">
        <v>7159</v>
      </c>
      <c r="B5982" s="9">
        <v>1</v>
      </c>
      <c r="C5982" s="255" t="s">
        <v>9103</v>
      </c>
      <c r="D5982" s="9">
        <v>1747011.7004889275</v>
      </c>
      <c r="E5982" s="9">
        <v>1747011.7004889275</v>
      </c>
      <c r="F5982" s="255" t="s">
        <v>9124</v>
      </c>
      <c r="G5982" s="9"/>
      <c r="H5982" s="255" t="s">
        <v>9168</v>
      </c>
      <c r="I5982" s="9">
        <v>4</v>
      </c>
    </row>
    <row r="5983">
      <c r="A5983" s="255" t="s">
        <v>7160</v>
      </c>
      <c r="B5983" s="9">
        <v>1</v>
      </c>
      <c r="C5983" s="255" t="s">
        <v>9104</v>
      </c>
      <c r="D5983" s="9">
        <v>3272426580.371191</v>
      </c>
      <c r="E5983" s="9">
        <v>1747011.7004889275</v>
      </c>
      <c r="F5983" s="255" t="s">
        <v>9124</v>
      </c>
      <c r="G5983" s="9"/>
      <c r="H5983" s="255" t="s">
        <v>9168</v>
      </c>
      <c r="I5983" s="9">
        <v>4</v>
      </c>
    </row>
    <row r="5984">
      <c r="A5984" s="255" t="s">
        <v>7161</v>
      </c>
      <c r="B5984" s="9">
        <v>1</v>
      </c>
      <c r="C5984" s="255" t="s">
        <v>9105</v>
      </c>
      <c r="D5984" s="9">
        <v>1</v>
      </c>
      <c r="E5984" s="9">
        <v>1747011.7004889275</v>
      </c>
      <c r="F5984" s="255" t="s">
        <v>9124</v>
      </c>
      <c r="G5984" s="9"/>
      <c r="H5984" s="255" t="s">
        <v>9168</v>
      </c>
      <c r="I5984" s="9">
        <v>4</v>
      </c>
    </row>
    <row r="5985">
      <c r="A5985" s="255" t="s">
        <v>7162</v>
      </c>
      <c r="B5985" s="9">
        <v>1</v>
      </c>
      <c r="C5985" s="255" t="s">
        <v>9205</v>
      </c>
      <c r="D5985" s="9">
        <v>1873.1566476946623</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1268215497.641475</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725.93417507538481</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466584877.16240072</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267.07598869075684</v>
      </c>
      <c r="E5993" s="9">
        <v>1747011.7004889275</v>
      </c>
      <c r="F5993" s="255" t="s">
        <v>9126</v>
      </c>
      <c r="G5993" s="9"/>
      <c r="H5993" s="255" t="s">
        <v>9168</v>
      </c>
      <c r="I5993" s="9">
        <v>4</v>
      </c>
    </row>
    <row r="5994">
      <c r="A5994" s="255" t="s">
        <v>7171</v>
      </c>
      <c r="B5994" s="9">
        <v>1</v>
      </c>
      <c r="C5994" s="255" t="s">
        <v>9103</v>
      </c>
      <c r="D5994" s="9">
        <v>1747011.7004889275</v>
      </c>
      <c r="E5994" s="9">
        <v>1747011.7004889275</v>
      </c>
      <c r="F5994" s="255" t="s">
        <v>9127</v>
      </c>
      <c r="G5994" s="9"/>
      <c r="H5994" s="255" t="s">
        <v>9168</v>
      </c>
      <c r="I5994" s="9">
        <v>4</v>
      </c>
    </row>
    <row r="5995">
      <c r="A5995" s="255" t="s">
        <v>7172</v>
      </c>
      <c r="B5995" s="9">
        <v>1</v>
      </c>
      <c r="C5995" s="255" t="s">
        <v>9104</v>
      </c>
      <c r="D5995" s="9">
        <v>3739011457.5335917</v>
      </c>
      <c r="E5995" s="9">
        <v>1747011.7004889275</v>
      </c>
      <c r="F5995" s="255" t="s">
        <v>9127</v>
      </c>
      <c r="G5995" s="9"/>
      <c r="H5995" s="255" t="s">
        <v>9168</v>
      </c>
      <c r="I5995" s="9">
        <v>4</v>
      </c>
    </row>
    <row r="5996">
      <c r="A5996" s="255" t="s">
        <v>7173</v>
      </c>
      <c r="B5996" s="9">
        <v>1</v>
      </c>
      <c r="C5996" s="255" t="s">
        <v>9105</v>
      </c>
      <c r="D5996" s="9">
        <v>1</v>
      </c>
      <c r="E5996" s="9">
        <v>1747011.7004889275</v>
      </c>
      <c r="F5996" s="255" t="s">
        <v>9127</v>
      </c>
      <c r="G5996" s="9"/>
      <c r="H5996" s="255" t="s">
        <v>9168</v>
      </c>
      <c r="I5996" s="9">
        <v>4</v>
      </c>
    </row>
    <row r="5997">
      <c r="A5997" s="255" t="s">
        <v>7174</v>
      </c>
      <c r="B5997" s="9">
        <v>1</v>
      </c>
      <c r="C5997" s="255" t="s">
        <v>9205</v>
      </c>
      <c r="D5997" s="9">
        <v>2140.232636385419</v>
      </c>
      <c r="E5997" s="9">
        <v>1747011.7004889275</v>
      </c>
      <c r="F5997" s="255" t="s">
        <v>9127</v>
      </c>
      <c r="G5997" s="9"/>
      <c r="H5997" s="255" t="s">
        <v>9168</v>
      </c>
      <c r="I5997" s="9">
        <v>4</v>
      </c>
    </row>
    <row r="5998">
      <c r="A5998" s="255" t="s">
        <v>7175</v>
      </c>
      <c r="B5998" s="9">
        <v>1</v>
      </c>
      <c r="C5998" s="255" t="s">
        <v>9103</v>
      </c>
      <c r="D5998" s="9">
        <v>1747011.7004889275</v>
      </c>
      <c r="E5998" s="9">
        <v>1747011.7004889275</v>
      </c>
      <c r="F5998" s="255" t="s">
        <v>9128</v>
      </c>
      <c r="G5998" s="9"/>
      <c r="H5998" s="255" t="s">
        <v>9168</v>
      </c>
      <c r="I5998" s="9">
        <v>4</v>
      </c>
    </row>
    <row r="5999">
      <c r="A5999" s="255" t="s">
        <v>7176</v>
      </c>
      <c r="B5999" s="9">
        <v>1</v>
      </c>
      <c r="C5999" s="255" t="s">
        <v>9104</v>
      </c>
      <c r="D5999" s="9">
        <v>3739011457.5335917</v>
      </c>
      <c r="E5999" s="9">
        <v>1747011.7004889275</v>
      </c>
      <c r="F5999" s="255" t="s">
        <v>9128</v>
      </c>
      <c r="G5999" s="9"/>
      <c r="H5999" s="255" t="s">
        <v>9168</v>
      </c>
      <c r="I5999" s="9">
        <v>4</v>
      </c>
    </row>
    <row r="6000">
      <c r="A6000" s="255" t="s">
        <v>7177</v>
      </c>
      <c r="B6000" s="9">
        <v>1</v>
      </c>
      <c r="C6000" s="255" t="s">
        <v>9105</v>
      </c>
      <c r="D6000" s="9">
        <v>1</v>
      </c>
      <c r="E6000" s="9">
        <v>1747011.7004889275</v>
      </c>
      <c r="F6000" s="255" t="s">
        <v>9128</v>
      </c>
      <c r="G6000" s="9"/>
      <c r="H6000" s="255" t="s">
        <v>9168</v>
      </c>
      <c r="I6000" s="9">
        <v>4</v>
      </c>
    </row>
    <row r="6001">
      <c r="A6001" s="255" t="s">
        <v>7178</v>
      </c>
      <c r="B6001" s="9">
        <v>1</v>
      </c>
      <c r="C6001" s="255" t="s">
        <v>9205</v>
      </c>
      <c r="D6001" s="9">
        <v>2140.232636385419</v>
      </c>
      <c r="E6001" s="9">
        <v>1747011.7004889275</v>
      </c>
      <c r="F6001" s="255" t="s">
        <v>9128</v>
      </c>
      <c r="G6001" s="9"/>
      <c r="H6001" s="255" t="s">
        <v>9168</v>
      </c>
      <c r="I6001" s="9">
        <v>4</v>
      </c>
    </row>
    <row r="6002">
      <c r="A6002" s="255" t="s">
        <v>7179</v>
      </c>
      <c r="B6002" s="9">
        <v>1</v>
      </c>
      <c r="C6002" s="255" t="s">
        <v>9103</v>
      </c>
      <c r="D6002" s="9">
        <v>1747011.7004889275</v>
      </c>
      <c r="E6002" s="9">
        <v>1747011.7004889275</v>
      </c>
      <c r="F6002" s="255" t="s">
        <v>9129</v>
      </c>
      <c r="G6002" s="9"/>
      <c r="H6002" s="255" t="s">
        <v>9168</v>
      </c>
      <c r="I6002" s="9">
        <v>4</v>
      </c>
    </row>
    <row r="6003">
      <c r="A6003" s="255" t="s">
        <v>7180</v>
      </c>
      <c r="B6003" s="9">
        <v>1</v>
      </c>
      <c r="C6003" s="255" t="s">
        <v>9104</v>
      </c>
      <c r="D6003" s="9">
        <v>1453018222.7719169</v>
      </c>
      <c r="E6003" s="9">
        <v>1747011.7004889275</v>
      </c>
      <c r="F6003" s="255" t="s">
        <v>9129</v>
      </c>
      <c r="G6003" s="9"/>
      <c r="H6003" s="255" t="s">
        <v>9168</v>
      </c>
      <c r="I6003" s="9">
        <v>4</v>
      </c>
    </row>
    <row r="6004">
      <c r="A6004" s="255" t="s">
        <v>7181</v>
      </c>
      <c r="B6004" s="9">
        <v>1</v>
      </c>
      <c r="C6004" s="255" t="s">
        <v>9105</v>
      </c>
      <c r="D6004" s="9">
        <v>1</v>
      </c>
      <c r="E6004" s="9">
        <v>1747011.7004889275</v>
      </c>
      <c r="F6004" s="255" t="s">
        <v>9129</v>
      </c>
      <c r="G6004" s="9"/>
      <c r="H6004" s="255" t="s">
        <v>9168</v>
      </c>
      <c r="I6004" s="9">
        <v>4</v>
      </c>
    </row>
    <row r="6005">
      <c r="A6005" s="255" t="s">
        <v>7182</v>
      </c>
      <c r="B6005" s="9">
        <v>1</v>
      </c>
      <c r="C6005" s="255" t="s">
        <v>9205</v>
      </c>
      <c r="D6005" s="9">
        <v>831.71636593233336</v>
      </c>
      <c r="E6005" s="9">
        <v>1747011.7004889275</v>
      </c>
      <c r="F6005" s="255" t="s">
        <v>9129</v>
      </c>
      <c r="G6005" s="9"/>
      <c r="H6005" s="255" t="s">
        <v>9168</v>
      </c>
      <c r="I6005" s="9">
        <v>4</v>
      </c>
    </row>
    <row r="6006">
      <c r="A6006" s="255" t="s">
        <v>7183</v>
      </c>
      <c r="B6006" s="9">
        <v>1</v>
      </c>
      <c r="C6006" s="255" t="s">
        <v>9103</v>
      </c>
      <c r="D6006" s="9">
        <v>1747011.7004889275</v>
      </c>
      <c r="E6006" s="9">
        <v>1747011.7004889275</v>
      </c>
      <c r="F6006" s="255" t="s">
        <v>9130</v>
      </c>
      <c r="G6006" s="9"/>
      <c r="H6006" s="255" t="s">
        <v>9168</v>
      </c>
      <c r="I6006" s="9">
        <v>4</v>
      </c>
    </row>
    <row r="6007">
      <c r="A6007" s="255" t="s">
        <v>7184</v>
      </c>
      <c r="B6007" s="9">
        <v>1</v>
      </c>
      <c r="C6007" s="255" t="s">
        <v>9104</v>
      </c>
      <c r="D6007" s="9">
        <v>1453018222.7719169</v>
      </c>
      <c r="E6007" s="9">
        <v>1747011.7004889275</v>
      </c>
      <c r="F6007" s="255" t="s">
        <v>9130</v>
      </c>
      <c r="G6007" s="9"/>
      <c r="H6007" s="255" t="s">
        <v>9168</v>
      </c>
      <c r="I6007" s="9">
        <v>4</v>
      </c>
    </row>
    <row r="6008">
      <c r="A6008" s="255" t="s">
        <v>7185</v>
      </c>
      <c r="B6008" s="9">
        <v>1</v>
      </c>
      <c r="C6008" s="255" t="s">
        <v>9105</v>
      </c>
      <c r="D6008" s="9">
        <v>1</v>
      </c>
      <c r="E6008" s="9">
        <v>1747011.7004889275</v>
      </c>
      <c r="F6008" s="255" t="s">
        <v>9130</v>
      </c>
      <c r="G6008" s="9"/>
      <c r="H6008" s="255" t="s">
        <v>9168</v>
      </c>
      <c r="I6008" s="9">
        <v>4</v>
      </c>
    </row>
    <row r="6009">
      <c r="A6009" s="255" t="s">
        <v>7186</v>
      </c>
      <c r="B6009" s="9">
        <v>1</v>
      </c>
      <c r="C6009" s="255" t="s">
        <v>9205</v>
      </c>
      <c r="D6009" s="9">
        <v>831.71636593233336</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1819408357.5992742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1041.4402817623291</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2262860779.4863081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1295.2751139863644</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802046133.45986664</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459.09602851280385</v>
      </c>
      <c r="E6021" s="9">
        <v>1747011.7004889275</v>
      </c>
      <c r="F6021" s="255" t="s">
        <v>9133</v>
      </c>
      <c r="G6021" s="9"/>
      <c r="H6021" s="255" t="s">
        <v>9168</v>
      </c>
      <c r="I6021" s="9">
        <v>4</v>
      </c>
    </row>
    <row r="6022">
      <c r="A6022" s="255" t="s">
        <v>7199</v>
      </c>
      <c r="B6022" s="9">
        <v>1</v>
      </c>
      <c r="C6022" s="255" t="s">
        <v>9103</v>
      </c>
      <c r="D6022" s="9">
        <v>1747011.7004889275</v>
      </c>
      <c r="E6022" s="9">
        <v>1747011.7004889275</v>
      </c>
      <c r="F6022" s="255" t="s">
        <v>9134</v>
      </c>
      <c r="G6022" s="9"/>
      <c r="H6022" s="255" t="s">
        <v>9168</v>
      </c>
      <c r="I6022" s="9">
        <v>4</v>
      </c>
    </row>
    <row r="6023">
      <c r="A6023" s="255" t="s">
        <v>7200</v>
      </c>
      <c r="B6023" s="9">
        <v>1</v>
      </c>
      <c r="C6023" s="255" t="s">
        <v>9104</v>
      </c>
      <c r="D6023" s="9">
        <v>674104544.58741689</v>
      </c>
      <c r="E6023" s="9">
        <v>1747011.7004889275</v>
      </c>
      <c r="F6023" s="255" t="s">
        <v>9134</v>
      </c>
      <c r="G6023" s="9"/>
      <c r="H6023" s="255" t="s">
        <v>9168</v>
      </c>
      <c r="I6023" s="9">
        <v>4</v>
      </c>
    </row>
    <row r="6024">
      <c r="A6024" s="255" t="s">
        <v>7201</v>
      </c>
      <c r="B6024" s="9">
        <v>1</v>
      </c>
      <c r="C6024" s="255" t="s">
        <v>9105</v>
      </c>
      <c r="D6024" s="9">
        <v>1</v>
      </c>
      <c r="E6024" s="9">
        <v>1747011.7004889275</v>
      </c>
      <c r="F6024" s="255" t="s">
        <v>9134</v>
      </c>
      <c r="G6024" s="9"/>
      <c r="H6024" s="255" t="s">
        <v>9168</v>
      </c>
      <c r="I6024" s="9">
        <v>4</v>
      </c>
    </row>
    <row r="6025">
      <c r="A6025" s="255" t="s">
        <v>7202</v>
      </c>
      <c r="B6025" s="9">
        <v>1</v>
      </c>
      <c r="C6025" s="255" t="s">
        <v>9205</v>
      </c>
      <c r="D6025" s="9">
        <v>385.8614938862508</v>
      </c>
      <c r="E6025" s="9">
        <v>1747011.7004889275</v>
      </c>
      <c r="F6025" s="255" t="s">
        <v>9134</v>
      </c>
      <c r="G6025" s="9"/>
      <c r="H6025" s="255" t="s">
        <v>9168</v>
      </c>
      <c r="I6025" s="9">
        <v>4</v>
      </c>
    </row>
    <row r="6026">
      <c r="A6026" s="255" t="s">
        <v>7203</v>
      </c>
      <c r="B6026" s="9">
        <v>1</v>
      </c>
      <c r="C6026" s="255" t="s">
        <v>9103</v>
      </c>
      <c r="D6026" s="9">
        <v>1747011.7004889275</v>
      </c>
      <c r="E6026" s="9">
        <v>1747011.7004889275</v>
      </c>
      <c r="F6026" s="255" t="s">
        <v>9135</v>
      </c>
      <c r="G6026" s="9"/>
      <c r="H6026" s="255" t="s">
        <v>9168</v>
      </c>
      <c r="I6026" s="9">
        <v>4</v>
      </c>
    </row>
    <row r="6027">
      <c r="A6027" s="255" t="s">
        <v>7204</v>
      </c>
      <c r="B6027" s="9">
        <v>1</v>
      </c>
      <c r="C6027" s="255" t="s">
        <v>9104</v>
      </c>
      <c r="D6027" s="9">
        <v>1476150678.0472834</v>
      </c>
      <c r="E6027" s="9">
        <v>1747011.7004889275</v>
      </c>
      <c r="F6027" s="255" t="s">
        <v>9135</v>
      </c>
      <c r="G6027" s="9"/>
      <c r="H6027" s="255" t="s">
        <v>9168</v>
      </c>
      <c r="I6027" s="9">
        <v>4</v>
      </c>
    </row>
    <row r="6028">
      <c r="A6028" s="255" t="s">
        <v>7205</v>
      </c>
      <c r="B6028" s="9">
        <v>1</v>
      </c>
      <c r="C6028" s="255" t="s">
        <v>9105</v>
      </c>
      <c r="D6028" s="9">
        <v>1</v>
      </c>
      <c r="E6028" s="9">
        <v>1747011.7004889275</v>
      </c>
      <c r="F6028" s="255" t="s">
        <v>9135</v>
      </c>
      <c r="G6028" s="9"/>
      <c r="H6028" s="255" t="s">
        <v>9168</v>
      </c>
      <c r="I6028" s="9">
        <v>4</v>
      </c>
    </row>
    <row r="6029">
      <c r="A6029" s="255" t="s">
        <v>7206</v>
      </c>
      <c r="B6029" s="9">
        <v>1</v>
      </c>
      <c r="C6029" s="255" t="s">
        <v>9205</v>
      </c>
      <c r="D6029" s="9">
        <v>844.9575223990546</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23132455.275366675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13.241156466721264</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443452421.887034</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253.83483222403558</v>
      </c>
      <c r="E6037" s="9">
        <v>1747011.7004889275</v>
      </c>
      <c r="F6037" s="255" t="s">
        <v>9137</v>
      </c>
      <c r="G6037" s="9"/>
      <c r="H6037" s="255" t="s">
        <v>9168</v>
      </c>
      <c r="I6037" s="9">
        <v>4</v>
      </c>
    </row>
    <row r="6038">
      <c r="A6038" s="255" t="s">
        <v>7215</v>
      </c>
      <c r="B6038" s="9">
        <v>1</v>
      </c>
      <c r="C6038" s="255" t="s">
        <v>9103</v>
      </c>
      <c r="D6038" s="9">
        <v>0</v>
      </c>
      <c r="E6038" s="9">
        <v>1747011.7004889275</v>
      </c>
      <c r="F6038" s="255" t="s">
        <v>9138</v>
      </c>
      <c r="G6038" s="9"/>
      <c r="H6038" s="255" t="s">
        <v>9168</v>
      </c>
      <c r="I6038" s="9">
        <v>4</v>
      </c>
    </row>
    <row r="6039">
      <c r="A6039" s="255" t="s">
        <v>7216</v>
      </c>
      <c r="B6039" s="9">
        <v>1</v>
      </c>
      <c r="C6039" s="255" t="s">
        <v>9104</v>
      </c>
      <c r="D6039" s="9">
        <v>0</v>
      </c>
      <c r="E6039" s="9">
        <v>1747011.7004889275</v>
      </c>
      <c r="F6039" s="255" t="s">
        <v>9138</v>
      </c>
      <c r="G6039" s="9"/>
      <c r="H6039" s="255" t="s">
        <v>9168</v>
      </c>
      <c r="I6039" s="9">
        <v>4</v>
      </c>
    </row>
    <row r="6040">
      <c r="A6040" s="255" t="s">
        <v>7217</v>
      </c>
      <c r="B6040" s="9">
        <v>1</v>
      </c>
      <c r="C6040" s="255" t="s">
        <v>9105</v>
      </c>
      <c r="D6040" s="9">
        <v>0</v>
      </c>
      <c r="E6040" s="9">
        <v>1747011.7004889275</v>
      </c>
      <c r="F6040" s="255" t="s">
        <v>9138</v>
      </c>
      <c r="G6040" s="9"/>
      <c r="H6040" s="255" t="s">
        <v>9168</v>
      </c>
      <c r="I6040" s="9">
        <v>4</v>
      </c>
    </row>
    <row r="6041">
      <c r="A6041" s="255" t="s">
        <v>7218</v>
      </c>
      <c r="B6041" s="9">
        <v>1</v>
      </c>
      <c r="C6041" s="255" t="s">
        <v>9205</v>
      </c>
      <c r="D6041" s="9">
        <v>0</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1416315008.1330624</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810.88599170592954</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0</v>
      </c>
      <c r="E6054" s="9">
        <v>1746626.5573948817</v>
      </c>
      <c r="F6054" s="255" t="s">
        <v>9117</v>
      </c>
      <c r="G6054" s="9"/>
      <c r="H6054" s="255" t="s">
        <v>9168</v>
      </c>
      <c r="I6054" s="9">
        <v>4</v>
      </c>
    </row>
    <row r="6055">
      <c r="A6055" s="255" t="s">
        <v>7232</v>
      </c>
      <c r="B6055" s="9">
        <v>2</v>
      </c>
      <c r="C6055" s="255" t="s">
        <v>9104</v>
      </c>
      <c r="D6055" s="9">
        <v>0</v>
      </c>
      <c r="E6055" s="9">
        <v>1746626.5573948817</v>
      </c>
      <c r="F6055" s="255" t="s">
        <v>9117</v>
      </c>
      <c r="G6055" s="9"/>
      <c r="H6055" s="255" t="s">
        <v>9168</v>
      </c>
      <c r="I6055" s="9">
        <v>4</v>
      </c>
    </row>
    <row r="6056">
      <c r="A6056" s="255" t="s">
        <v>7233</v>
      </c>
      <c r="B6056" s="9">
        <v>2</v>
      </c>
      <c r="C6056" s="255" t="s">
        <v>9105</v>
      </c>
      <c r="D6056" s="9">
        <v>0</v>
      </c>
      <c r="E6056" s="9">
        <v>1746626.5573948817</v>
      </c>
      <c r="F6056" s="255" t="s">
        <v>9117</v>
      </c>
      <c r="G6056" s="9"/>
      <c r="H6056" s="255" t="s">
        <v>9168</v>
      </c>
      <c r="I6056" s="9">
        <v>4</v>
      </c>
    </row>
    <row r="6057">
      <c r="A6057" s="255" t="s">
        <v>7234</v>
      </c>
      <c r="B6057" s="9">
        <v>2</v>
      </c>
      <c r="C6057" s="255" t="s">
        <v>9205</v>
      </c>
      <c r="D6057" s="9">
        <v>0</v>
      </c>
      <c r="E6057" s="9">
        <v>1746626.5573948817</v>
      </c>
      <c r="F6057" s="255" t="s">
        <v>9117</v>
      </c>
      <c r="G6057" s="9"/>
      <c r="H6057" s="255" t="s">
        <v>9168</v>
      </c>
      <c r="I6057" s="9">
        <v>4</v>
      </c>
    </row>
    <row r="6058">
      <c r="A6058" s="255" t="s">
        <v>7235</v>
      </c>
      <c r="B6058" s="9">
        <v>2</v>
      </c>
      <c r="C6058" s="255" t="s">
        <v>9103</v>
      </c>
      <c r="D6058" s="9">
        <v>0</v>
      </c>
      <c r="E6058" s="9">
        <v>1746626.5573948817</v>
      </c>
      <c r="F6058" s="255" t="s">
        <v>9118</v>
      </c>
      <c r="G6058" s="9"/>
      <c r="H6058" s="255" t="s">
        <v>9168</v>
      </c>
      <c r="I6058" s="9">
        <v>4</v>
      </c>
    </row>
    <row r="6059">
      <c r="A6059" s="255" t="s">
        <v>7236</v>
      </c>
      <c r="B6059" s="9">
        <v>2</v>
      </c>
      <c r="C6059" s="255" t="s">
        <v>9104</v>
      </c>
      <c r="D6059" s="9">
        <v>0</v>
      </c>
      <c r="E6059" s="9">
        <v>1746626.5573948817</v>
      </c>
      <c r="F6059" s="255" t="s">
        <v>9118</v>
      </c>
      <c r="G6059" s="9"/>
      <c r="H6059" s="255" t="s">
        <v>9168</v>
      </c>
      <c r="I6059" s="9">
        <v>4</v>
      </c>
    </row>
    <row r="6060">
      <c r="A6060" s="255" t="s">
        <v>7237</v>
      </c>
      <c r="B6060" s="9">
        <v>2</v>
      </c>
      <c r="C6060" s="255" t="s">
        <v>9105</v>
      </c>
      <c r="D6060" s="9">
        <v>0</v>
      </c>
      <c r="E6060" s="9">
        <v>1746626.5573948817</v>
      </c>
      <c r="F6060" s="255" t="s">
        <v>9118</v>
      </c>
      <c r="G6060" s="9"/>
      <c r="H6060" s="255" t="s">
        <v>9168</v>
      </c>
      <c r="I6060" s="9">
        <v>4</v>
      </c>
    </row>
    <row r="6061">
      <c r="A6061" s="255" t="s">
        <v>7238</v>
      </c>
      <c r="B6061" s="9">
        <v>2</v>
      </c>
      <c r="C6061" s="255" t="s">
        <v>9205</v>
      </c>
      <c r="D6061" s="9">
        <v>0</v>
      </c>
      <c r="E6061" s="9">
        <v>1746626.5573948817</v>
      </c>
      <c r="F6061" s="255" t="s">
        <v>9118</v>
      </c>
      <c r="G6061" s="9"/>
      <c r="H6061" s="255" t="s">
        <v>9168</v>
      </c>
      <c r="I6061" s="9">
        <v>4</v>
      </c>
    </row>
    <row r="6062">
      <c r="A6062" s="255" t="s">
        <v>7239</v>
      </c>
      <c r="B6062" s="9">
        <v>2</v>
      </c>
      <c r="C6062" s="255" t="s">
        <v>9103</v>
      </c>
      <c r="D6062" s="9">
        <v>0</v>
      </c>
      <c r="E6062" s="9">
        <v>1746626.5573948817</v>
      </c>
      <c r="F6062" s="255" t="s">
        <v>9119</v>
      </c>
      <c r="G6062" s="9"/>
      <c r="H6062" s="255" t="s">
        <v>9168</v>
      </c>
      <c r="I6062" s="9">
        <v>4</v>
      </c>
    </row>
    <row r="6063">
      <c r="A6063" s="255" t="s">
        <v>7240</v>
      </c>
      <c r="B6063" s="9">
        <v>2</v>
      </c>
      <c r="C6063" s="255" t="s">
        <v>9104</v>
      </c>
      <c r="D6063" s="9">
        <v>0</v>
      </c>
      <c r="E6063" s="9">
        <v>1746626.5573948817</v>
      </c>
      <c r="F6063" s="255" t="s">
        <v>9119</v>
      </c>
      <c r="G6063" s="9"/>
      <c r="H6063" s="255" t="s">
        <v>9168</v>
      </c>
      <c r="I6063" s="9">
        <v>4</v>
      </c>
    </row>
    <row r="6064">
      <c r="A6064" s="255" t="s">
        <v>7241</v>
      </c>
      <c r="B6064" s="9">
        <v>2</v>
      </c>
      <c r="C6064" s="255" t="s">
        <v>9105</v>
      </c>
      <c r="D6064" s="9">
        <v>0</v>
      </c>
      <c r="E6064" s="9">
        <v>1746626.5573948817</v>
      </c>
      <c r="F6064" s="255" t="s">
        <v>9119</v>
      </c>
      <c r="G6064" s="9"/>
      <c r="H6064" s="255" t="s">
        <v>9168</v>
      </c>
      <c r="I6064" s="9">
        <v>4</v>
      </c>
    </row>
    <row r="6065">
      <c r="A6065" s="255" t="s">
        <v>7242</v>
      </c>
      <c r="B6065" s="9">
        <v>2</v>
      </c>
      <c r="C6065" s="255" t="s">
        <v>9205</v>
      </c>
      <c r="D6065" s="9">
        <v>0</v>
      </c>
      <c r="E6065" s="9">
        <v>1746626.5573948817</v>
      </c>
      <c r="F6065" s="255" t="s">
        <v>9119</v>
      </c>
      <c r="G6065" s="9"/>
      <c r="H6065" s="255" t="s">
        <v>9168</v>
      </c>
      <c r="I6065" s="9">
        <v>4</v>
      </c>
    </row>
    <row r="6066">
      <c r="A6066" s="255" t="s">
        <v>7243</v>
      </c>
      <c r="B6066" s="9">
        <v>2</v>
      </c>
      <c r="C6066" s="255" t="s">
        <v>9103</v>
      </c>
      <c r="D6066" s="9">
        <v>0</v>
      </c>
      <c r="E6066" s="9">
        <v>1746626.5573948817</v>
      </c>
      <c r="F6066" s="255" t="s">
        <v>9120</v>
      </c>
      <c r="G6066" s="9"/>
      <c r="H6066" s="255" t="s">
        <v>9168</v>
      </c>
      <c r="I6066" s="9">
        <v>4</v>
      </c>
    </row>
    <row r="6067">
      <c r="A6067" s="255" t="s">
        <v>7244</v>
      </c>
      <c r="B6067" s="9">
        <v>2</v>
      </c>
      <c r="C6067" s="255" t="s">
        <v>9104</v>
      </c>
      <c r="D6067" s="9">
        <v>0</v>
      </c>
      <c r="E6067" s="9">
        <v>1746626.5573948817</v>
      </c>
      <c r="F6067" s="255" t="s">
        <v>9120</v>
      </c>
      <c r="G6067" s="9"/>
      <c r="H6067" s="255" t="s">
        <v>9168</v>
      </c>
      <c r="I6067" s="9">
        <v>4</v>
      </c>
    </row>
    <row r="6068">
      <c r="A6068" s="255" t="s">
        <v>7245</v>
      </c>
      <c r="B6068" s="9">
        <v>2</v>
      </c>
      <c r="C6068" s="255" t="s">
        <v>9105</v>
      </c>
      <c r="D6068" s="9">
        <v>0</v>
      </c>
      <c r="E6068" s="9">
        <v>1746626.5573948817</v>
      </c>
      <c r="F6068" s="255" t="s">
        <v>9120</v>
      </c>
      <c r="G6068" s="9"/>
      <c r="H6068" s="255" t="s">
        <v>9168</v>
      </c>
      <c r="I6068" s="9">
        <v>4</v>
      </c>
    </row>
    <row r="6069">
      <c r="A6069" s="255" t="s">
        <v>7246</v>
      </c>
      <c r="B6069" s="9">
        <v>2</v>
      </c>
      <c r="C6069" s="255" t="s">
        <v>9205</v>
      </c>
      <c r="D6069" s="9">
        <v>0</v>
      </c>
      <c r="E6069" s="9">
        <v>1746626.5573948817</v>
      </c>
      <c r="F6069" s="255" t="s">
        <v>9120</v>
      </c>
      <c r="G6069" s="9"/>
      <c r="H6069" s="255" t="s">
        <v>9168</v>
      </c>
      <c r="I6069" s="9">
        <v>4</v>
      </c>
    </row>
    <row r="6070">
      <c r="A6070" s="255" t="s">
        <v>7247</v>
      </c>
      <c r="B6070" s="9">
        <v>2</v>
      </c>
      <c r="C6070" s="255" t="s">
        <v>9103</v>
      </c>
      <c r="D6070" s="9">
        <v>0</v>
      </c>
      <c r="E6070" s="9">
        <v>1746626.5573948817</v>
      </c>
      <c r="F6070" s="255" t="s">
        <v>9121</v>
      </c>
      <c r="G6070" s="9"/>
      <c r="H6070" s="255" t="s">
        <v>9168</v>
      </c>
      <c r="I6070" s="9">
        <v>4</v>
      </c>
    </row>
    <row r="6071">
      <c r="A6071" s="255" t="s">
        <v>7248</v>
      </c>
      <c r="B6071" s="9">
        <v>2</v>
      </c>
      <c r="C6071" s="255" t="s">
        <v>9104</v>
      </c>
      <c r="D6071" s="9">
        <v>0</v>
      </c>
      <c r="E6071" s="9">
        <v>1746626.5573948817</v>
      </c>
      <c r="F6071" s="255" t="s">
        <v>9121</v>
      </c>
      <c r="G6071" s="9"/>
      <c r="H6071" s="255" t="s">
        <v>9168</v>
      </c>
      <c r="I6071" s="9">
        <v>4</v>
      </c>
    </row>
    <row r="6072">
      <c r="A6072" s="255" t="s">
        <v>7249</v>
      </c>
      <c r="B6072" s="9">
        <v>2</v>
      </c>
      <c r="C6072" s="255" t="s">
        <v>9105</v>
      </c>
      <c r="D6072" s="9">
        <v>0</v>
      </c>
      <c r="E6072" s="9">
        <v>1746626.5573948817</v>
      </c>
      <c r="F6072" s="255" t="s">
        <v>9121</v>
      </c>
      <c r="G6072" s="9"/>
      <c r="H6072" s="255" t="s">
        <v>9168</v>
      </c>
      <c r="I6072" s="9">
        <v>4</v>
      </c>
    </row>
    <row r="6073">
      <c r="A6073" s="255" t="s">
        <v>7250</v>
      </c>
      <c r="B6073" s="9">
        <v>2</v>
      </c>
      <c r="C6073" s="255" t="s">
        <v>9205</v>
      </c>
      <c r="D6073" s="9">
        <v>0</v>
      </c>
      <c r="E6073" s="9">
        <v>1746626.5573948817</v>
      </c>
      <c r="F6073" s="255" t="s">
        <v>9121</v>
      </c>
      <c r="G6073" s="9"/>
      <c r="H6073" s="255" t="s">
        <v>9168</v>
      </c>
      <c r="I6073" s="9">
        <v>4</v>
      </c>
    </row>
    <row r="6074">
      <c r="A6074" s="255" t="s">
        <v>7251</v>
      </c>
      <c r="B6074" s="9">
        <v>2</v>
      </c>
      <c r="C6074" s="255" t="s">
        <v>9103</v>
      </c>
      <c r="D6074" s="9">
        <v>1746626.5573948817</v>
      </c>
      <c r="E6074" s="9">
        <v>1746626.5573948817</v>
      </c>
      <c r="F6074" s="255" t="s">
        <v>9122</v>
      </c>
      <c r="G6074" s="9"/>
      <c r="H6074" s="255" t="s">
        <v>9168</v>
      </c>
      <c r="I6074" s="9">
        <v>4</v>
      </c>
    </row>
    <row r="6075">
      <c r="A6075" s="255" t="s">
        <v>7252</v>
      </c>
      <c r="B6075" s="9">
        <v>2</v>
      </c>
      <c r="C6075" s="255" t="s">
        <v>9104</v>
      </c>
      <c r="D6075" s="9">
        <v>5770227996.4825964</v>
      </c>
      <c r="E6075" s="9">
        <v>1746626.5573948817</v>
      </c>
      <c r="F6075" s="255" t="s">
        <v>9122</v>
      </c>
      <c r="G6075" s="9"/>
      <c r="H6075" s="255" t="s">
        <v>9168</v>
      </c>
      <c r="I6075" s="9">
        <v>4</v>
      </c>
    </row>
    <row r="6076">
      <c r="A6076" s="255" t="s">
        <v>7253</v>
      </c>
      <c r="B6076" s="9">
        <v>2</v>
      </c>
      <c r="C6076" s="255" t="s">
        <v>9105</v>
      </c>
      <c r="D6076" s="9">
        <v>1</v>
      </c>
      <c r="E6076" s="9">
        <v>1746626.5573948817</v>
      </c>
      <c r="F6076" s="255" t="s">
        <v>9122</v>
      </c>
      <c r="G6076" s="9"/>
      <c r="H6076" s="255" t="s">
        <v>9168</v>
      </c>
      <c r="I6076" s="9">
        <v>4</v>
      </c>
    </row>
    <row r="6077">
      <c r="A6077" s="255" t="s">
        <v>7254</v>
      </c>
      <c r="B6077" s="9">
        <v>2</v>
      </c>
      <c r="C6077" s="255" t="s">
        <v>9205</v>
      </c>
      <c r="D6077" s="9">
        <v>3303.6415094300255</v>
      </c>
      <c r="E6077" s="9">
        <v>1746626.5573948817</v>
      </c>
      <c r="F6077" s="255" t="s">
        <v>9122</v>
      </c>
      <c r="G6077" s="9"/>
      <c r="H6077" s="255" t="s">
        <v>9168</v>
      </c>
      <c r="I6077" s="9">
        <v>4</v>
      </c>
    </row>
    <row r="6078">
      <c r="A6078" s="255" t="s">
        <v>7255</v>
      </c>
      <c r="B6078" s="9">
        <v>2</v>
      </c>
      <c r="C6078" s="255" t="s">
        <v>9103</v>
      </c>
      <c r="D6078" s="9">
        <v>1746626.5573948817</v>
      </c>
      <c r="E6078" s="9">
        <v>1746626.5573948817</v>
      </c>
      <c r="F6078" s="255" t="s">
        <v>9123</v>
      </c>
      <c r="G6078" s="9"/>
      <c r="H6078" s="255" t="s">
        <v>9168</v>
      </c>
      <c r="I6078" s="9">
        <v>4</v>
      </c>
    </row>
    <row r="6079">
      <c r="A6079" s="255" t="s">
        <v>7256</v>
      </c>
      <c r="B6079" s="9">
        <v>2</v>
      </c>
      <c r="C6079" s="255" t="s">
        <v>9104</v>
      </c>
      <c r="D6079" s="9">
        <v>5770227996.4825964</v>
      </c>
      <c r="E6079" s="9">
        <v>1746626.5573948817</v>
      </c>
      <c r="F6079" s="255" t="s">
        <v>9123</v>
      </c>
      <c r="G6079" s="9"/>
      <c r="H6079" s="255" t="s">
        <v>9168</v>
      </c>
      <c r="I6079" s="9">
        <v>4</v>
      </c>
    </row>
    <row r="6080">
      <c r="A6080" s="255" t="s">
        <v>7257</v>
      </c>
      <c r="B6080" s="9">
        <v>2</v>
      </c>
      <c r="C6080" s="255" t="s">
        <v>9105</v>
      </c>
      <c r="D6080" s="9">
        <v>1</v>
      </c>
      <c r="E6080" s="9">
        <v>1746626.5573948817</v>
      </c>
      <c r="F6080" s="255" t="s">
        <v>9123</v>
      </c>
      <c r="G6080" s="9"/>
      <c r="H6080" s="255" t="s">
        <v>9168</v>
      </c>
      <c r="I6080" s="9">
        <v>4</v>
      </c>
    </row>
    <row r="6081">
      <c r="A6081" s="255" t="s">
        <v>7258</v>
      </c>
      <c r="B6081" s="9">
        <v>2</v>
      </c>
      <c r="C6081" s="255" t="s">
        <v>9205</v>
      </c>
      <c r="D6081" s="9">
        <v>3303.6415094300255</v>
      </c>
      <c r="E6081" s="9">
        <v>1746626.5573948817</v>
      </c>
      <c r="F6081" s="255" t="s">
        <v>9123</v>
      </c>
      <c r="G6081" s="9"/>
      <c r="H6081" s="255" t="s">
        <v>9168</v>
      </c>
      <c r="I6081" s="9">
        <v>4</v>
      </c>
    </row>
    <row r="6082">
      <c r="A6082" s="255" t="s">
        <v>7259</v>
      </c>
      <c r="B6082" s="9">
        <v>2</v>
      </c>
      <c r="C6082" s="255" t="s">
        <v>9103</v>
      </c>
      <c r="D6082" s="9">
        <v>1746626.5573948817</v>
      </c>
      <c r="E6082" s="9">
        <v>1746626.5573948817</v>
      </c>
      <c r="F6082" s="255" t="s">
        <v>9124</v>
      </c>
      <c r="G6082" s="9"/>
      <c r="H6082" s="255" t="s">
        <v>9168</v>
      </c>
      <c r="I6082" s="9">
        <v>4</v>
      </c>
    </row>
    <row r="6083">
      <c r="A6083" s="255" t="s">
        <v>7260</v>
      </c>
      <c r="B6083" s="9">
        <v>2</v>
      </c>
      <c r="C6083" s="255" t="s">
        <v>9104</v>
      </c>
      <c r="D6083" s="9">
        <v>5770227996.4825964</v>
      </c>
      <c r="E6083" s="9">
        <v>1746626.5573948817</v>
      </c>
      <c r="F6083" s="255" t="s">
        <v>9124</v>
      </c>
      <c r="G6083" s="9"/>
      <c r="H6083" s="255" t="s">
        <v>9168</v>
      </c>
      <c r="I6083" s="9">
        <v>4</v>
      </c>
    </row>
    <row r="6084">
      <c r="A6084" s="255" t="s">
        <v>7261</v>
      </c>
      <c r="B6084" s="9">
        <v>2</v>
      </c>
      <c r="C6084" s="255" t="s">
        <v>9105</v>
      </c>
      <c r="D6084" s="9">
        <v>1</v>
      </c>
      <c r="E6084" s="9">
        <v>1746626.5573948817</v>
      </c>
      <c r="F6084" s="255" t="s">
        <v>9124</v>
      </c>
      <c r="G6084" s="9"/>
      <c r="H6084" s="255" t="s">
        <v>9168</v>
      </c>
      <c r="I6084" s="9">
        <v>4</v>
      </c>
    </row>
    <row r="6085">
      <c r="A6085" s="255" t="s">
        <v>7262</v>
      </c>
      <c r="B6085" s="9">
        <v>2</v>
      </c>
      <c r="C6085" s="255" t="s">
        <v>9205</v>
      </c>
      <c r="D6085" s="9">
        <v>3303.6415094300255</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1855789390.6578131</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1062.4992404934856</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806269551.49881196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461.61530527817831</v>
      </c>
      <c r="E6093" s="9">
        <v>1746626.5573948817</v>
      </c>
      <c r="F6093" s="255" t="s">
        <v>9126</v>
      </c>
      <c r="G6093" s="9"/>
      <c r="H6093" s="255" t="s">
        <v>9168</v>
      </c>
      <c r="I6093" s="9">
        <v>4</v>
      </c>
    </row>
    <row r="6094">
      <c r="A6094" s="255" t="s">
        <v>7271</v>
      </c>
      <c r="B6094" s="9">
        <v>2</v>
      </c>
      <c r="C6094" s="255" t="s">
        <v>9103</v>
      </c>
      <c r="D6094" s="9">
        <v>1746626.5573948817</v>
      </c>
      <c r="E6094" s="9">
        <v>1746626.5573948817</v>
      </c>
      <c r="F6094" s="255" t="s">
        <v>9127</v>
      </c>
      <c r="G6094" s="9"/>
      <c r="H6094" s="255" t="s">
        <v>9168</v>
      </c>
      <c r="I6094" s="9">
        <v>4</v>
      </c>
    </row>
    <row r="6095">
      <c r="A6095" s="255" t="s">
        <v>7272</v>
      </c>
      <c r="B6095" s="9">
        <v>2</v>
      </c>
      <c r="C6095" s="255" t="s">
        <v>9104</v>
      </c>
      <c r="D6095" s="9">
        <v>6576497547.9814081</v>
      </c>
      <c r="E6095" s="9">
        <v>1746626.5573948817</v>
      </c>
      <c r="F6095" s="255" t="s">
        <v>9127</v>
      </c>
      <c r="G6095" s="9"/>
      <c r="H6095" s="255" t="s">
        <v>9168</v>
      </c>
      <c r="I6095" s="9">
        <v>4</v>
      </c>
    </row>
    <row r="6096">
      <c r="A6096" s="255" t="s">
        <v>7273</v>
      </c>
      <c r="B6096" s="9">
        <v>2</v>
      </c>
      <c r="C6096" s="255" t="s">
        <v>9105</v>
      </c>
      <c r="D6096" s="9">
        <v>1</v>
      </c>
      <c r="E6096" s="9">
        <v>1746626.5573948817</v>
      </c>
      <c r="F6096" s="255" t="s">
        <v>9127</v>
      </c>
      <c r="G6096" s="9"/>
      <c r="H6096" s="255" t="s">
        <v>9168</v>
      </c>
      <c r="I6096" s="9">
        <v>4</v>
      </c>
    </row>
    <row r="6097">
      <c r="A6097" s="255" t="s">
        <v>7274</v>
      </c>
      <c r="B6097" s="9">
        <v>2</v>
      </c>
      <c r="C6097" s="255" t="s">
        <v>9205</v>
      </c>
      <c r="D6097" s="9">
        <v>3765.2568147082038</v>
      </c>
      <c r="E6097" s="9">
        <v>1746626.5573948817</v>
      </c>
      <c r="F6097" s="255" t="s">
        <v>9127</v>
      </c>
      <c r="G6097" s="9"/>
      <c r="H6097" s="255" t="s">
        <v>9168</v>
      </c>
      <c r="I6097" s="9">
        <v>4</v>
      </c>
    </row>
    <row r="6098">
      <c r="A6098" s="255" t="s">
        <v>7275</v>
      </c>
      <c r="B6098" s="9">
        <v>2</v>
      </c>
      <c r="C6098" s="255" t="s">
        <v>9103</v>
      </c>
      <c r="D6098" s="9">
        <v>1746626.5573948817</v>
      </c>
      <c r="E6098" s="9">
        <v>1746626.5573948817</v>
      </c>
      <c r="F6098" s="255" t="s">
        <v>9128</v>
      </c>
      <c r="G6098" s="9"/>
      <c r="H6098" s="255" t="s">
        <v>9168</v>
      </c>
      <c r="I6098" s="9">
        <v>4</v>
      </c>
    </row>
    <row r="6099">
      <c r="A6099" s="255" t="s">
        <v>7276</v>
      </c>
      <c r="B6099" s="9">
        <v>2</v>
      </c>
      <c r="C6099" s="255" t="s">
        <v>9104</v>
      </c>
      <c r="D6099" s="9">
        <v>6576497547.9814081</v>
      </c>
      <c r="E6099" s="9">
        <v>1746626.5573948817</v>
      </c>
      <c r="F6099" s="255" t="s">
        <v>9128</v>
      </c>
      <c r="G6099" s="9"/>
      <c r="H6099" s="255" t="s">
        <v>9168</v>
      </c>
      <c r="I6099" s="9">
        <v>4</v>
      </c>
    </row>
    <row r="6100">
      <c r="A6100" s="255" t="s">
        <v>7277</v>
      </c>
      <c r="B6100" s="9">
        <v>2</v>
      </c>
      <c r="C6100" s="255" t="s">
        <v>9105</v>
      </c>
      <c r="D6100" s="9">
        <v>1</v>
      </c>
      <c r="E6100" s="9">
        <v>1746626.5573948817</v>
      </c>
      <c r="F6100" s="255" t="s">
        <v>9128</v>
      </c>
      <c r="G6100" s="9"/>
      <c r="H6100" s="255" t="s">
        <v>9168</v>
      </c>
      <c r="I6100" s="9">
        <v>4</v>
      </c>
    </row>
    <row r="6101">
      <c r="A6101" s="255" t="s">
        <v>7278</v>
      </c>
      <c r="B6101" s="9">
        <v>2</v>
      </c>
      <c r="C6101" s="255" t="s">
        <v>9205</v>
      </c>
      <c r="D6101" s="9">
        <v>3765.2568147082038</v>
      </c>
      <c r="E6101" s="9">
        <v>1746626.5573948817</v>
      </c>
      <c r="F6101" s="255" t="s">
        <v>9128</v>
      </c>
      <c r="G6101" s="9"/>
      <c r="H6101" s="255" t="s">
        <v>9168</v>
      </c>
      <c r="I6101" s="9">
        <v>4</v>
      </c>
    </row>
    <row r="6102">
      <c r="A6102" s="255" t="s">
        <v>7279</v>
      </c>
      <c r="B6102" s="9">
        <v>2</v>
      </c>
      <c r="C6102" s="255" t="s">
        <v>9103</v>
      </c>
      <c r="D6102" s="9">
        <v>1746626.5573948817</v>
      </c>
      <c r="E6102" s="9">
        <v>1746626.5573948817</v>
      </c>
      <c r="F6102" s="255" t="s">
        <v>9129</v>
      </c>
      <c r="G6102" s="9"/>
      <c r="H6102" s="255" t="s">
        <v>9168</v>
      </c>
      <c r="I6102" s="9">
        <v>4</v>
      </c>
    </row>
    <row r="6103">
      <c r="A6103" s="255" t="s">
        <v>7280</v>
      </c>
      <c r="B6103" s="9">
        <v>2</v>
      </c>
      <c r="C6103" s="255" t="s">
        <v>9104</v>
      </c>
      <c r="D6103" s="9">
        <v>3173944851.7124314</v>
      </c>
      <c r="E6103" s="9">
        <v>1746626.5573948817</v>
      </c>
      <c r="F6103" s="255" t="s">
        <v>9129</v>
      </c>
      <c r="G6103" s="9"/>
      <c r="H6103" s="255" t="s">
        <v>9168</v>
      </c>
      <c r="I6103" s="9">
        <v>4</v>
      </c>
    </row>
    <row r="6104">
      <c r="A6104" s="255" t="s">
        <v>7281</v>
      </c>
      <c r="B6104" s="9">
        <v>2</v>
      </c>
      <c r="C6104" s="255" t="s">
        <v>9105</v>
      </c>
      <c r="D6104" s="9">
        <v>1</v>
      </c>
      <c r="E6104" s="9">
        <v>1746626.5573948817</v>
      </c>
      <c r="F6104" s="255" t="s">
        <v>9129</v>
      </c>
      <c r="G6104" s="9"/>
      <c r="H6104" s="255" t="s">
        <v>9168</v>
      </c>
      <c r="I6104" s="9">
        <v>4</v>
      </c>
    </row>
    <row r="6105">
      <c r="A6105" s="255" t="s">
        <v>7282</v>
      </c>
      <c r="B6105" s="9">
        <v>2</v>
      </c>
      <c r="C6105" s="255" t="s">
        <v>9205</v>
      </c>
      <c r="D6105" s="9">
        <v>1817.1857276958019</v>
      </c>
      <c r="E6105" s="9">
        <v>1746626.5573948817</v>
      </c>
      <c r="F6105" s="255" t="s">
        <v>9129</v>
      </c>
      <c r="G6105" s="9"/>
      <c r="H6105" s="255" t="s">
        <v>9168</v>
      </c>
      <c r="I6105" s="9">
        <v>4</v>
      </c>
    </row>
    <row r="6106">
      <c r="A6106" s="255" t="s">
        <v>7283</v>
      </c>
      <c r="B6106" s="9">
        <v>2</v>
      </c>
      <c r="C6106" s="255" t="s">
        <v>9103</v>
      </c>
      <c r="D6106" s="9">
        <v>1746626.5573948817</v>
      </c>
      <c r="E6106" s="9">
        <v>1746626.5573948817</v>
      </c>
      <c r="F6106" s="255" t="s">
        <v>9130</v>
      </c>
      <c r="G6106" s="9"/>
      <c r="H6106" s="255" t="s">
        <v>9168</v>
      </c>
      <c r="I6106" s="9">
        <v>4</v>
      </c>
    </row>
    <row r="6107">
      <c r="A6107" s="255" t="s">
        <v>7284</v>
      </c>
      <c r="B6107" s="9">
        <v>2</v>
      </c>
      <c r="C6107" s="255" t="s">
        <v>9104</v>
      </c>
      <c r="D6107" s="9">
        <v>3173944851.7124314</v>
      </c>
      <c r="E6107" s="9">
        <v>1746626.5573948817</v>
      </c>
      <c r="F6107" s="255" t="s">
        <v>9130</v>
      </c>
      <c r="G6107" s="9"/>
      <c r="H6107" s="255" t="s">
        <v>9168</v>
      </c>
      <c r="I6107" s="9">
        <v>4</v>
      </c>
    </row>
    <row r="6108">
      <c r="A6108" s="255" t="s">
        <v>7285</v>
      </c>
      <c r="B6108" s="9">
        <v>2</v>
      </c>
      <c r="C6108" s="255" t="s">
        <v>9105</v>
      </c>
      <c r="D6108" s="9">
        <v>1</v>
      </c>
      <c r="E6108" s="9">
        <v>1746626.5573948817</v>
      </c>
      <c r="F6108" s="255" t="s">
        <v>9130</v>
      </c>
      <c r="G6108" s="9"/>
      <c r="H6108" s="255" t="s">
        <v>9168</v>
      </c>
      <c r="I6108" s="9">
        <v>4</v>
      </c>
    </row>
    <row r="6109">
      <c r="A6109" s="255" t="s">
        <v>7286</v>
      </c>
      <c r="B6109" s="9">
        <v>2</v>
      </c>
      <c r="C6109" s="255" t="s">
        <v>9205</v>
      </c>
      <c r="D6109" s="9">
        <v>1817.1857276958019</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2596283144.770165</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1486.4557817342238</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3272104398.7908754</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1873.385232199415</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2327952521.3599291</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1332.8278512105662</v>
      </c>
      <c r="E6121" s="9">
        <v>1746626.5573948817</v>
      </c>
      <c r="F6121" s="255" t="s">
        <v>9133</v>
      </c>
      <c r="G6121" s="9"/>
      <c r="H6121" s="255" t="s">
        <v>9168</v>
      </c>
      <c r="I6121" s="9">
        <v>4</v>
      </c>
    </row>
    <row r="6122">
      <c r="A6122" s="255" t="s">
        <v>7299</v>
      </c>
      <c r="B6122" s="9">
        <v>2</v>
      </c>
      <c r="C6122" s="255" t="s">
        <v>9103</v>
      </c>
      <c r="D6122" s="9">
        <v>1746626.5573948817</v>
      </c>
      <c r="E6122" s="9">
        <v>1746626.5573948817</v>
      </c>
      <c r="F6122" s="255" t="s">
        <v>9134</v>
      </c>
      <c r="G6122" s="9"/>
      <c r="H6122" s="255" t="s">
        <v>9168</v>
      </c>
      <c r="I6122" s="9">
        <v>4</v>
      </c>
    </row>
    <row r="6123">
      <c r="A6123" s="255" t="s">
        <v>7300</v>
      </c>
      <c r="B6123" s="9">
        <v>2</v>
      </c>
      <c r="C6123" s="255" t="s">
        <v>9104</v>
      </c>
      <c r="D6123" s="9">
        <v>976440627.83060372</v>
      </c>
      <c r="E6123" s="9">
        <v>1746626.5573948817</v>
      </c>
      <c r="F6123" s="255" t="s">
        <v>9134</v>
      </c>
      <c r="G6123" s="9"/>
      <c r="H6123" s="255" t="s">
        <v>9168</v>
      </c>
      <c r="I6123" s="9">
        <v>4</v>
      </c>
    </row>
    <row r="6124">
      <c r="A6124" s="255" t="s">
        <v>7301</v>
      </c>
      <c r="B6124" s="9">
        <v>2</v>
      </c>
      <c r="C6124" s="255" t="s">
        <v>9105</v>
      </c>
      <c r="D6124" s="9">
        <v>1</v>
      </c>
      <c r="E6124" s="9">
        <v>1746626.5573948817</v>
      </c>
      <c r="F6124" s="255" t="s">
        <v>9134</v>
      </c>
      <c r="G6124" s="9"/>
      <c r="H6124" s="255" t="s">
        <v>9168</v>
      </c>
      <c r="I6124" s="9">
        <v>4</v>
      </c>
    </row>
    <row r="6125">
      <c r="A6125" s="255" t="s">
        <v>7302</v>
      </c>
      <c r="B6125" s="9">
        <v>2</v>
      </c>
      <c r="C6125" s="255" t="s">
        <v>9205</v>
      </c>
      <c r="D6125" s="9">
        <v>559.0437312982225</v>
      </c>
      <c r="E6125" s="9">
        <v>1746626.5573948817</v>
      </c>
      <c r="F6125" s="255" t="s">
        <v>9134</v>
      </c>
      <c r="G6125" s="9"/>
      <c r="H6125" s="255" t="s">
        <v>9168</v>
      </c>
      <c r="I6125" s="9">
        <v>4</v>
      </c>
    </row>
    <row r="6126">
      <c r="A6126" s="255" t="s">
        <v>7303</v>
      </c>
      <c r="B6126" s="9">
        <v>2</v>
      </c>
      <c r="C6126" s="255" t="s">
        <v>9103</v>
      </c>
      <c r="D6126" s="9">
        <v>1746626.5573948817</v>
      </c>
      <c r="E6126" s="9">
        <v>1746626.5573948817</v>
      </c>
      <c r="F6126" s="255" t="s">
        <v>9135</v>
      </c>
      <c r="G6126" s="9"/>
      <c r="H6126" s="255" t="s">
        <v>9168</v>
      </c>
      <c r="I6126" s="9">
        <v>4</v>
      </c>
    </row>
    <row r="6127">
      <c r="A6127" s="255" t="s">
        <v>7304</v>
      </c>
      <c r="B6127" s="9">
        <v>2</v>
      </c>
      <c r="C6127" s="255" t="s">
        <v>9104</v>
      </c>
      <c r="D6127" s="9">
        <v>3304393149.1905332</v>
      </c>
      <c r="E6127" s="9">
        <v>1746626.5573948817</v>
      </c>
      <c r="F6127" s="255" t="s">
        <v>9135</v>
      </c>
      <c r="G6127" s="9"/>
      <c r="H6127" s="255" t="s">
        <v>9168</v>
      </c>
      <c r="I6127" s="9">
        <v>4</v>
      </c>
    </row>
    <row r="6128">
      <c r="A6128" s="255" t="s">
        <v>7305</v>
      </c>
      <c r="B6128" s="9">
        <v>2</v>
      </c>
      <c r="C6128" s="255" t="s">
        <v>9105</v>
      </c>
      <c r="D6128" s="9">
        <v>1</v>
      </c>
      <c r="E6128" s="9">
        <v>1746626.5573948817</v>
      </c>
      <c r="F6128" s="255" t="s">
        <v>9135</v>
      </c>
      <c r="G6128" s="9"/>
      <c r="H6128" s="255" t="s">
        <v>9168</v>
      </c>
      <c r="I6128" s="9">
        <v>4</v>
      </c>
    </row>
    <row r="6129">
      <c r="A6129" s="255" t="s">
        <v>7306</v>
      </c>
      <c r="B6129" s="9">
        <v>2</v>
      </c>
      <c r="C6129" s="255" t="s">
        <v>9205</v>
      </c>
      <c r="D6129" s="9">
        <v>1891.8715825087891</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130448297.47810148</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74.685854812987017</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675821254.02071047</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386.92945046519128</v>
      </c>
      <c r="E6137" s="9">
        <v>1746626.5573948817</v>
      </c>
      <c r="F6137" s="255" t="s">
        <v>9137</v>
      </c>
      <c r="G6137" s="9"/>
      <c r="H6137" s="255" t="s">
        <v>9168</v>
      </c>
      <c r="I6137" s="9">
        <v>4</v>
      </c>
    </row>
    <row r="6138">
      <c r="A6138" s="255" t="s">
        <v>7315</v>
      </c>
      <c r="B6138" s="9">
        <v>2</v>
      </c>
      <c r="C6138" s="255" t="s">
        <v>9103</v>
      </c>
      <c r="D6138" s="9">
        <v>0</v>
      </c>
      <c r="E6138" s="9">
        <v>1746626.5573948817</v>
      </c>
      <c r="F6138" s="255" t="s">
        <v>9138</v>
      </c>
      <c r="G6138" s="9"/>
      <c r="H6138" s="255" t="s">
        <v>9168</v>
      </c>
      <c r="I6138" s="9">
        <v>4</v>
      </c>
    </row>
    <row r="6139">
      <c r="A6139" s="255" t="s">
        <v>7316</v>
      </c>
      <c r="B6139" s="9">
        <v>2</v>
      </c>
      <c r="C6139" s="255" t="s">
        <v>9104</v>
      </c>
      <c r="D6139" s="9">
        <v>0</v>
      </c>
      <c r="E6139" s="9">
        <v>1746626.5573948817</v>
      </c>
      <c r="F6139" s="255" t="s">
        <v>9138</v>
      </c>
      <c r="G6139" s="9"/>
      <c r="H6139" s="255" t="s">
        <v>9168</v>
      </c>
      <c r="I6139" s="9">
        <v>4</v>
      </c>
    </row>
    <row r="6140">
      <c r="A6140" s="255" t="s">
        <v>7317</v>
      </c>
      <c r="B6140" s="9">
        <v>2</v>
      </c>
      <c r="C6140" s="255" t="s">
        <v>9105</v>
      </c>
      <c r="D6140" s="9">
        <v>0</v>
      </c>
      <c r="E6140" s="9">
        <v>1746626.5573948817</v>
      </c>
      <c r="F6140" s="255" t="s">
        <v>9138</v>
      </c>
      <c r="G6140" s="9"/>
      <c r="H6140" s="255" t="s">
        <v>9168</v>
      </c>
      <c r="I6140" s="9">
        <v>4</v>
      </c>
    </row>
    <row r="6141">
      <c r="A6141" s="255" t="s">
        <v>7318</v>
      </c>
      <c r="B6141" s="9">
        <v>2</v>
      </c>
      <c r="C6141" s="255" t="s">
        <v>9205</v>
      </c>
      <c r="D6141" s="9">
        <v>0</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2129962254.8648767</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1217.5015486645277</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0</v>
      </c>
      <c r="E6154" s="9">
        <v>1749453.4255017771</v>
      </c>
      <c r="F6154" s="255" t="s">
        <v>9117</v>
      </c>
      <c r="G6154" s="9"/>
      <c r="H6154" s="255" t="s">
        <v>9168</v>
      </c>
      <c r="I6154" s="9">
        <v>4</v>
      </c>
    </row>
    <row r="6155">
      <c r="A6155" s="255" t="s">
        <v>7332</v>
      </c>
      <c r="B6155" s="9">
        <v>3</v>
      </c>
      <c r="C6155" s="255" t="s">
        <v>9104</v>
      </c>
      <c r="D6155" s="9">
        <v>0</v>
      </c>
      <c r="E6155" s="9">
        <v>1749453.4255017771</v>
      </c>
      <c r="F6155" s="255" t="s">
        <v>9117</v>
      </c>
      <c r="G6155" s="9"/>
      <c r="H6155" s="255" t="s">
        <v>9168</v>
      </c>
      <c r="I6155" s="9">
        <v>4</v>
      </c>
    </row>
    <row r="6156">
      <c r="A6156" s="255" t="s">
        <v>7333</v>
      </c>
      <c r="B6156" s="9">
        <v>3</v>
      </c>
      <c r="C6156" s="255" t="s">
        <v>9105</v>
      </c>
      <c r="D6156" s="9">
        <v>0</v>
      </c>
      <c r="E6156" s="9">
        <v>1749453.4255017771</v>
      </c>
      <c r="F6156" s="255" t="s">
        <v>9117</v>
      </c>
      <c r="G6156" s="9"/>
      <c r="H6156" s="255" t="s">
        <v>9168</v>
      </c>
      <c r="I6156" s="9">
        <v>4</v>
      </c>
    </row>
    <row r="6157">
      <c r="A6157" s="255" t="s">
        <v>7334</v>
      </c>
      <c r="B6157" s="9">
        <v>3</v>
      </c>
      <c r="C6157" s="255" t="s">
        <v>9205</v>
      </c>
      <c r="D6157" s="9">
        <v>0</v>
      </c>
      <c r="E6157" s="9">
        <v>1749453.4255017771</v>
      </c>
      <c r="F6157" s="255" t="s">
        <v>9117</v>
      </c>
      <c r="G6157" s="9"/>
      <c r="H6157" s="255" t="s">
        <v>9168</v>
      </c>
      <c r="I6157" s="9">
        <v>4</v>
      </c>
    </row>
    <row r="6158">
      <c r="A6158" s="255" t="s">
        <v>7335</v>
      </c>
      <c r="B6158" s="9">
        <v>3</v>
      </c>
      <c r="C6158" s="255" t="s">
        <v>9103</v>
      </c>
      <c r="D6158" s="9">
        <v>0</v>
      </c>
      <c r="E6158" s="9">
        <v>1749453.4255017771</v>
      </c>
      <c r="F6158" s="255" t="s">
        <v>9118</v>
      </c>
      <c r="G6158" s="9"/>
      <c r="H6158" s="255" t="s">
        <v>9168</v>
      </c>
      <c r="I6158" s="9">
        <v>4</v>
      </c>
    </row>
    <row r="6159">
      <c r="A6159" s="255" t="s">
        <v>7336</v>
      </c>
      <c r="B6159" s="9">
        <v>3</v>
      </c>
      <c r="C6159" s="255" t="s">
        <v>9104</v>
      </c>
      <c r="D6159" s="9">
        <v>0</v>
      </c>
      <c r="E6159" s="9">
        <v>1749453.4255017771</v>
      </c>
      <c r="F6159" s="255" t="s">
        <v>9118</v>
      </c>
      <c r="G6159" s="9"/>
      <c r="H6159" s="255" t="s">
        <v>9168</v>
      </c>
      <c r="I6159" s="9">
        <v>4</v>
      </c>
    </row>
    <row r="6160">
      <c r="A6160" s="255" t="s">
        <v>7337</v>
      </c>
      <c r="B6160" s="9">
        <v>3</v>
      </c>
      <c r="C6160" s="255" t="s">
        <v>9105</v>
      </c>
      <c r="D6160" s="9">
        <v>0</v>
      </c>
      <c r="E6160" s="9">
        <v>1749453.4255017771</v>
      </c>
      <c r="F6160" s="255" t="s">
        <v>9118</v>
      </c>
      <c r="G6160" s="9"/>
      <c r="H6160" s="255" t="s">
        <v>9168</v>
      </c>
      <c r="I6160" s="9">
        <v>4</v>
      </c>
    </row>
    <row r="6161">
      <c r="A6161" s="255" t="s">
        <v>7338</v>
      </c>
      <c r="B6161" s="9">
        <v>3</v>
      </c>
      <c r="C6161" s="255" t="s">
        <v>9205</v>
      </c>
      <c r="D6161" s="9">
        <v>0</v>
      </c>
      <c r="E6161" s="9">
        <v>1749453.4255017771</v>
      </c>
      <c r="F6161" s="255" t="s">
        <v>9118</v>
      </c>
      <c r="G6161" s="9"/>
      <c r="H6161" s="255" t="s">
        <v>9168</v>
      </c>
      <c r="I6161" s="9">
        <v>4</v>
      </c>
    </row>
    <row r="6162">
      <c r="A6162" s="255" t="s">
        <v>7339</v>
      </c>
      <c r="B6162" s="9">
        <v>3</v>
      </c>
      <c r="C6162" s="255" t="s">
        <v>9103</v>
      </c>
      <c r="D6162" s="9">
        <v>0</v>
      </c>
      <c r="E6162" s="9">
        <v>1749453.4255017771</v>
      </c>
      <c r="F6162" s="255" t="s">
        <v>9119</v>
      </c>
      <c r="G6162" s="9"/>
      <c r="H6162" s="255" t="s">
        <v>9168</v>
      </c>
      <c r="I6162" s="9">
        <v>4</v>
      </c>
    </row>
    <row r="6163">
      <c r="A6163" s="255" t="s">
        <v>7340</v>
      </c>
      <c r="B6163" s="9">
        <v>3</v>
      </c>
      <c r="C6163" s="255" t="s">
        <v>9104</v>
      </c>
      <c r="D6163" s="9">
        <v>0</v>
      </c>
      <c r="E6163" s="9">
        <v>1749453.4255017771</v>
      </c>
      <c r="F6163" s="255" t="s">
        <v>9119</v>
      </c>
      <c r="G6163" s="9"/>
      <c r="H6163" s="255" t="s">
        <v>9168</v>
      </c>
      <c r="I6163" s="9">
        <v>4</v>
      </c>
    </row>
    <row r="6164">
      <c r="A6164" s="255" t="s">
        <v>7341</v>
      </c>
      <c r="B6164" s="9">
        <v>3</v>
      </c>
      <c r="C6164" s="255" t="s">
        <v>9105</v>
      </c>
      <c r="D6164" s="9">
        <v>0</v>
      </c>
      <c r="E6164" s="9">
        <v>1749453.4255017771</v>
      </c>
      <c r="F6164" s="255" t="s">
        <v>9119</v>
      </c>
      <c r="G6164" s="9"/>
      <c r="H6164" s="255" t="s">
        <v>9168</v>
      </c>
      <c r="I6164" s="9">
        <v>4</v>
      </c>
    </row>
    <row r="6165">
      <c r="A6165" s="255" t="s">
        <v>7342</v>
      </c>
      <c r="B6165" s="9">
        <v>3</v>
      </c>
      <c r="C6165" s="255" t="s">
        <v>9205</v>
      </c>
      <c r="D6165" s="9">
        <v>0</v>
      </c>
      <c r="E6165" s="9">
        <v>1749453.4255017771</v>
      </c>
      <c r="F6165" s="255" t="s">
        <v>9119</v>
      </c>
      <c r="G6165" s="9"/>
      <c r="H6165" s="255" t="s">
        <v>9168</v>
      </c>
      <c r="I6165" s="9">
        <v>4</v>
      </c>
    </row>
    <row r="6166">
      <c r="A6166" s="255" t="s">
        <v>7343</v>
      </c>
      <c r="B6166" s="9">
        <v>3</v>
      </c>
      <c r="C6166" s="255" t="s">
        <v>9103</v>
      </c>
      <c r="D6166" s="9">
        <v>0</v>
      </c>
      <c r="E6166" s="9">
        <v>1749453.4255017771</v>
      </c>
      <c r="F6166" s="255" t="s">
        <v>9120</v>
      </c>
      <c r="G6166" s="9"/>
      <c r="H6166" s="255" t="s">
        <v>9168</v>
      </c>
      <c r="I6166" s="9">
        <v>4</v>
      </c>
    </row>
    <row r="6167">
      <c r="A6167" s="255" t="s">
        <v>7344</v>
      </c>
      <c r="B6167" s="9">
        <v>3</v>
      </c>
      <c r="C6167" s="255" t="s">
        <v>9104</v>
      </c>
      <c r="D6167" s="9">
        <v>0</v>
      </c>
      <c r="E6167" s="9">
        <v>1749453.4255017771</v>
      </c>
      <c r="F6167" s="255" t="s">
        <v>9120</v>
      </c>
      <c r="G6167" s="9"/>
      <c r="H6167" s="255" t="s">
        <v>9168</v>
      </c>
      <c r="I6167" s="9">
        <v>4</v>
      </c>
    </row>
    <row r="6168">
      <c r="A6168" s="255" t="s">
        <v>7345</v>
      </c>
      <c r="B6168" s="9">
        <v>3</v>
      </c>
      <c r="C6168" s="255" t="s">
        <v>9105</v>
      </c>
      <c r="D6168" s="9">
        <v>0</v>
      </c>
      <c r="E6168" s="9">
        <v>1749453.4255017771</v>
      </c>
      <c r="F6168" s="255" t="s">
        <v>9120</v>
      </c>
      <c r="G6168" s="9"/>
      <c r="H6168" s="255" t="s">
        <v>9168</v>
      </c>
      <c r="I6168" s="9">
        <v>4</v>
      </c>
    </row>
    <row r="6169">
      <c r="A6169" s="255" t="s">
        <v>7346</v>
      </c>
      <c r="B6169" s="9">
        <v>3</v>
      </c>
      <c r="C6169" s="255" t="s">
        <v>9205</v>
      </c>
      <c r="D6169" s="9">
        <v>0</v>
      </c>
      <c r="E6169" s="9">
        <v>1749453.4255017771</v>
      </c>
      <c r="F6169" s="255" t="s">
        <v>9120</v>
      </c>
      <c r="G6169" s="9"/>
      <c r="H6169" s="255" t="s">
        <v>9168</v>
      </c>
      <c r="I6169" s="9">
        <v>4</v>
      </c>
    </row>
    <row r="6170">
      <c r="A6170" s="255" t="s">
        <v>7347</v>
      </c>
      <c r="B6170" s="9">
        <v>3</v>
      </c>
      <c r="C6170" s="255" t="s">
        <v>9103</v>
      </c>
      <c r="D6170" s="9">
        <v>0</v>
      </c>
      <c r="E6170" s="9">
        <v>1749453.4255017771</v>
      </c>
      <c r="F6170" s="255" t="s">
        <v>9121</v>
      </c>
      <c r="G6170" s="9"/>
      <c r="H6170" s="255" t="s">
        <v>9168</v>
      </c>
      <c r="I6170" s="9">
        <v>4</v>
      </c>
    </row>
    <row r="6171">
      <c r="A6171" s="255" t="s">
        <v>7348</v>
      </c>
      <c r="B6171" s="9">
        <v>3</v>
      </c>
      <c r="C6171" s="255" t="s">
        <v>9104</v>
      </c>
      <c r="D6171" s="9">
        <v>0</v>
      </c>
      <c r="E6171" s="9">
        <v>1749453.4255017771</v>
      </c>
      <c r="F6171" s="255" t="s">
        <v>9121</v>
      </c>
      <c r="G6171" s="9"/>
      <c r="H6171" s="255" t="s">
        <v>9168</v>
      </c>
      <c r="I6171" s="9">
        <v>4</v>
      </c>
    </row>
    <row r="6172">
      <c r="A6172" s="255" t="s">
        <v>7349</v>
      </c>
      <c r="B6172" s="9">
        <v>3</v>
      </c>
      <c r="C6172" s="255" t="s">
        <v>9105</v>
      </c>
      <c r="D6172" s="9">
        <v>0</v>
      </c>
      <c r="E6172" s="9">
        <v>1749453.4255017771</v>
      </c>
      <c r="F6172" s="255" t="s">
        <v>9121</v>
      </c>
      <c r="G6172" s="9"/>
      <c r="H6172" s="255" t="s">
        <v>9168</v>
      </c>
      <c r="I6172" s="9">
        <v>4</v>
      </c>
    </row>
    <row r="6173">
      <c r="A6173" s="255" t="s">
        <v>7350</v>
      </c>
      <c r="B6173" s="9">
        <v>3</v>
      </c>
      <c r="C6173" s="255" t="s">
        <v>9205</v>
      </c>
      <c r="D6173" s="9">
        <v>0</v>
      </c>
      <c r="E6173" s="9">
        <v>1749453.4255017771</v>
      </c>
      <c r="F6173" s="255" t="s">
        <v>9121</v>
      </c>
      <c r="G6173" s="9"/>
      <c r="H6173" s="255" t="s">
        <v>9168</v>
      </c>
      <c r="I6173" s="9">
        <v>4</v>
      </c>
    </row>
    <row r="6174">
      <c r="A6174" s="255" t="s">
        <v>7351</v>
      </c>
      <c r="B6174" s="9">
        <v>3</v>
      </c>
      <c r="C6174" s="255" t="s">
        <v>9103</v>
      </c>
      <c r="D6174" s="9">
        <v>1749453.4255017771</v>
      </c>
      <c r="E6174" s="9">
        <v>1749453.4255017771</v>
      </c>
      <c r="F6174" s="255" t="s">
        <v>9122</v>
      </c>
      <c r="G6174" s="9"/>
      <c r="H6174" s="255" t="s">
        <v>9168</v>
      </c>
      <c r="I6174" s="9">
        <v>4</v>
      </c>
    </row>
    <row r="6175">
      <c r="A6175" s="255" t="s">
        <v>7352</v>
      </c>
      <c r="B6175" s="9">
        <v>3</v>
      </c>
      <c r="C6175" s="255" t="s">
        <v>9104</v>
      </c>
      <c r="D6175" s="9">
        <v>8750741584.5090809</v>
      </c>
      <c r="E6175" s="9">
        <v>1749453.4255017771</v>
      </c>
      <c r="F6175" s="255" t="s">
        <v>9122</v>
      </c>
      <c r="G6175" s="9"/>
      <c r="H6175" s="255" t="s">
        <v>9168</v>
      </c>
      <c r="I6175" s="9">
        <v>4</v>
      </c>
    </row>
    <row r="6176">
      <c r="A6176" s="255" t="s">
        <v>7353</v>
      </c>
      <c r="B6176" s="9">
        <v>3</v>
      </c>
      <c r="C6176" s="255" t="s">
        <v>9105</v>
      </c>
      <c r="D6176" s="9">
        <v>1</v>
      </c>
      <c r="E6176" s="9">
        <v>1749453.4255017771</v>
      </c>
      <c r="F6176" s="255" t="s">
        <v>9122</v>
      </c>
      <c r="G6176" s="9"/>
      <c r="H6176" s="255" t="s">
        <v>9168</v>
      </c>
      <c r="I6176" s="9">
        <v>4</v>
      </c>
    </row>
    <row r="6177">
      <c r="A6177" s="255" t="s">
        <v>7354</v>
      </c>
      <c r="B6177" s="9">
        <v>3</v>
      </c>
      <c r="C6177" s="255" t="s">
        <v>9205</v>
      </c>
      <c r="D6177" s="9">
        <v>5001.986024291672</v>
      </c>
      <c r="E6177" s="9">
        <v>1749453.4255017771</v>
      </c>
      <c r="F6177" s="255" t="s">
        <v>9122</v>
      </c>
      <c r="G6177" s="9"/>
      <c r="H6177" s="255" t="s">
        <v>9168</v>
      </c>
      <c r="I6177" s="9">
        <v>4</v>
      </c>
    </row>
    <row r="6178">
      <c r="A6178" s="255" t="s">
        <v>7355</v>
      </c>
      <c r="B6178" s="9">
        <v>3</v>
      </c>
      <c r="C6178" s="255" t="s">
        <v>9103</v>
      </c>
      <c r="D6178" s="9">
        <v>1749453.4255017771</v>
      </c>
      <c r="E6178" s="9">
        <v>1749453.4255017771</v>
      </c>
      <c r="F6178" s="255" t="s">
        <v>9123</v>
      </c>
      <c r="G6178" s="9"/>
      <c r="H6178" s="255" t="s">
        <v>9168</v>
      </c>
      <c r="I6178" s="9">
        <v>4</v>
      </c>
    </row>
    <row r="6179">
      <c r="A6179" s="255" t="s">
        <v>7356</v>
      </c>
      <c r="B6179" s="9">
        <v>3</v>
      </c>
      <c r="C6179" s="255" t="s">
        <v>9104</v>
      </c>
      <c r="D6179" s="9">
        <v>8750741584.5090809</v>
      </c>
      <c r="E6179" s="9">
        <v>1749453.4255017771</v>
      </c>
      <c r="F6179" s="255" t="s">
        <v>9123</v>
      </c>
      <c r="G6179" s="9"/>
      <c r="H6179" s="255" t="s">
        <v>9168</v>
      </c>
      <c r="I6179" s="9">
        <v>4</v>
      </c>
    </row>
    <row r="6180">
      <c r="A6180" s="255" t="s">
        <v>7357</v>
      </c>
      <c r="B6180" s="9">
        <v>3</v>
      </c>
      <c r="C6180" s="255" t="s">
        <v>9105</v>
      </c>
      <c r="D6180" s="9">
        <v>1</v>
      </c>
      <c r="E6180" s="9">
        <v>1749453.4255017771</v>
      </c>
      <c r="F6180" s="255" t="s">
        <v>9123</v>
      </c>
      <c r="G6180" s="9"/>
      <c r="H6180" s="255" t="s">
        <v>9168</v>
      </c>
      <c r="I6180" s="9">
        <v>4</v>
      </c>
    </row>
    <row r="6181">
      <c r="A6181" s="255" t="s">
        <v>7358</v>
      </c>
      <c r="B6181" s="9">
        <v>3</v>
      </c>
      <c r="C6181" s="255" t="s">
        <v>9205</v>
      </c>
      <c r="D6181" s="9">
        <v>5001.986024291672</v>
      </c>
      <c r="E6181" s="9">
        <v>1749453.4255017771</v>
      </c>
      <c r="F6181" s="255" t="s">
        <v>9123</v>
      </c>
      <c r="G6181" s="9"/>
      <c r="H6181" s="255" t="s">
        <v>9168</v>
      </c>
      <c r="I6181" s="9">
        <v>4</v>
      </c>
    </row>
    <row r="6182">
      <c r="A6182" s="255" t="s">
        <v>7359</v>
      </c>
      <c r="B6182" s="9">
        <v>3</v>
      </c>
      <c r="C6182" s="255" t="s">
        <v>9103</v>
      </c>
      <c r="D6182" s="9">
        <v>1749453.4255017771</v>
      </c>
      <c r="E6182" s="9">
        <v>1749453.4255017771</v>
      </c>
      <c r="F6182" s="255" t="s">
        <v>9124</v>
      </c>
      <c r="G6182" s="9"/>
      <c r="H6182" s="255" t="s">
        <v>9168</v>
      </c>
      <c r="I6182" s="9">
        <v>4</v>
      </c>
    </row>
    <row r="6183">
      <c r="A6183" s="255" t="s">
        <v>7360</v>
      </c>
      <c r="B6183" s="9">
        <v>3</v>
      </c>
      <c r="C6183" s="255" t="s">
        <v>9104</v>
      </c>
      <c r="D6183" s="9">
        <v>8750741584.5090809</v>
      </c>
      <c r="E6183" s="9">
        <v>1749453.4255017771</v>
      </c>
      <c r="F6183" s="255" t="s">
        <v>9124</v>
      </c>
      <c r="G6183" s="9"/>
      <c r="H6183" s="255" t="s">
        <v>9168</v>
      </c>
      <c r="I6183" s="9">
        <v>4</v>
      </c>
    </row>
    <row r="6184">
      <c r="A6184" s="255" t="s">
        <v>7361</v>
      </c>
      <c r="B6184" s="9">
        <v>3</v>
      </c>
      <c r="C6184" s="255" t="s">
        <v>9105</v>
      </c>
      <c r="D6184" s="9">
        <v>1</v>
      </c>
      <c r="E6184" s="9">
        <v>1749453.4255017771</v>
      </c>
      <c r="F6184" s="255" t="s">
        <v>9124</v>
      </c>
      <c r="G6184" s="9"/>
      <c r="H6184" s="255" t="s">
        <v>9168</v>
      </c>
      <c r="I6184" s="9">
        <v>4</v>
      </c>
    </row>
    <row r="6185">
      <c r="A6185" s="255" t="s">
        <v>7362</v>
      </c>
      <c r="B6185" s="9">
        <v>3</v>
      </c>
      <c r="C6185" s="255" t="s">
        <v>9205</v>
      </c>
      <c r="D6185" s="9">
        <v>5001.986024291672</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2484529444.7479014</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1420.1746720037947</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1441111211.0501168</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823.74940083745196</v>
      </c>
      <c r="E6193" s="9">
        <v>1749453.4255017771</v>
      </c>
      <c r="F6193" s="255" t="s">
        <v>9126</v>
      </c>
      <c r="G6193" s="9"/>
      <c r="H6193" s="255" t="s">
        <v>9168</v>
      </c>
      <c r="I6193" s="9">
        <v>4</v>
      </c>
    </row>
    <row r="6194">
      <c r="A6194" s="255" t="s">
        <v>7371</v>
      </c>
      <c r="B6194" s="9">
        <v>3</v>
      </c>
      <c r="C6194" s="255" t="s">
        <v>9103</v>
      </c>
      <c r="D6194" s="9">
        <v>1749453.4255017771</v>
      </c>
      <c r="E6194" s="9">
        <v>1749453.4255017771</v>
      </c>
      <c r="F6194" s="255" t="s">
        <v>9127</v>
      </c>
      <c r="G6194" s="9"/>
      <c r="H6194" s="255" t="s">
        <v>9168</v>
      </c>
      <c r="I6194" s="9">
        <v>4</v>
      </c>
    </row>
    <row r="6195">
      <c r="A6195" s="255" t="s">
        <v>7372</v>
      </c>
      <c r="B6195" s="9">
        <v>3</v>
      </c>
      <c r="C6195" s="255" t="s">
        <v>9104</v>
      </c>
      <c r="D6195" s="9">
        <v>10191852795.559196</v>
      </c>
      <c r="E6195" s="9">
        <v>1749453.4255017771</v>
      </c>
      <c r="F6195" s="255" t="s">
        <v>9127</v>
      </c>
      <c r="G6195" s="9"/>
      <c r="H6195" s="255" t="s">
        <v>9168</v>
      </c>
      <c r="I6195" s="9">
        <v>4</v>
      </c>
    </row>
    <row r="6196">
      <c r="A6196" s="255" t="s">
        <v>7373</v>
      </c>
      <c r="B6196" s="9">
        <v>3</v>
      </c>
      <c r="C6196" s="255" t="s">
        <v>9105</v>
      </c>
      <c r="D6196" s="9">
        <v>1</v>
      </c>
      <c r="E6196" s="9">
        <v>1749453.4255017771</v>
      </c>
      <c r="F6196" s="255" t="s">
        <v>9127</v>
      </c>
      <c r="G6196" s="9"/>
      <c r="H6196" s="255" t="s">
        <v>9168</v>
      </c>
      <c r="I6196" s="9">
        <v>4</v>
      </c>
    </row>
    <row r="6197">
      <c r="A6197" s="255" t="s">
        <v>7374</v>
      </c>
      <c r="B6197" s="9">
        <v>3</v>
      </c>
      <c r="C6197" s="255" t="s">
        <v>9205</v>
      </c>
      <c r="D6197" s="9">
        <v>5825.7354251291235</v>
      </c>
      <c r="E6197" s="9">
        <v>1749453.4255017771</v>
      </c>
      <c r="F6197" s="255" t="s">
        <v>9127</v>
      </c>
      <c r="G6197" s="9"/>
      <c r="H6197" s="255" t="s">
        <v>9168</v>
      </c>
      <c r="I6197" s="9">
        <v>4</v>
      </c>
    </row>
    <row r="6198">
      <c r="A6198" s="255" t="s">
        <v>7375</v>
      </c>
      <c r="B6198" s="9">
        <v>3</v>
      </c>
      <c r="C6198" s="255" t="s">
        <v>9103</v>
      </c>
      <c r="D6198" s="9">
        <v>1749453.4255017771</v>
      </c>
      <c r="E6198" s="9">
        <v>1749453.4255017771</v>
      </c>
      <c r="F6198" s="255" t="s">
        <v>9128</v>
      </c>
      <c r="G6198" s="9"/>
      <c r="H6198" s="255" t="s">
        <v>9168</v>
      </c>
      <c r="I6198" s="9">
        <v>4</v>
      </c>
    </row>
    <row r="6199">
      <c r="A6199" s="255" t="s">
        <v>7376</v>
      </c>
      <c r="B6199" s="9">
        <v>3</v>
      </c>
      <c r="C6199" s="255" t="s">
        <v>9104</v>
      </c>
      <c r="D6199" s="9">
        <v>10191852795.559196</v>
      </c>
      <c r="E6199" s="9">
        <v>1749453.4255017771</v>
      </c>
      <c r="F6199" s="255" t="s">
        <v>9128</v>
      </c>
      <c r="G6199" s="9"/>
      <c r="H6199" s="255" t="s">
        <v>9168</v>
      </c>
      <c r="I6199" s="9">
        <v>4</v>
      </c>
    </row>
    <row r="6200">
      <c r="A6200" s="255" t="s">
        <v>7377</v>
      </c>
      <c r="B6200" s="9">
        <v>3</v>
      </c>
      <c r="C6200" s="255" t="s">
        <v>9105</v>
      </c>
      <c r="D6200" s="9">
        <v>1</v>
      </c>
      <c r="E6200" s="9">
        <v>1749453.4255017771</v>
      </c>
      <c r="F6200" s="255" t="s">
        <v>9128</v>
      </c>
      <c r="G6200" s="9"/>
      <c r="H6200" s="255" t="s">
        <v>9168</v>
      </c>
      <c r="I6200" s="9">
        <v>4</v>
      </c>
    </row>
    <row r="6201">
      <c r="A6201" s="255" t="s">
        <v>7378</v>
      </c>
      <c r="B6201" s="9">
        <v>3</v>
      </c>
      <c r="C6201" s="255" t="s">
        <v>9205</v>
      </c>
      <c r="D6201" s="9">
        <v>5825.7354251291235</v>
      </c>
      <c r="E6201" s="9">
        <v>1749453.4255017771</v>
      </c>
      <c r="F6201" s="255" t="s">
        <v>9128</v>
      </c>
      <c r="G6201" s="9"/>
      <c r="H6201" s="255" t="s">
        <v>9168</v>
      </c>
      <c r="I6201" s="9">
        <v>4</v>
      </c>
    </row>
    <row r="6202">
      <c r="A6202" s="255" t="s">
        <v>7379</v>
      </c>
      <c r="B6202" s="9">
        <v>3</v>
      </c>
      <c r="C6202" s="255" t="s">
        <v>9103</v>
      </c>
      <c r="D6202" s="9">
        <v>1749453.4255017771</v>
      </c>
      <c r="E6202" s="9">
        <v>1749453.4255017771</v>
      </c>
      <c r="F6202" s="255" t="s">
        <v>9129</v>
      </c>
      <c r="G6202" s="9"/>
      <c r="H6202" s="255" t="s">
        <v>9168</v>
      </c>
      <c r="I6202" s="9">
        <v>4</v>
      </c>
    </row>
    <row r="6203">
      <c r="A6203" s="255" t="s">
        <v>7380</v>
      </c>
      <c r="B6203" s="9">
        <v>3</v>
      </c>
      <c r="C6203" s="255" t="s">
        <v>9104</v>
      </c>
      <c r="D6203" s="9">
        <v>5163727770.409235</v>
      </c>
      <c r="E6203" s="9">
        <v>1749453.4255017771</v>
      </c>
      <c r="F6203" s="255" t="s">
        <v>9129</v>
      </c>
      <c r="G6203" s="9"/>
      <c r="H6203" s="255" t="s">
        <v>9168</v>
      </c>
      <c r="I6203" s="9">
        <v>4</v>
      </c>
    </row>
    <row r="6204">
      <c r="A6204" s="255" t="s">
        <v>7381</v>
      </c>
      <c r="B6204" s="9">
        <v>3</v>
      </c>
      <c r="C6204" s="255" t="s">
        <v>9105</v>
      </c>
      <c r="D6204" s="9">
        <v>1</v>
      </c>
      <c r="E6204" s="9">
        <v>1749453.4255017771</v>
      </c>
      <c r="F6204" s="255" t="s">
        <v>9129</v>
      </c>
      <c r="G6204" s="9"/>
      <c r="H6204" s="255" t="s">
        <v>9168</v>
      </c>
      <c r="I6204" s="9">
        <v>4</v>
      </c>
    </row>
    <row r="6205">
      <c r="A6205" s="255" t="s">
        <v>7382</v>
      </c>
      <c r="B6205" s="9">
        <v>3</v>
      </c>
      <c r="C6205" s="255" t="s">
        <v>9205</v>
      </c>
      <c r="D6205" s="9">
        <v>2951.6234585828875</v>
      </c>
      <c r="E6205" s="9">
        <v>1749453.4255017771</v>
      </c>
      <c r="F6205" s="255" t="s">
        <v>9129</v>
      </c>
      <c r="G6205" s="9"/>
      <c r="H6205" s="255" t="s">
        <v>9168</v>
      </c>
      <c r="I6205" s="9">
        <v>4</v>
      </c>
    </row>
    <row r="6206">
      <c r="A6206" s="255" t="s">
        <v>7383</v>
      </c>
      <c r="B6206" s="9">
        <v>3</v>
      </c>
      <c r="C6206" s="255" t="s">
        <v>9103</v>
      </c>
      <c r="D6206" s="9">
        <v>1749453.4255017771</v>
      </c>
      <c r="E6206" s="9">
        <v>1749453.4255017771</v>
      </c>
      <c r="F6206" s="255" t="s">
        <v>9130</v>
      </c>
      <c r="G6206" s="9"/>
      <c r="H6206" s="255" t="s">
        <v>9168</v>
      </c>
      <c r="I6206" s="9">
        <v>4</v>
      </c>
    </row>
    <row r="6207">
      <c r="A6207" s="255" t="s">
        <v>7384</v>
      </c>
      <c r="B6207" s="9">
        <v>3</v>
      </c>
      <c r="C6207" s="255" t="s">
        <v>9104</v>
      </c>
      <c r="D6207" s="9">
        <v>5163727770.409235</v>
      </c>
      <c r="E6207" s="9">
        <v>1749453.4255017771</v>
      </c>
      <c r="F6207" s="255" t="s">
        <v>9130</v>
      </c>
      <c r="G6207" s="9"/>
      <c r="H6207" s="255" t="s">
        <v>9168</v>
      </c>
      <c r="I6207" s="9">
        <v>4</v>
      </c>
    </row>
    <row r="6208">
      <c r="A6208" s="255" t="s">
        <v>7385</v>
      </c>
      <c r="B6208" s="9">
        <v>3</v>
      </c>
      <c r="C6208" s="255" t="s">
        <v>9105</v>
      </c>
      <c r="D6208" s="9">
        <v>1</v>
      </c>
      <c r="E6208" s="9">
        <v>1749453.4255017771</v>
      </c>
      <c r="F6208" s="255" t="s">
        <v>9130</v>
      </c>
      <c r="G6208" s="9"/>
      <c r="H6208" s="255" t="s">
        <v>9168</v>
      </c>
      <c r="I6208" s="9">
        <v>4</v>
      </c>
    </row>
    <row r="6209">
      <c r="A6209" s="255" t="s">
        <v>7386</v>
      </c>
      <c r="B6209" s="9">
        <v>3</v>
      </c>
      <c r="C6209" s="255" t="s">
        <v>9205</v>
      </c>
      <c r="D6209" s="9">
        <v>2951.6234585828875</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3587013814.0998459</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2050.3625657087846</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4614491699.6127777</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2637.6762206683225</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4266741821.6879139</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2438.8999212506214</v>
      </c>
      <c r="E6221" s="9">
        <v>1749453.4255017771</v>
      </c>
      <c r="F6221" s="255" t="s">
        <v>9133</v>
      </c>
      <c r="G6221" s="9"/>
      <c r="H6221" s="255" t="s">
        <v>9168</v>
      </c>
      <c r="I6221" s="9">
        <v>4</v>
      </c>
    </row>
    <row r="6222">
      <c r="A6222" s="255" t="s">
        <v>7399</v>
      </c>
      <c r="B6222" s="9">
        <v>3</v>
      </c>
      <c r="C6222" s="255" t="s">
        <v>9103</v>
      </c>
      <c r="D6222" s="9">
        <v>1749453.4255017771</v>
      </c>
      <c r="E6222" s="9">
        <v>1749453.4255017771</v>
      </c>
      <c r="F6222" s="255" t="s">
        <v>9134</v>
      </c>
      <c r="G6222" s="9"/>
      <c r="H6222" s="255" t="s">
        <v>9168</v>
      </c>
      <c r="I6222" s="9">
        <v>4</v>
      </c>
    </row>
    <row r="6223">
      <c r="A6223" s="255" t="s">
        <v>7400</v>
      </c>
      <c r="B6223" s="9">
        <v>3</v>
      </c>
      <c r="C6223" s="255" t="s">
        <v>9104</v>
      </c>
      <c r="D6223" s="9">
        <v>1310619274.2585053</v>
      </c>
      <c r="E6223" s="9">
        <v>1749453.4255017771</v>
      </c>
      <c r="F6223" s="255" t="s">
        <v>9134</v>
      </c>
      <c r="G6223" s="9"/>
      <c r="H6223" s="255" t="s">
        <v>9168</v>
      </c>
      <c r="I6223" s="9">
        <v>4</v>
      </c>
    </row>
    <row r="6224">
      <c r="A6224" s="255" t="s">
        <v>7401</v>
      </c>
      <c r="B6224" s="9">
        <v>3</v>
      </c>
      <c r="C6224" s="255" t="s">
        <v>9105</v>
      </c>
      <c r="D6224" s="9">
        <v>1</v>
      </c>
      <c r="E6224" s="9">
        <v>1749453.4255017771</v>
      </c>
      <c r="F6224" s="255" t="s">
        <v>9134</v>
      </c>
      <c r="G6224" s="9"/>
      <c r="H6224" s="255" t="s">
        <v>9168</v>
      </c>
      <c r="I6224" s="9">
        <v>4</v>
      </c>
    </row>
    <row r="6225">
      <c r="A6225" s="255" t="s">
        <v>7402</v>
      </c>
      <c r="B6225" s="9">
        <v>3</v>
      </c>
      <c r="C6225" s="255" t="s">
        <v>9205</v>
      </c>
      <c r="D6225" s="9">
        <v>749.15928321017998</v>
      </c>
      <c r="E6225" s="9">
        <v>1749453.4255017771</v>
      </c>
      <c r="F6225" s="255" t="s">
        <v>9134</v>
      </c>
      <c r="G6225" s="9"/>
      <c r="H6225" s="255" t="s">
        <v>9168</v>
      </c>
      <c r="I6225" s="9">
        <v>4</v>
      </c>
    </row>
    <row r="6226">
      <c r="A6226" s="255" t="s">
        <v>7403</v>
      </c>
      <c r="B6226" s="9">
        <v>3</v>
      </c>
      <c r="C6226" s="255" t="s">
        <v>9103</v>
      </c>
      <c r="D6226" s="9">
        <v>1749453.4255017771</v>
      </c>
      <c r="E6226" s="9">
        <v>1749453.4255017771</v>
      </c>
      <c r="F6226" s="255" t="s">
        <v>9135</v>
      </c>
      <c r="G6226" s="9"/>
      <c r="H6226" s="255" t="s">
        <v>9168</v>
      </c>
      <c r="I6226" s="9">
        <v>4</v>
      </c>
    </row>
    <row r="6227">
      <c r="A6227" s="255" t="s">
        <v>7404</v>
      </c>
      <c r="B6227" s="9">
        <v>3</v>
      </c>
      <c r="C6227" s="255" t="s">
        <v>9104</v>
      </c>
      <c r="D6227" s="9">
        <v>5577361095.9464197</v>
      </c>
      <c r="E6227" s="9">
        <v>1749453.4255017771</v>
      </c>
      <c r="F6227" s="255" t="s">
        <v>9135</v>
      </c>
      <c r="G6227" s="9"/>
      <c r="H6227" s="255" t="s">
        <v>9168</v>
      </c>
      <c r="I6227" s="9">
        <v>4</v>
      </c>
    </row>
    <row r="6228">
      <c r="A6228" s="255" t="s">
        <v>7405</v>
      </c>
      <c r="B6228" s="9">
        <v>3</v>
      </c>
      <c r="C6228" s="255" t="s">
        <v>9105</v>
      </c>
      <c r="D6228" s="9">
        <v>1</v>
      </c>
      <c r="E6228" s="9">
        <v>1749453.4255017771</v>
      </c>
      <c r="F6228" s="255" t="s">
        <v>9135</v>
      </c>
      <c r="G6228" s="9"/>
      <c r="H6228" s="255" t="s">
        <v>9168</v>
      </c>
      <c r="I6228" s="9">
        <v>4</v>
      </c>
    </row>
    <row r="6229">
      <c r="A6229" s="255" t="s">
        <v>7406</v>
      </c>
      <c r="B6229" s="9">
        <v>3</v>
      </c>
      <c r="C6229" s="255" t="s">
        <v>9205</v>
      </c>
      <c r="D6229" s="9">
        <v>3188.0592044608015</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413633325.5371846</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236.43574587791414</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1027477885.5129321</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587.31365495953776</v>
      </c>
      <c r="E6237" s="9">
        <v>1749453.4255017771</v>
      </c>
      <c r="F6237" s="255" t="s">
        <v>9137</v>
      </c>
      <c r="G6237" s="9"/>
      <c r="H6237" s="255" t="s">
        <v>9168</v>
      </c>
      <c r="I6237" s="9">
        <v>4</v>
      </c>
    </row>
    <row r="6238">
      <c r="A6238" s="255" t="s">
        <v>7415</v>
      </c>
      <c r="B6238" s="9">
        <v>3</v>
      </c>
      <c r="C6238" s="255" t="s">
        <v>9103</v>
      </c>
      <c r="D6238" s="9">
        <v>0</v>
      </c>
      <c r="E6238" s="9">
        <v>1749453.4255017771</v>
      </c>
      <c r="F6238" s="255" t="s">
        <v>9138</v>
      </c>
      <c r="G6238" s="9"/>
      <c r="H6238" s="255" t="s">
        <v>9168</v>
      </c>
      <c r="I6238" s="9">
        <v>4</v>
      </c>
    </row>
    <row r="6239">
      <c r="A6239" s="255" t="s">
        <v>7416</v>
      </c>
      <c r="B6239" s="9">
        <v>3</v>
      </c>
      <c r="C6239" s="255" t="s">
        <v>9104</v>
      </c>
      <c r="D6239" s="9">
        <v>0</v>
      </c>
      <c r="E6239" s="9">
        <v>1749453.4255017771</v>
      </c>
      <c r="F6239" s="255" t="s">
        <v>9138</v>
      </c>
      <c r="G6239" s="9"/>
      <c r="H6239" s="255" t="s">
        <v>9168</v>
      </c>
      <c r="I6239" s="9">
        <v>4</v>
      </c>
    </row>
    <row r="6240">
      <c r="A6240" s="255" t="s">
        <v>7417</v>
      </c>
      <c r="B6240" s="9">
        <v>3</v>
      </c>
      <c r="C6240" s="255" t="s">
        <v>9105</v>
      </c>
      <c r="D6240" s="9">
        <v>0</v>
      </c>
      <c r="E6240" s="9">
        <v>1749453.4255017771</v>
      </c>
      <c r="F6240" s="255" t="s">
        <v>9138</v>
      </c>
      <c r="G6240" s="9"/>
      <c r="H6240" s="255" t="s">
        <v>9168</v>
      </c>
      <c r="I6240" s="9">
        <v>4</v>
      </c>
    </row>
    <row r="6241">
      <c r="A6241" s="255" t="s">
        <v>7418</v>
      </c>
      <c r="B6241" s="9">
        <v>3</v>
      </c>
      <c r="C6241" s="255" t="s">
        <v>9205</v>
      </c>
      <c r="D6241" s="9">
        <v>0</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2843390055.0567536</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1630.0820884373643</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0</v>
      </c>
      <c r="E6254" s="9">
        <v>1744323.2308518251</v>
      </c>
      <c r="F6254" s="255" t="s">
        <v>9117</v>
      </c>
      <c r="G6254" s="9"/>
      <c r="H6254" s="255" t="s">
        <v>9168</v>
      </c>
      <c r="I6254" s="9">
        <v>4</v>
      </c>
    </row>
    <row r="6255">
      <c r="A6255" s="255" t="s">
        <v>7432</v>
      </c>
      <c r="B6255" s="9">
        <v>4</v>
      </c>
      <c r="C6255" s="255" t="s">
        <v>9104</v>
      </c>
      <c r="D6255" s="9">
        <v>0</v>
      </c>
      <c r="E6255" s="9">
        <v>1744323.2308518251</v>
      </c>
      <c r="F6255" s="255" t="s">
        <v>9117</v>
      </c>
      <c r="G6255" s="9"/>
      <c r="H6255" s="255" t="s">
        <v>9168</v>
      </c>
      <c r="I6255" s="9">
        <v>4</v>
      </c>
    </row>
    <row r="6256">
      <c r="A6256" s="255" t="s">
        <v>7433</v>
      </c>
      <c r="B6256" s="9">
        <v>4</v>
      </c>
      <c r="C6256" s="255" t="s">
        <v>9105</v>
      </c>
      <c r="D6256" s="9">
        <v>0</v>
      </c>
      <c r="E6256" s="9">
        <v>1744323.2308518251</v>
      </c>
      <c r="F6256" s="255" t="s">
        <v>9117</v>
      </c>
      <c r="G6256" s="9"/>
      <c r="H6256" s="255" t="s">
        <v>9168</v>
      </c>
      <c r="I6256" s="9">
        <v>4</v>
      </c>
    </row>
    <row r="6257">
      <c r="A6257" s="255" t="s">
        <v>7434</v>
      </c>
      <c r="B6257" s="9">
        <v>4</v>
      </c>
      <c r="C6257" s="255" t="s">
        <v>9205</v>
      </c>
      <c r="D6257" s="9">
        <v>0</v>
      </c>
      <c r="E6257" s="9">
        <v>1744323.2308518251</v>
      </c>
      <c r="F6257" s="255" t="s">
        <v>9117</v>
      </c>
      <c r="G6257" s="9"/>
      <c r="H6257" s="255" t="s">
        <v>9168</v>
      </c>
      <c r="I6257" s="9">
        <v>4</v>
      </c>
    </row>
    <row r="6258">
      <c r="A6258" s="255" t="s">
        <v>7435</v>
      </c>
      <c r="B6258" s="9">
        <v>4</v>
      </c>
      <c r="C6258" s="255" t="s">
        <v>9103</v>
      </c>
      <c r="D6258" s="9">
        <v>0</v>
      </c>
      <c r="E6258" s="9">
        <v>1744323.2308518251</v>
      </c>
      <c r="F6258" s="255" t="s">
        <v>9118</v>
      </c>
      <c r="G6258" s="9"/>
      <c r="H6258" s="255" t="s">
        <v>9168</v>
      </c>
      <c r="I6258" s="9">
        <v>4</v>
      </c>
    </row>
    <row r="6259">
      <c r="A6259" s="255" t="s">
        <v>7436</v>
      </c>
      <c r="B6259" s="9">
        <v>4</v>
      </c>
      <c r="C6259" s="255" t="s">
        <v>9104</v>
      </c>
      <c r="D6259" s="9">
        <v>0</v>
      </c>
      <c r="E6259" s="9">
        <v>1744323.2308518251</v>
      </c>
      <c r="F6259" s="255" t="s">
        <v>9118</v>
      </c>
      <c r="G6259" s="9"/>
      <c r="H6259" s="255" t="s">
        <v>9168</v>
      </c>
      <c r="I6259" s="9">
        <v>4</v>
      </c>
    </row>
    <row r="6260">
      <c r="A6260" s="255" t="s">
        <v>7437</v>
      </c>
      <c r="B6260" s="9">
        <v>4</v>
      </c>
      <c r="C6260" s="255" t="s">
        <v>9105</v>
      </c>
      <c r="D6260" s="9">
        <v>0</v>
      </c>
      <c r="E6260" s="9">
        <v>1744323.2308518251</v>
      </c>
      <c r="F6260" s="255" t="s">
        <v>9118</v>
      </c>
      <c r="G6260" s="9"/>
      <c r="H6260" s="255" t="s">
        <v>9168</v>
      </c>
      <c r="I6260" s="9">
        <v>4</v>
      </c>
    </row>
    <row r="6261">
      <c r="A6261" s="255" t="s">
        <v>7438</v>
      </c>
      <c r="B6261" s="9">
        <v>4</v>
      </c>
      <c r="C6261" s="255" t="s">
        <v>9205</v>
      </c>
      <c r="D6261" s="9">
        <v>0</v>
      </c>
      <c r="E6261" s="9">
        <v>1744323.2308518251</v>
      </c>
      <c r="F6261" s="255" t="s">
        <v>9118</v>
      </c>
      <c r="G6261" s="9"/>
      <c r="H6261" s="255" t="s">
        <v>9168</v>
      </c>
      <c r="I6261" s="9">
        <v>4</v>
      </c>
    </row>
    <row r="6262">
      <c r="A6262" s="255" t="s">
        <v>7439</v>
      </c>
      <c r="B6262" s="9">
        <v>4</v>
      </c>
      <c r="C6262" s="255" t="s">
        <v>9103</v>
      </c>
      <c r="D6262" s="9">
        <v>0</v>
      </c>
      <c r="E6262" s="9">
        <v>1744323.2308518251</v>
      </c>
      <c r="F6262" s="255" t="s">
        <v>9119</v>
      </c>
      <c r="G6262" s="9"/>
      <c r="H6262" s="255" t="s">
        <v>9168</v>
      </c>
      <c r="I6262" s="9">
        <v>4</v>
      </c>
    </row>
    <row r="6263">
      <c r="A6263" s="255" t="s">
        <v>7440</v>
      </c>
      <c r="B6263" s="9">
        <v>4</v>
      </c>
      <c r="C6263" s="255" t="s">
        <v>9104</v>
      </c>
      <c r="D6263" s="9">
        <v>0</v>
      </c>
      <c r="E6263" s="9">
        <v>1744323.2308518251</v>
      </c>
      <c r="F6263" s="255" t="s">
        <v>9119</v>
      </c>
      <c r="G6263" s="9"/>
      <c r="H6263" s="255" t="s">
        <v>9168</v>
      </c>
      <c r="I6263" s="9">
        <v>4</v>
      </c>
    </row>
    <row r="6264">
      <c r="A6264" s="255" t="s">
        <v>7441</v>
      </c>
      <c r="B6264" s="9">
        <v>4</v>
      </c>
      <c r="C6264" s="255" t="s">
        <v>9105</v>
      </c>
      <c r="D6264" s="9">
        <v>0</v>
      </c>
      <c r="E6264" s="9">
        <v>1744323.2308518251</v>
      </c>
      <c r="F6264" s="255" t="s">
        <v>9119</v>
      </c>
      <c r="G6264" s="9"/>
      <c r="H6264" s="255" t="s">
        <v>9168</v>
      </c>
      <c r="I6264" s="9">
        <v>4</v>
      </c>
    </row>
    <row r="6265">
      <c r="A6265" s="255" t="s">
        <v>7442</v>
      </c>
      <c r="B6265" s="9">
        <v>4</v>
      </c>
      <c r="C6265" s="255" t="s">
        <v>9205</v>
      </c>
      <c r="D6265" s="9">
        <v>0</v>
      </c>
      <c r="E6265" s="9">
        <v>1744323.2308518251</v>
      </c>
      <c r="F6265" s="255" t="s">
        <v>9119</v>
      </c>
      <c r="G6265" s="9"/>
      <c r="H6265" s="255" t="s">
        <v>9168</v>
      </c>
      <c r="I6265" s="9">
        <v>4</v>
      </c>
    </row>
    <row r="6266">
      <c r="A6266" s="255" t="s">
        <v>7443</v>
      </c>
      <c r="B6266" s="9">
        <v>4</v>
      </c>
      <c r="C6266" s="255" t="s">
        <v>9103</v>
      </c>
      <c r="D6266" s="9">
        <v>0</v>
      </c>
      <c r="E6266" s="9">
        <v>1744323.2308518251</v>
      </c>
      <c r="F6266" s="255" t="s">
        <v>9120</v>
      </c>
      <c r="G6266" s="9"/>
      <c r="H6266" s="255" t="s">
        <v>9168</v>
      </c>
      <c r="I6266" s="9">
        <v>4</v>
      </c>
    </row>
    <row r="6267">
      <c r="A6267" s="255" t="s">
        <v>7444</v>
      </c>
      <c r="B6267" s="9">
        <v>4</v>
      </c>
      <c r="C6267" s="255" t="s">
        <v>9104</v>
      </c>
      <c r="D6267" s="9">
        <v>0</v>
      </c>
      <c r="E6267" s="9">
        <v>1744323.2308518251</v>
      </c>
      <c r="F6267" s="255" t="s">
        <v>9120</v>
      </c>
      <c r="G6267" s="9"/>
      <c r="H6267" s="255" t="s">
        <v>9168</v>
      </c>
      <c r="I6267" s="9">
        <v>4</v>
      </c>
    </row>
    <row r="6268">
      <c r="A6268" s="255" t="s">
        <v>7445</v>
      </c>
      <c r="B6268" s="9">
        <v>4</v>
      </c>
      <c r="C6268" s="255" t="s">
        <v>9105</v>
      </c>
      <c r="D6268" s="9">
        <v>0</v>
      </c>
      <c r="E6268" s="9">
        <v>1744323.2308518251</v>
      </c>
      <c r="F6268" s="255" t="s">
        <v>9120</v>
      </c>
      <c r="G6268" s="9"/>
      <c r="H6268" s="255" t="s">
        <v>9168</v>
      </c>
      <c r="I6268" s="9">
        <v>4</v>
      </c>
    </row>
    <row r="6269">
      <c r="A6269" s="255" t="s">
        <v>7446</v>
      </c>
      <c r="B6269" s="9">
        <v>4</v>
      </c>
      <c r="C6269" s="255" t="s">
        <v>9205</v>
      </c>
      <c r="D6269" s="9">
        <v>0</v>
      </c>
      <c r="E6269" s="9">
        <v>1744323.2308518251</v>
      </c>
      <c r="F6269" s="255" t="s">
        <v>9120</v>
      </c>
      <c r="G6269" s="9"/>
      <c r="H6269" s="255" t="s">
        <v>9168</v>
      </c>
      <c r="I6269" s="9">
        <v>4</v>
      </c>
    </row>
    <row r="6270">
      <c r="A6270" s="255" t="s">
        <v>7447</v>
      </c>
      <c r="B6270" s="9">
        <v>4</v>
      </c>
      <c r="C6270" s="255" t="s">
        <v>9103</v>
      </c>
      <c r="D6270" s="9">
        <v>0</v>
      </c>
      <c r="E6270" s="9">
        <v>1744323.2308518251</v>
      </c>
      <c r="F6270" s="255" t="s">
        <v>9121</v>
      </c>
      <c r="G6270" s="9"/>
      <c r="H6270" s="255" t="s">
        <v>9168</v>
      </c>
      <c r="I6270" s="9">
        <v>4</v>
      </c>
    </row>
    <row r="6271">
      <c r="A6271" s="255" t="s">
        <v>7448</v>
      </c>
      <c r="B6271" s="9">
        <v>4</v>
      </c>
      <c r="C6271" s="255" t="s">
        <v>9104</v>
      </c>
      <c r="D6271" s="9">
        <v>0</v>
      </c>
      <c r="E6271" s="9">
        <v>1744323.2308518251</v>
      </c>
      <c r="F6271" s="255" t="s">
        <v>9121</v>
      </c>
      <c r="G6271" s="9"/>
      <c r="H6271" s="255" t="s">
        <v>9168</v>
      </c>
      <c r="I6271" s="9">
        <v>4</v>
      </c>
    </row>
    <row r="6272">
      <c r="A6272" s="255" t="s">
        <v>7449</v>
      </c>
      <c r="B6272" s="9">
        <v>4</v>
      </c>
      <c r="C6272" s="255" t="s">
        <v>9105</v>
      </c>
      <c r="D6272" s="9">
        <v>0</v>
      </c>
      <c r="E6272" s="9">
        <v>1744323.2308518251</v>
      </c>
      <c r="F6272" s="255" t="s">
        <v>9121</v>
      </c>
      <c r="G6272" s="9"/>
      <c r="H6272" s="255" t="s">
        <v>9168</v>
      </c>
      <c r="I6272" s="9">
        <v>4</v>
      </c>
    </row>
    <row r="6273">
      <c r="A6273" s="255" t="s">
        <v>7450</v>
      </c>
      <c r="B6273" s="9">
        <v>4</v>
      </c>
      <c r="C6273" s="255" t="s">
        <v>9205</v>
      </c>
      <c r="D6273" s="9">
        <v>0</v>
      </c>
      <c r="E6273" s="9">
        <v>1744323.2308518251</v>
      </c>
      <c r="F6273" s="255" t="s">
        <v>9121</v>
      </c>
      <c r="G6273" s="9"/>
      <c r="H6273" s="255" t="s">
        <v>9168</v>
      </c>
      <c r="I6273" s="9">
        <v>4</v>
      </c>
    </row>
    <row r="6274">
      <c r="A6274" s="255" t="s">
        <v>7451</v>
      </c>
      <c r="B6274" s="9">
        <v>4</v>
      </c>
      <c r="C6274" s="255" t="s">
        <v>9103</v>
      </c>
      <c r="D6274" s="9">
        <v>1744323.2308518251</v>
      </c>
      <c r="E6274" s="9">
        <v>1744323.2308518251</v>
      </c>
      <c r="F6274" s="255" t="s">
        <v>9122</v>
      </c>
      <c r="G6274" s="9"/>
      <c r="H6274" s="255" t="s">
        <v>9168</v>
      </c>
      <c r="I6274" s="9">
        <v>4</v>
      </c>
    </row>
    <row r="6275">
      <c r="A6275" s="255" t="s">
        <v>7452</v>
      </c>
      <c r="B6275" s="9">
        <v>4</v>
      </c>
      <c r="C6275" s="255" t="s">
        <v>9104</v>
      </c>
      <c r="D6275" s="9">
        <v>11358688429.828165</v>
      </c>
      <c r="E6275" s="9">
        <v>1744323.2308518251</v>
      </c>
      <c r="F6275" s="255" t="s">
        <v>9122</v>
      </c>
      <c r="G6275" s="9"/>
      <c r="H6275" s="255" t="s">
        <v>9168</v>
      </c>
      <c r="I6275" s="9">
        <v>4</v>
      </c>
    </row>
    <row r="6276">
      <c r="A6276" s="255" t="s">
        <v>7453</v>
      </c>
      <c r="B6276" s="9">
        <v>4</v>
      </c>
      <c r="C6276" s="255" t="s">
        <v>9105</v>
      </c>
      <c r="D6276" s="9">
        <v>1</v>
      </c>
      <c r="E6276" s="9">
        <v>1744323.2308518251</v>
      </c>
      <c r="F6276" s="255" t="s">
        <v>9122</v>
      </c>
      <c r="G6276" s="9"/>
      <c r="H6276" s="255" t="s">
        <v>9168</v>
      </c>
      <c r="I6276" s="9">
        <v>4</v>
      </c>
    </row>
    <row r="6277">
      <c r="A6277" s="255" t="s">
        <v>7454</v>
      </c>
      <c r="B6277" s="9">
        <v>4</v>
      </c>
      <c r="C6277" s="255" t="s">
        <v>9205</v>
      </c>
      <c r="D6277" s="9">
        <v>6511.8025311634747</v>
      </c>
      <c r="E6277" s="9">
        <v>1744323.2308518251</v>
      </c>
      <c r="F6277" s="255" t="s">
        <v>9122</v>
      </c>
      <c r="G6277" s="9"/>
      <c r="H6277" s="255" t="s">
        <v>9168</v>
      </c>
      <c r="I6277" s="9">
        <v>4</v>
      </c>
    </row>
    <row r="6278">
      <c r="A6278" s="255" t="s">
        <v>7455</v>
      </c>
      <c r="B6278" s="9">
        <v>4</v>
      </c>
      <c r="C6278" s="255" t="s">
        <v>9103</v>
      </c>
      <c r="D6278" s="9">
        <v>1744323.2308518251</v>
      </c>
      <c r="E6278" s="9">
        <v>1744323.2308518251</v>
      </c>
      <c r="F6278" s="255" t="s">
        <v>9123</v>
      </c>
      <c r="G6278" s="9"/>
      <c r="H6278" s="255" t="s">
        <v>9168</v>
      </c>
      <c r="I6278" s="9">
        <v>4</v>
      </c>
    </row>
    <row r="6279">
      <c r="A6279" s="255" t="s">
        <v>7456</v>
      </c>
      <c r="B6279" s="9">
        <v>4</v>
      </c>
      <c r="C6279" s="255" t="s">
        <v>9104</v>
      </c>
      <c r="D6279" s="9">
        <v>11358688429.828165</v>
      </c>
      <c r="E6279" s="9">
        <v>1744323.2308518251</v>
      </c>
      <c r="F6279" s="255" t="s">
        <v>9123</v>
      </c>
      <c r="G6279" s="9"/>
      <c r="H6279" s="255" t="s">
        <v>9168</v>
      </c>
      <c r="I6279" s="9">
        <v>4</v>
      </c>
    </row>
    <row r="6280">
      <c r="A6280" s="255" t="s">
        <v>7457</v>
      </c>
      <c r="B6280" s="9">
        <v>4</v>
      </c>
      <c r="C6280" s="255" t="s">
        <v>9105</v>
      </c>
      <c r="D6280" s="9">
        <v>1</v>
      </c>
      <c r="E6280" s="9">
        <v>1744323.2308518251</v>
      </c>
      <c r="F6280" s="255" t="s">
        <v>9123</v>
      </c>
      <c r="G6280" s="9"/>
      <c r="H6280" s="255" t="s">
        <v>9168</v>
      </c>
      <c r="I6280" s="9">
        <v>4</v>
      </c>
    </row>
    <row r="6281">
      <c r="A6281" s="255" t="s">
        <v>7458</v>
      </c>
      <c r="B6281" s="9">
        <v>4</v>
      </c>
      <c r="C6281" s="255" t="s">
        <v>9205</v>
      </c>
      <c r="D6281" s="9">
        <v>6511.8025311634747</v>
      </c>
      <c r="E6281" s="9">
        <v>1744323.2308518251</v>
      </c>
      <c r="F6281" s="255" t="s">
        <v>9123</v>
      </c>
      <c r="G6281" s="9"/>
      <c r="H6281" s="255" t="s">
        <v>9168</v>
      </c>
      <c r="I6281" s="9">
        <v>4</v>
      </c>
    </row>
    <row r="6282">
      <c r="A6282" s="255" t="s">
        <v>7459</v>
      </c>
      <c r="B6282" s="9">
        <v>4</v>
      </c>
      <c r="C6282" s="255" t="s">
        <v>9103</v>
      </c>
      <c r="D6282" s="9">
        <v>1744323.2308518251</v>
      </c>
      <c r="E6282" s="9">
        <v>1744323.2308518251</v>
      </c>
      <c r="F6282" s="255" t="s">
        <v>9124</v>
      </c>
      <c r="G6282" s="9"/>
      <c r="H6282" s="255" t="s">
        <v>9168</v>
      </c>
      <c r="I6282" s="9">
        <v>4</v>
      </c>
    </row>
    <row r="6283">
      <c r="A6283" s="255" t="s">
        <v>7460</v>
      </c>
      <c r="B6283" s="9">
        <v>4</v>
      </c>
      <c r="C6283" s="255" t="s">
        <v>9104</v>
      </c>
      <c r="D6283" s="9">
        <v>11358688429.828165</v>
      </c>
      <c r="E6283" s="9">
        <v>1744323.2308518251</v>
      </c>
      <c r="F6283" s="255" t="s">
        <v>9124</v>
      </c>
      <c r="G6283" s="9"/>
      <c r="H6283" s="255" t="s">
        <v>9168</v>
      </c>
      <c r="I6283" s="9">
        <v>4</v>
      </c>
    </row>
    <row r="6284">
      <c r="A6284" s="255" t="s">
        <v>7461</v>
      </c>
      <c r="B6284" s="9">
        <v>4</v>
      </c>
      <c r="C6284" s="255" t="s">
        <v>9105</v>
      </c>
      <c r="D6284" s="9">
        <v>1</v>
      </c>
      <c r="E6284" s="9">
        <v>1744323.2308518251</v>
      </c>
      <c r="F6284" s="255" t="s">
        <v>9124</v>
      </c>
      <c r="G6284" s="9"/>
      <c r="H6284" s="255" t="s">
        <v>9168</v>
      </c>
      <c r="I6284" s="9">
        <v>4</v>
      </c>
    </row>
    <row r="6285">
      <c r="A6285" s="255" t="s">
        <v>7462</v>
      </c>
      <c r="B6285" s="9">
        <v>4</v>
      </c>
      <c r="C6285" s="255" t="s">
        <v>9205</v>
      </c>
      <c r="D6285" s="9">
        <v>6511.8025311634747</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2988988702.0861793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1713.552080956081</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2117114491.2942283</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1213.7168466536755</v>
      </c>
      <c r="E6293" s="9">
        <v>1744323.2308518251</v>
      </c>
      <c r="F6293" s="255" t="s">
        <v>9126</v>
      </c>
      <c r="G6293" s="9"/>
      <c r="H6293" s="255" t="s">
        <v>9168</v>
      </c>
      <c r="I6293" s="9">
        <v>4</v>
      </c>
    </row>
    <row r="6294">
      <c r="A6294" s="255" t="s">
        <v>7471</v>
      </c>
      <c r="B6294" s="9">
        <v>4</v>
      </c>
      <c r="C6294" s="255" t="s">
        <v>9103</v>
      </c>
      <c r="D6294" s="9">
        <v>1744323.2308518251</v>
      </c>
      <c r="E6294" s="9">
        <v>1744323.2308518251</v>
      </c>
      <c r="F6294" s="255" t="s">
        <v>9127</v>
      </c>
      <c r="G6294" s="9"/>
      <c r="H6294" s="255" t="s">
        <v>9168</v>
      </c>
      <c r="I6294" s="9">
        <v>4</v>
      </c>
    </row>
    <row r="6295">
      <c r="A6295" s="255" t="s">
        <v>7472</v>
      </c>
      <c r="B6295" s="9">
        <v>4</v>
      </c>
      <c r="C6295" s="255" t="s">
        <v>9104</v>
      </c>
      <c r="D6295" s="9">
        <v>13475802921.122393</v>
      </c>
      <c r="E6295" s="9">
        <v>1744323.2308518251</v>
      </c>
      <c r="F6295" s="255" t="s">
        <v>9127</v>
      </c>
      <c r="G6295" s="9"/>
      <c r="H6295" s="255" t="s">
        <v>9168</v>
      </c>
      <c r="I6295" s="9">
        <v>4</v>
      </c>
    </row>
    <row r="6296">
      <c r="A6296" s="255" t="s">
        <v>7473</v>
      </c>
      <c r="B6296" s="9">
        <v>4</v>
      </c>
      <c r="C6296" s="255" t="s">
        <v>9105</v>
      </c>
      <c r="D6296" s="9">
        <v>1</v>
      </c>
      <c r="E6296" s="9">
        <v>1744323.2308518251</v>
      </c>
      <c r="F6296" s="255" t="s">
        <v>9127</v>
      </c>
      <c r="G6296" s="9"/>
      <c r="H6296" s="255" t="s">
        <v>9168</v>
      </c>
      <c r="I6296" s="9">
        <v>4</v>
      </c>
    </row>
    <row r="6297">
      <c r="A6297" s="255" t="s">
        <v>7474</v>
      </c>
      <c r="B6297" s="9">
        <v>4</v>
      </c>
      <c r="C6297" s="255" t="s">
        <v>9205</v>
      </c>
      <c r="D6297" s="9">
        <v>7725.5193778171497</v>
      </c>
      <c r="E6297" s="9">
        <v>1744323.2308518251</v>
      </c>
      <c r="F6297" s="255" t="s">
        <v>9127</v>
      </c>
      <c r="G6297" s="9"/>
      <c r="H6297" s="255" t="s">
        <v>9168</v>
      </c>
      <c r="I6297" s="9">
        <v>4</v>
      </c>
    </row>
    <row r="6298">
      <c r="A6298" s="255" t="s">
        <v>7475</v>
      </c>
      <c r="B6298" s="9">
        <v>4</v>
      </c>
      <c r="C6298" s="255" t="s">
        <v>9103</v>
      </c>
      <c r="D6298" s="9">
        <v>1744323.2308518251</v>
      </c>
      <c r="E6298" s="9">
        <v>1744323.2308518251</v>
      </c>
      <c r="F6298" s="255" t="s">
        <v>9128</v>
      </c>
      <c r="G6298" s="9"/>
      <c r="H6298" s="255" t="s">
        <v>9168</v>
      </c>
      <c r="I6298" s="9">
        <v>4</v>
      </c>
    </row>
    <row r="6299">
      <c r="A6299" s="255" t="s">
        <v>7476</v>
      </c>
      <c r="B6299" s="9">
        <v>4</v>
      </c>
      <c r="C6299" s="255" t="s">
        <v>9104</v>
      </c>
      <c r="D6299" s="9">
        <v>13475802921.122393</v>
      </c>
      <c r="E6299" s="9">
        <v>1744323.2308518251</v>
      </c>
      <c r="F6299" s="255" t="s">
        <v>9128</v>
      </c>
      <c r="G6299" s="9"/>
      <c r="H6299" s="255" t="s">
        <v>9168</v>
      </c>
      <c r="I6299" s="9">
        <v>4</v>
      </c>
    </row>
    <row r="6300">
      <c r="A6300" s="255" t="s">
        <v>7477</v>
      </c>
      <c r="B6300" s="9">
        <v>4</v>
      </c>
      <c r="C6300" s="255" t="s">
        <v>9105</v>
      </c>
      <c r="D6300" s="9">
        <v>1</v>
      </c>
      <c r="E6300" s="9">
        <v>1744323.2308518251</v>
      </c>
      <c r="F6300" s="255" t="s">
        <v>9128</v>
      </c>
      <c r="G6300" s="9"/>
      <c r="H6300" s="255" t="s">
        <v>9168</v>
      </c>
      <c r="I6300" s="9">
        <v>4</v>
      </c>
    </row>
    <row r="6301">
      <c r="A6301" s="255" t="s">
        <v>7478</v>
      </c>
      <c r="B6301" s="9">
        <v>4</v>
      </c>
      <c r="C6301" s="255" t="s">
        <v>9205</v>
      </c>
      <c r="D6301" s="9">
        <v>7725.5193778171497</v>
      </c>
      <c r="E6301" s="9">
        <v>1744323.2308518251</v>
      </c>
      <c r="F6301" s="255" t="s">
        <v>9128</v>
      </c>
      <c r="G6301" s="9"/>
      <c r="H6301" s="255" t="s">
        <v>9168</v>
      </c>
      <c r="I6301" s="9">
        <v>4</v>
      </c>
    </row>
    <row r="6302">
      <c r="A6302" s="255" t="s">
        <v>7479</v>
      </c>
      <c r="B6302" s="9">
        <v>4</v>
      </c>
      <c r="C6302" s="255" t="s">
        <v>9103</v>
      </c>
      <c r="D6302" s="9">
        <v>1744323.2308518251</v>
      </c>
      <c r="E6302" s="9">
        <v>1744323.2308518251</v>
      </c>
      <c r="F6302" s="255" t="s">
        <v>9129</v>
      </c>
      <c r="G6302" s="9"/>
      <c r="H6302" s="255" t="s">
        <v>9168</v>
      </c>
      <c r="I6302" s="9">
        <v>4</v>
      </c>
    </row>
    <row r="6303">
      <c r="A6303" s="255" t="s">
        <v>7480</v>
      </c>
      <c r="B6303" s="9">
        <v>4</v>
      </c>
      <c r="C6303" s="255" t="s">
        <v>9104</v>
      </c>
      <c r="D6303" s="9">
        <v>6907248586.2757025</v>
      </c>
      <c r="E6303" s="9">
        <v>1744323.2308518251</v>
      </c>
      <c r="F6303" s="255" t="s">
        <v>9129</v>
      </c>
      <c r="G6303" s="9"/>
      <c r="H6303" s="255" t="s">
        <v>9168</v>
      </c>
      <c r="I6303" s="9">
        <v>4</v>
      </c>
    </row>
    <row r="6304">
      <c r="A6304" s="255" t="s">
        <v>7481</v>
      </c>
      <c r="B6304" s="9">
        <v>4</v>
      </c>
      <c r="C6304" s="255" t="s">
        <v>9105</v>
      </c>
      <c r="D6304" s="9">
        <v>1</v>
      </c>
      <c r="E6304" s="9">
        <v>1744323.2308518251</v>
      </c>
      <c r="F6304" s="255" t="s">
        <v>9129</v>
      </c>
      <c r="G6304" s="9"/>
      <c r="H6304" s="255" t="s">
        <v>9168</v>
      </c>
      <c r="I6304" s="9">
        <v>4</v>
      </c>
    </row>
    <row r="6305">
      <c r="A6305" s="255" t="s">
        <v>7482</v>
      </c>
      <c r="B6305" s="9">
        <v>4</v>
      </c>
      <c r="C6305" s="255" t="s">
        <v>9205</v>
      </c>
      <c r="D6305" s="9">
        <v>3959.8444050433291</v>
      </c>
      <c r="E6305" s="9">
        <v>1744323.2308518251</v>
      </c>
      <c r="F6305" s="255" t="s">
        <v>9129</v>
      </c>
      <c r="G6305" s="9"/>
      <c r="H6305" s="255" t="s">
        <v>9168</v>
      </c>
      <c r="I6305" s="9">
        <v>4</v>
      </c>
    </row>
    <row r="6306">
      <c r="A6306" s="255" t="s">
        <v>7483</v>
      </c>
      <c r="B6306" s="9">
        <v>4</v>
      </c>
      <c r="C6306" s="255" t="s">
        <v>9103</v>
      </c>
      <c r="D6306" s="9">
        <v>1744323.2308518251</v>
      </c>
      <c r="E6306" s="9">
        <v>1744323.2308518251</v>
      </c>
      <c r="F6306" s="255" t="s">
        <v>9130</v>
      </c>
      <c r="G6306" s="9"/>
      <c r="H6306" s="255" t="s">
        <v>9168</v>
      </c>
      <c r="I6306" s="9">
        <v>4</v>
      </c>
    </row>
    <row r="6307">
      <c r="A6307" s="255" t="s">
        <v>7484</v>
      </c>
      <c r="B6307" s="9">
        <v>4</v>
      </c>
      <c r="C6307" s="255" t="s">
        <v>9104</v>
      </c>
      <c r="D6307" s="9">
        <v>6907248586.2757025</v>
      </c>
      <c r="E6307" s="9">
        <v>1744323.2308518251</v>
      </c>
      <c r="F6307" s="255" t="s">
        <v>9130</v>
      </c>
      <c r="G6307" s="9"/>
      <c r="H6307" s="255" t="s">
        <v>9168</v>
      </c>
      <c r="I6307" s="9">
        <v>4</v>
      </c>
    </row>
    <row r="6308">
      <c r="A6308" s="255" t="s">
        <v>7485</v>
      </c>
      <c r="B6308" s="9">
        <v>4</v>
      </c>
      <c r="C6308" s="255" t="s">
        <v>9105</v>
      </c>
      <c r="D6308" s="9">
        <v>1</v>
      </c>
      <c r="E6308" s="9">
        <v>1744323.2308518251</v>
      </c>
      <c r="F6308" s="255" t="s">
        <v>9130</v>
      </c>
      <c r="G6308" s="9"/>
      <c r="H6308" s="255" t="s">
        <v>9168</v>
      </c>
      <c r="I6308" s="9">
        <v>4</v>
      </c>
    </row>
    <row r="6309">
      <c r="A6309" s="255" t="s">
        <v>7486</v>
      </c>
      <c r="B6309" s="9">
        <v>4</v>
      </c>
      <c r="C6309" s="255" t="s">
        <v>9205</v>
      </c>
      <c r="D6309" s="9">
        <v>3959.8444050433291</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4451439843.5524626</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2551.9581261201461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5832378757.1429329</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3343.6341693934451</v>
      </c>
      <c r="E6317" s="9">
        <v>1744323.2308518251</v>
      </c>
      <c r="F6317" s="255" t="s">
        <v>9132</v>
      </c>
      <c r="G6317" s="9"/>
      <c r="H6317" s="255" t="s">
        <v>9168</v>
      </c>
      <c r="I6317" s="9">
        <v>4</v>
      </c>
    </row>
    <row r="6318">
      <c r="A6318" s="255" t="s">
        <v>7495</v>
      </c>
      <c r="B6318" s="9">
        <v>4</v>
      </c>
      <c r="C6318" s="255" t="s">
        <v>9103</v>
      </c>
      <c r="D6318" s="9">
        <v>1126452.0827966165</v>
      </c>
      <c r="E6318" s="9">
        <v>1744323.2308518251</v>
      </c>
      <c r="F6318" s="255" t="s">
        <v>9133</v>
      </c>
      <c r="G6318" s="9"/>
      <c r="H6318" s="255" t="s">
        <v>9168</v>
      </c>
      <c r="I6318" s="9">
        <v>4</v>
      </c>
    </row>
    <row r="6319">
      <c r="A6319" s="255" t="s">
        <v>7496</v>
      </c>
      <c r="B6319" s="9">
        <v>4</v>
      </c>
      <c r="C6319" s="255" t="s">
        <v>9104</v>
      </c>
      <c r="D6319" s="9">
        <v>6078244015.6533823</v>
      </c>
      <c r="E6319" s="9">
        <v>1744323.2308518251</v>
      </c>
      <c r="F6319" s="255" t="s">
        <v>9133</v>
      </c>
      <c r="G6319" s="9"/>
      <c r="H6319" s="255" t="s">
        <v>9168</v>
      </c>
      <c r="I6319" s="9">
        <v>4</v>
      </c>
    </row>
    <row r="6320">
      <c r="A6320" s="255" t="s">
        <v>7497</v>
      </c>
      <c r="B6320" s="9">
        <v>4</v>
      </c>
      <c r="C6320" s="255" t="s">
        <v>9105</v>
      </c>
      <c r="D6320" s="9">
        <v>0.64578173521573945</v>
      </c>
      <c r="E6320" s="9">
        <v>1744323.2308518251</v>
      </c>
      <c r="F6320" s="255" t="s">
        <v>9133</v>
      </c>
      <c r="G6320" s="9"/>
      <c r="H6320" s="255" t="s">
        <v>9168</v>
      </c>
      <c r="I6320" s="9">
        <v>4</v>
      </c>
    </row>
    <row r="6321">
      <c r="A6321" s="255" t="s">
        <v>7498</v>
      </c>
      <c r="B6321" s="9">
        <v>4</v>
      </c>
      <c r="C6321" s="255" t="s">
        <v>9205</v>
      </c>
      <c r="D6321" s="9">
        <v>3484.5858314259362</v>
      </c>
      <c r="E6321" s="9">
        <v>1744323.2308518251</v>
      </c>
      <c r="F6321" s="255" t="s">
        <v>9133</v>
      </c>
      <c r="G6321" s="9"/>
      <c r="H6321" s="255" t="s">
        <v>9168</v>
      </c>
      <c r="I6321" s="9">
        <v>4</v>
      </c>
    </row>
    <row r="6322">
      <c r="A6322" s="255" t="s">
        <v>7499</v>
      </c>
      <c r="B6322" s="9">
        <v>4</v>
      </c>
      <c r="C6322" s="255" t="s">
        <v>9103</v>
      </c>
      <c r="D6322" s="9">
        <v>1744323.2308518251</v>
      </c>
      <c r="E6322" s="9">
        <v>1744323.2308518251</v>
      </c>
      <c r="F6322" s="255" t="s">
        <v>9134</v>
      </c>
      <c r="G6322" s="9"/>
      <c r="H6322" s="255" t="s">
        <v>9168</v>
      </c>
      <c r="I6322" s="9">
        <v>4</v>
      </c>
    </row>
    <row r="6323">
      <c r="A6323" s="255" t="s">
        <v>7500</v>
      </c>
      <c r="B6323" s="9">
        <v>4</v>
      </c>
      <c r="C6323" s="255" t="s">
        <v>9104</v>
      </c>
      <c r="D6323" s="9">
        <v>1565180148.3260777</v>
      </c>
      <c r="E6323" s="9">
        <v>1744323.2308518251</v>
      </c>
      <c r="F6323" s="255" t="s">
        <v>9134</v>
      </c>
      <c r="G6323" s="9"/>
      <c r="H6323" s="255" t="s">
        <v>9168</v>
      </c>
      <c r="I6323" s="9">
        <v>4</v>
      </c>
    </row>
    <row r="6324">
      <c r="A6324" s="255" t="s">
        <v>7501</v>
      </c>
      <c r="B6324" s="9">
        <v>4</v>
      </c>
      <c r="C6324" s="255" t="s">
        <v>9105</v>
      </c>
      <c r="D6324" s="9">
        <v>1</v>
      </c>
      <c r="E6324" s="9">
        <v>1744323.2308518251</v>
      </c>
      <c r="F6324" s="255" t="s">
        <v>9134</v>
      </c>
      <c r="G6324" s="9"/>
      <c r="H6324" s="255" t="s">
        <v>9168</v>
      </c>
      <c r="I6324" s="9">
        <v>4</v>
      </c>
    </row>
    <row r="6325">
      <c r="A6325" s="255" t="s">
        <v>7502</v>
      </c>
      <c r="B6325" s="9">
        <v>4</v>
      </c>
      <c r="C6325" s="255" t="s">
        <v>9205</v>
      </c>
      <c r="D6325" s="9">
        <v>897.29937699776872</v>
      </c>
      <c r="E6325" s="9">
        <v>1744323.2308518251</v>
      </c>
      <c r="F6325" s="255" t="s">
        <v>9134</v>
      </c>
      <c r="G6325" s="9"/>
      <c r="H6325" s="255" t="s">
        <v>9168</v>
      </c>
      <c r="I6325" s="9">
        <v>4</v>
      </c>
    </row>
    <row r="6326">
      <c r="A6326" s="255" t="s">
        <v>7503</v>
      </c>
      <c r="B6326" s="9">
        <v>4</v>
      </c>
      <c r="C6326" s="255" t="s">
        <v>9103</v>
      </c>
      <c r="D6326" s="9">
        <v>1744323.2308518251</v>
      </c>
      <c r="E6326" s="9">
        <v>1744323.2308518251</v>
      </c>
      <c r="F6326" s="255" t="s">
        <v>9135</v>
      </c>
      <c r="G6326" s="9"/>
      <c r="H6326" s="255" t="s">
        <v>9168</v>
      </c>
      <c r="I6326" s="9">
        <v>4</v>
      </c>
    </row>
    <row r="6327">
      <c r="A6327" s="255" t="s">
        <v>7504</v>
      </c>
      <c r="B6327" s="9">
        <v>4</v>
      </c>
      <c r="C6327" s="255" t="s">
        <v>9104</v>
      </c>
      <c r="D6327" s="9">
        <v>7643424163.9794598</v>
      </c>
      <c r="E6327" s="9">
        <v>1744323.2308518251</v>
      </c>
      <c r="F6327" s="255" t="s">
        <v>9135</v>
      </c>
      <c r="G6327" s="9"/>
      <c r="H6327" s="255" t="s">
        <v>9168</v>
      </c>
      <c r="I6327" s="9">
        <v>4</v>
      </c>
    </row>
    <row r="6328">
      <c r="A6328" s="255" t="s">
        <v>7505</v>
      </c>
      <c r="B6328" s="9">
        <v>4</v>
      </c>
      <c r="C6328" s="255" t="s">
        <v>9105</v>
      </c>
      <c r="D6328" s="9">
        <v>1</v>
      </c>
      <c r="E6328" s="9">
        <v>1744323.2308518251</v>
      </c>
      <c r="F6328" s="255" t="s">
        <v>9135</v>
      </c>
      <c r="G6328" s="9"/>
      <c r="H6328" s="255" t="s">
        <v>9168</v>
      </c>
      <c r="I6328" s="9">
        <v>4</v>
      </c>
    </row>
    <row r="6329">
      <c r="A6329" s="255" t="s">
        <v>7506</v>
      </c>
      <c r="B6329" s="9">
        <v>4</v>
      </c>
      <c r="C6329" s="255" t="s">
        <v>9205</v>
      </c>
      <c r="D6329" s="9">
        <v>4381.8852084237051</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736175577.70375788</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422.0408033803763</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1380938913.5904703</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791.67604327329911</v>
      </c>
      <c r="E6337" s="9">
        <v>1744323.2308518251</v>
      </c>
      <c r="F6337" s="255" t="s">
        <v>9137</v>
      </c>
      <c r="G6337" s="9"/>
      <c r="H6337" s="255" t="s">
        <v>9168</v>
      </c>
      <c r="I6337" s="9">
        <v>4</v>
      </c>
    </row>
    <row r="6338">
      <c r="A6338" s="255" t="s">
        <v>7515</v>
      </c>
      <c r="B6338" s="9">
        <v>4</v>
      </c>
      <c r="C6338" s="255" t="s">
        <v>9103</v>
      </c>
      <c r="D6338" s="9">
        <v>0</v>
      </c>
      <c r="E6338" s="9">
        <v>1744323.2308518251</v>
      </c>
      <c r="F6338" s="255" t="s">
        <v>9138</v>
      </c>
      <c r="G6338" s="9"/>
      <c r="H6338" s="255" t="s">
        <v>9168</v>
      </c>
      <c r="I6338" s="9">
        <v>4</v>
      </c>
    </row>
    <row r="6339">
      <c r="A6339" s="255" t="s">
        <v>7516</v>
      </c>
      <c r="B6339" s="9">
        <v>4</v>
      </c>
      <c r="C6339" s="255" t="s">
        <v>9104</v>
      </c>
      <c r="D6339" s="9">
        <v>0</v>
      </c>
      <c r="E6339" s="9">
        <v>1744323.2308518251</v>
      </c>
      <c r="F6339" s="255" t="s">
        <v>9138</v>
      </c>
      <c r="G6339" s="9"/>
      <c r="H6339" s="255" t="s">
        <v>9168</v>
      </c>
      <c r="I6339" s="9">
        <v>4</v>
      </c>
    </row>
    <row r="6340">
      <c r="A6340" s="255" t="s">
        <v>7517</v>
      </c>
      <c r="B6340" s="9">
        <v>4</v>
      </c>
      <c r="C6340" s="255" t="s">
        <v>9105</v>
      </c>
      <c r="D6340" s="9">
        <v>0</v>
      </c>
      <c r="E6340" s="9">
        <v>1744323.2308518251</v>
      </c>
      <c r="F6340" s="255" t="s">
        <v>9138</v>
      </c>
      <c r="G6340" s="9"/>
      <c r="H6340" s="255" t="s">
        <v>9168</v>
      </c>
      <c r="I6340" s="9">
        <v>4</v>
      </c>
    </row>
    <row r="6341">
      <c r="A6341" s="255" t="s">
        <v>7518</v>
      </c>
      <c r="B6341" s="9">
        <v>4</v>
      </c>
      <c r="C6341" s="255" t="s">
        <v>9205</v>
      </c>
      <c r="D6341" s="9">
        <v>0</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3942922920.4700832</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2255.3922304850726</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0</v>
      </c>
      <c r="E6354" s="9">
        <v>1748220.4945000052</v>
      </c>
      <c r="F6354" s="255" t="s">
        <v>9117</v>
      </c>
      <c r="G6354" s="9"/>
      <c r="H6354" s="255" t="s">
        <v>9168</v>
      </c>
      <c r="I6354" s="9">
        <v>4</v>
      </c>
    </row>
    <row r="6355">
      <c r="A6355" s="255" t="s">
        <v>7532</v>
      </c>
      <c r="B6355" s="9">
        <v>5</v>
      </c>
      <c r="C6355" s="255" t="s">
        <v>9104</v>
      </c>
      <c r="D6355" s="9">
        <v>0</v>
      </c>
      <c r="E6355" s="9">
        <v>1748220.4945000052</v>
      </c>
      <c r="F6355" s="255" t="s">
        <v>9117</v>
      </c>
      <c r="G6355" s="9"/>
      <c r="H6355" s="255" t="s">
        <v>9168</v>
      </c>
      <c r="I6355" s="9">
        <v>4</v>
      </c>
    </row>
    <row r="6356">
      <c r="A6356" s="255" t="s">
        <v>7533</v>
      </c>
      <c r="B6356" s="9">
        <v>5</v>
      </c>
      <c r="C6356" s="255" t="s">
        <v>9105</v>
      </c>
      <c r="D6356" s="9">
        <v>0</v>
      </c>
      <c r="E6356" s="9">
        <v>1748220.4945000052</v>
      </c>
      <c r="F6356" s="255" t="s">
        <v>9117</v>
      </c>
      <c r="G6356" s="9"/>
      <c r="H6356" s="255" t="s">
        <v>9168</v>
      </c>
      <c r="I6356" s="9">
        <v>4</v>
      </c>
    </row>
    <row r="6357">
      <c r="A6357" s="255" t="s">
        <v>7534</v>
      </c>
      <c r="B6357" s="9">
        <v>5</v>
      </c>
      <c r="C6357" s="255" t="s">
        <v>9205</v>
      </c>
      <c r="D6357" s="9">
        <v>0</v>
      </c>
      <c r="E6357" s="9">
        <v>1748220.4945000052</v>
      </c>
      <c r="F6357" s="255" t="s">
        <v>9117</v>
      </c>
      <c r="G6357" s="9"/>
      <c r="H6357" s="255" t="s">
        <v>9168</v>
      </c>
      <c r="I6357" s="9">
        <v>4</v>
      </c>
    </row>
    <row r="6358">
      <c r="A6358" s="255" t="s">
        <v>7535</v>
      </c>
      <c r="B6358" s="9">
        <v>5</v>
      </c>
      <c r="C6358" s="255" t="s">
        <v>9103</v>
      </c>
      <c r="D6358" s="9">
        <v>0</v>
      </c>
      <c r="E6358" s="9">
        <v>1748220.4945000052</v>
      </c>
      <c r="F6358" s="255" t="s">
        <v>9118</v>
      </c>
      <c r="G6358" s="9"/>
      <c r="H6358" s="255" t="s">
        <v>9168</v>
      </c>
      <c r="I6358" s="9">
        <v>4</v>
      </c>
    </row>
    <row r="6359">
      <c r="A6359" s="255" t="s">
        <v>7536</v>
      </c>
      <c r="B6359" s="9">
        <v>5</v>
      </c>
      <c r="C6359" s="255" t="s">
        <v>9104</v>
      </c>
      <c r="D6359" s="9">
        <v>0</v>
      </c>
      <c r="E6359" s="9">
        <v>1748220.4945000052</v>
      </c>
      <c r="F6359" s="255" t="s">
        <v>9118</v>
      </c>
      <c r="G6359" s="9"/>
      <c r="H6359" s="255" t="s">
        <v>9168</v>
      </c>
      <c r="I6359" s="9">
        <v>4</v>
      </c>
    </row>
    <row r="6360">
      <c r="A6360" s="255" t="s">
        <v>7537</v>
      </c>
      <c r="B6360" s="9">
        <v>5</v>
      </c>
      <c r="C6360" s="255" t="s">
        <v>9105</v>
      </c>
      <c r="D6360" s="9">
        <v>0</v>
      </c>
      <c r="E6360" s="9">
        <v>1748220.4945000052</v>
      </c>
      <c r="F6360" s="255" t="s">
        <v>9118</v>
      </c>
      <c r="G6360" s="9"/>
      <c r="H6360" s="255" t="s">
        <v>9168</v>
      </c>
      <c r="I6360" s="9">
        <v>4</v>
      </c>
    </row>
    <row r="6361">
      <c r="A6361" s="255" t="s">
        <v>7538</v>
      </c>
      <c r="B6361" s="9">
        <v>5</v>
      </c>
      <c r="C6361" s="255" t="s">
        <v>9205</v>
      </c>
      <c r="D6361" s="9">
        <v>0</v>
      </c>
      <c r="E6361" s="9">
        <v>1748220.4945000052</v>
      </c>
      <c r="F6361" s="255" t="s">
        <v>9118</v>
      </c>
      <c r="G6361" s="9"/>
      <c r="H6361" s="255" t="s">
        <v>9168</v>
      </c>
      <c r="I6361" s="9">
        <v>4</v>
      </c>
    </row>
    <row r="6362">
      <c r="A6362" s="255" t="s">
        <v>7539</v>
      </c>
      <c r="B6362" s="9">
        <v>5</v>
      </c>
      <c r="C6362" s="255" t="s">
        <v>9103</v>
      </c>
      <c r="D6362" s="9">
        <v>0</v>
      </c>
      <c r="E6362" s="9">
        <v>1748220.4945000052</v>
      </c>
      <c r="F6362" s="255" t="s">
        <v>9119</v>
      </c>
      <c r="G6362" s="9"/>
      <c r="H6362" s="255" t="s">
        <v>9168</v>
      </c>
      <c r="I6362" s="9">
        <v>4</v>
      </c>
    </row>
    <row r="6363">
      <c r="A6363" s="255" t="s">
        <v>7540</v>
      </c>
      <c r="B6363" s="9">
        <v>5</v>
      </c>
      <c r="C6363" s="255" t="s">
        <v>9104</v>
      </c>
      <c r="D6363" s="9">
        <v>0</v>
      </c>
      <c r="E6363" s="9">
        <v>1748220.4945000052</v>
      </c>
      <c r="F6363" s="255" t="s">
        <v>9119</v>
      </c>
      <c r="G6363" s="9"/>
      <c r="H6363" s="255" t="s">
        <v>9168</v>
      </c>
      <c r="I6363" s="9">
        <v>4</v>
      </c>
    </row>
    <row r="6364">
      <c r="A6364" s="255" t="s">
        <v>7541</v>
      </c>
      <c r="B6364" s="9">
        <v>5</v>
      </c>
      <c r="C6364" s="255" t="s">
        <v>9105</v>
      </c>
      <c r="D6364" s="9">
        <v>0</v>
      </c>
      <c r="E6364" s="9">
        <v>1748220.4945000052</v>
      </c>
      <c r="F6364" s="255" t="s">
        <v>9119</v>
      </c>
      <c r="G6364" s="9"/>
      <c r="H6364" s="255" t="s">
        <v>9168</v>
      </c>
      <c r="I6364" s="9">
        <v>4</v>
      </c>
    </row>
    <row r="6365">
      <c r="A6365" s="255" t="s">
        <v>7542</v>
      </c>
      <c r="B6365" s="9">
        <v>5</v>
      </c>
      <c r="C6365" s="255" t="s">
        <v>9205</v>
      </c>
      <c r="D6365" s="9">
        <v>0</v>
      </c>
      <c r="E6365" s="9">
        <v>1748220.4945000052</v>
      </c>
      <c r="F6365" s="255" t="s">
        <v>9119</v>
      </c>
      <c r="G6365" s="9"/>
      <c r="H6365" s="255" t="s">
        <v>9168</v>
      </c>
      <c r="I6365" s="9">
        <v>4</v>
      </c>
    </row>
    <row r="6366">
      <c r="A6366" s="255" t="s">
        <v>7543</v>
      </c>
      <c r="B6366" s="9">
        <v>5</v>
      </c>
      <c r="C6366" s="255" t="s">
        <v>9103</v>
      </c>
      <c r="D6366" s="9">
        <v>0</v>
      </c>
      <c r="E6366" s="9">
        <v>1748220.4945000052</v>
      </c>
      <c r="F6366" s="255" t="s">
        <v>9120</v>
      </c>
      <c r="G6366" s="9"/>
      <c r="H6366" s="255" t="s">
        <v>9168</v>
      </c>
      <c r="I6366" s="9">
        <v>4</v>
      </c>
    </row>
    <row r="6367">
      <c r="A6367" s="255" t="s">
        <v>7544</v>
      </c>
      <c r="B6367" s="9">
        <v>5</v>
      </c>
      <c r="C6367" s="255" t="s">
        <v>9104</v>
      </c>
      <c r="D6367" s="9">
        <v>0</v>
      </c>
      <c r="E6367" s="9">
        <v>1748220.4945000052</v>
      </c>
      <c r="F6367" s="255" t="s">
        <v>9120</v>
      </c>
      <c r="G6367" s="9"/>
      <c r="H6367" s="255" t="s">
        <v>9168</v>
      </c>
      <c r="I6367" s="9">
        <v>4</v>
      </c>
    </row>
    <row r="6368">
      <c r="A6368" s="255" t="s">
        <v>7545</v>
      </c>
      <c r="B6368" s="9">
        <v>5</v>
      </c>
      <c r="C6368" s="255" t="s">
        <v>9105</v>
      </c>
      <c r="D6368" s="9">
        <v>0</v>
      </c>
      <c r="E6368" s="9">
        <v>1748220.4945000052</v>
      </c>
      <c r="F6368" s="255" t="s">
        <v>9120</v>
      </c>
      <c r="G6368" s="9"/>
      <c r="H6368" s="255" t="s">
        <v>9168</v>
      </c>
      <c r="I6368" s="9">
        <v>4</v>
      </c>
    </row>
    <row r="6369">
      <c r="A6369" s="255" t="s">
        <v>7546</v>
      </c>
      <c r="B6369" s="9">
        <v>5</v>
      </c>
      <c r="C6369" s="255" t="s">
        <v>9205</v>
      </c>
      <c r="D6369" s="9">
        <v>0</v>
      </c>
      <c r="E6369" s="9">
        <v>1748220.4945000052</v>
      </c>
      <c r="F6369" s="255" t="s">
        <v>9120</v>
      </c>
      <c r="G6369" s="9"/>
      <c r="H6369" s="255" t="s">
        <v>9168</v>
      </c>
      <c r="I6369" s="9">
        <v>4</v>
      </c>
    </row>
    <row r="6370">
      <c r="A6370" s="255" t="s">
        <v>7547</v>
      </c>
      <c r="B6370" s="9">
        <v>5</v>
      </c>
      <c r="C6370" s="255" t="s">
        <v>9103</v>
      </c>
      <c r="D6370" s="9">
        <v>0</v>
      </c>
      <c r="E6370" s="9">
        <v>1748220.4945000052</v>
      </c>
      <c r="F6370" s="255" t="s">
        <v>9121</v>
      </c>
      <c r="G6370" s="9"/>
      <c r="H6370" s="255" t="s">
        <v>9168</v>
      </c>
      <c r="I6370" s="9">
        <v>4</v>
      </c>
    </row>
    <row r="6371">
      <c r="A6371" s="255" t="s">
        <v>7548</v>
      </c>
      <c r="B6371" s="9">
        <v>5</v>
      </c>
      <c r="C6371" s="255" t="s">
        <v>9104</v>
      </c>
      <c r="D6371" s="9">
        <v>0</v>
      </c>
      <c r="E6371" s="9">
        <v>1748220.4945000052</v>
      </c>
      <c r="F6371" s="255" t="s">
        <v>9121</v>
      </c>
      <c r="G6371" s="9"/>
      <c r="H6371" s="255" t="s">
        <v>9168</v>
      </c>
      <c r="I6371" s="9">
        <v>4</v>
      </c>
    </row>
    <row r="6372">
      <c r="A6372" s="255" t="s">
        <v>7549</v>
      </c>
      <c r="B6372" s="9">
        <v>5</v>
      </c>
      <c r="C6372" s="255" t="s">
        <v>9105</v>
      </c>
      <c r="D6372" s="9">
        <v>0</v>
      </c>
      <c r="E6372" s="9">
        <v>1748220.4945000052</v>
      </c>
      <c r="F6372" s="255" t="s">
        <v>9121</v>
      </c>
      <c r="G6372" s="9"/>
      <c r="H6372" s="255" t="s">
        <v>9168</v>
      </c>
      <c r="I6372" s="9">
        <v>4</v>
      </c>
    </row>
    <row r="6373">
      <c r="A6373" s="255" t="s">
        <v>7550</v>
      </c>
      <c r="B6373" s="9">
        <v>5</v>
      </c>
      <c r="C6373" s="255" t="s">
        <v>9205</v>
      </c>
      <c r="D6373" s="9">
        <v>0</v>
      </c>
      <c r="E6373" s="9">
        <v>1748220.4945000052</v>
      </c>
      <c r="F6373" s="255" t="s">
        <v>9121</v>
      </c>
      <c r="G6373" s="9"/>
      <c r="H6373" s="255" t="s">
        <v>9168</v>
      </c>
      <c r="I6373" s="9">
        <v>4</v>
      </c>
    </row>
    <row r="6374">
      <c r="A6374" s="255" t="s">
        <v>7551</v>
      </c>
      <c r="B6374" s="9">
        <v>5</v>
      </c>
      <c r="C6374" s="255" t="s">
        <v>9103</v>
      </c>
      <c r="D6374" s="9">
        <v>1748220.4945000052</v>
      </c>
      <c r="E6374" s="9">
        <v>1748220.4945000052</v>
      </c>
      <c r="F6374" s="255" t="s">
        <v>9122</v>
      </c>
      <c r="G6374" s="9"/>
      <c r="H6374" s="255" t="s">
        <v>9168</v>
      </c>
      <c r="I6374" s="9">
        <v>4</v>
      </c>
    </row>
    <row r="6375">
      <c r="A6375" s="255" t="s">
        <v>7552</v>
      </c>
      <c r="B6375" s="9">
        <v>5</v>
      </c>
      <c r="C6375" s="255" t="s">
        <v>9104</v>
      </c>
      <c r="D6375" s="9">
        <v>13459851304.692072</v>
      </c>
      <c r="E6375" s="9">
        <v>1748220.4945000052</v>
      </c>
      <c r="F6375" s="255" t="s">
        <v>9122</v>
      </c>
      <c r="G6375" s="9"/>
      <c r="H6375" s="255" t="s">
        <v>9168</v>
      </c>
      <c r="I6375" s="9">
        <v>4</v>
      </c>
    </row>
    <row r="6376">
      <c r="A6376" s="255" t="s">
        <v>7553</v>
      </c>
      <c r="B6376" s="9">
        <v>5</v>
      </c>
      <c r="C6376" s="255" t="s">
        <v>9105</v>
      </c>
      <c r="D6376" s="9">
        <v>1</v>
      </c>
      <c r="E6376" s="9">
        <v>1748220.4945000052</v>
      </c>
      <c r="F6376" s="255" t="s">
        <v>9122</v>
      </c>
      <c r="G6376" s="9"/>
      <c r="H6376" s="255" t="s">
        <v>9168</v>
      </c>
      <c r="I6376" s="9">
        <v>4</v>
      </c>
    </row>
    <row r="6377">
      <c r="A6377" s="255" t="s">
        <v>7554</v>
      </c>
      <c r="B6377" s="9">
        <v>5</v>
      </c>
      <c r="C6377" s="255" t="s">
        <v>9205</v>
      </c>
      <c r="D6377" s="9">
        <v>7699.1725855162331</v>
      </c>
      <c r="E6377" s="9">
        <v>1748220.4945000052</v>
      </c>
      <c r="F6377" s="255" t="s">
        <v>9122</v>
      </c>
      <c r="G6377" s="9"/>
      <c r="H6377" s="255" t="s">
        <v>9168</v>
      </c>
      <c r="I6377" s="9">
        <v>4</v>
      </c>
    </row>
    <row r="6378">
      <c r="A6378" s="255" t="s">
        <v>7555</v>
      </c>
      <c r="B6378" s="9">
        <v>5</v>
      </c>
      <c r="C6378" s="255" t="s">
        <v>9103</v>
      </c>
      <c r="D6378" s="9">
        <v>1748220.4945000052</v>
      </c>
      <c r="E6378" s="9">
        <v>1748220.4945000052</v>
      </c>
      <c r="F6378" s="255" t="s">
        <v>9123</v>
      </c>
      <c r="G6378" s="9"/>
      <c r="H6378" s="255" t="s">
        <v>9168</v>
      </c>
      <c r="I6378" s="9">
        <v>4</v>
      </c>
    </row>
    <row r="6379">
      <c r="A6379" s="255" t="s">
        <v>7556</v>
      </c>
      <c r="B6379" s="9">
        <v>5</v>
      </c>
      <c r="C6379" s="255" t="s">
        <v>9104</v>
      </c>
      <c r="D6379" s="9">
        <v>13459851304.692072</v>
      </c>
      <c r="E6379" s="9">
        <v>1748220.4945000052</v>
      </c>
      <c r="F6379" s="255" t="s">
        <v>9123</v>
      </c>
      <c r="G6379" s="9"/>
      <c r="H6379" s="255" t="s">
        <v>9168</v>
      </c>
      <c r="I6379" s="9">
        <v>4</v>
      </c>
    </row>
    <row r="6380">
      <c r="A6380" s="255" t="s">
        <v>7557</v>
      </c>
      <c r="B6380" s="9">
        <v>5</v>
      </c>
      <c r="C6380" s="255" t="s">
        <v>9105</v>
      </c>
      <c r="D6380" s="9">
        <v>1</v>
      </c>
      <c r="E6380" s="9">
        <v>1748220.4945000052</v>
      </c>
      <c r="F6380" s="255" t="s">
        <v>9123</v>
      </c>
      <c r="G6380" s="9"/>
      <c r="H6380" s="255" t="s">
        <v>9168</v>
      </c>
      <c r="I6380" s="9">
        <v>4</v>
      </c>
    </row>
    <row r="6381">
      <c r="A6381" s="255" t="s">
        <v>7558</v>
      </c>
      <c r="B6381" s="9">
        <v>5</v>
      </c>
      <c r="C6381" s="255" t="s">
        <v>9205</v>
      </c>
      <c r="D6381" s="9">
        <v>7699.1725855162331</v>
      </c>
      <c r="E6381" s="9">
        <v>1748220.4945000052</v>
      </c>
      <c r="F6381" s="255" t="s">
        <v>9123</v>
      </c>
      <c r="G6381" s="9"/>
      <c r="H6381" s="255" t="s">
        <v>9168</v>
      </c>
      <c r="I6381" s="9">
        <v>4</v>
      </c>
    </row>
    <row r="6382">
      <c r="A6382" s="255" t="s">
        <v>7559</v>
      </c>
      <c r="B6382" s="9">
        <v>5</v>
      </c>
      <c r="C6382" s="255" t="s">
        <v>9103</v>
      </c>
      <c r="D6382" s="9">
        <v>1748220.4945000052</v>
      </c>
      <c r="E6382" s="9">
        <v>1748220.4945000052</v>
      </c>
      <c r="F6382" s="255" t="s">
        <v>9124</v>
      </c>
      <c r="G6382" s="9"/>
      <c r="H6382" s="255" t="s">
        <v>9168</v>
      </c>
      <c r="I6382" s="9">
        <v>4</v>
      </c>
    </row>
    <row r="6383">
      <c r="A6383" s="255" t="s">
        <v>7560</v>
      </c>
      <c r="B6383" s="9">
        <v>5</v>
      </c>
      <c r="C6383" s="255" t="s">
        <v>9104</v>
      </c>
      <c r="D6383" s="9">
        <v>13459851304.692072</v>
      </c>
      <c r="E6383" s="9">
        <v>1748220.4945000052</v>
      </c>
      <c r="F6383" s="255" t="s">
        <v>9124</v>
      </c>
      <c r="G6383" s="9"/>
      <c r="H6383" s="255" t="s">
        <v>9168</v>
      </c>
      <c r="I6383" s="9">
        <v>4</v>
      </c>
    </row>
    <row r="6384">
      <c r="A6384" s="255" t="s">
        <v>7561</v>
      </c>
      <c r="B6384" s="9">
        <v>5</v>
      </c>
      <c r="C6384" s="255" t="s">
        <v>9105</v>
      </c>
      <c r="D6384" s="9">
        <v>1</v>
      </c>
      <c r="E6384" s="9">
        <v>1748220.4945000052</v>
      </c>
      <c r="F6384" s="255" t="s">
        <v>9124</v>
      </c>
      <c r="G6384" s="9"/>
      <c r="H6384" s="255" t="s">
        <v>9168</v>
      </c>
      <c r="I6384" s="9">
        <v>4</v>
      </c>
    </row>
    <row r="6385">
      <c r="A6385" s="255" t="s">
        <v>7562</v>
      </c>
      <c r="B6385" s="9">
        <v>5</v>
      </c>
      <c r="C6385" s="255" t="s">
        <v>9205</v>
      </c>
      <c r="D6385" s="9">
        <v>7699.1725855162331</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3630914763.7956858</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2076.920374299888</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2553628479.9396014</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1460.7016037012795</v>
      </c>
      <c r="E6393" s="9">
        <v>1748220.4945000052</v>
      </c>
      <c r="F6393" s="255" t="s">
        <v>9126</v>
      </c>
      <c r="G6393" s="9"/>
      <c r="H6393" s="255" t="s">
        <v>9168</v>
      </c>
      <c r="I6393" s="9">
        <v>4</v>
      </c>
    </row>
    <row r="6394">
      <c r="A6394" s="255" t="s">
        <v>7571</v>
      </c>
      <c r="B6394" s="9">
        <v>5</v>
      </c>
      <c r="C6394" s="255" t="s">
        <v>9103</v>
      </c>
      <c r="D6394" s="9">
        <v>1748220.4945000052</v>
      </c>
      <c r="E6394" s="9">
        <v>1748220.4945000052</v>
      </c>
      <c r="F6394" s="255" t="s">
        <v>9127</v>
      </c>
      <c r="G6394" s="9"/>
      <c r="H6394" s="255" t="s">
        <v>9168</v>
      </c>
      <c r="I6394" s="9">
        <v>4</v>
      </c>
    </row>
    <row r="6395">
      <c r="A6395" s="255" t="s">
        <v>7572</v>
      </c>
      <c r="B6395" s="9">
        <v>5</v>
      </c>
      <c r="C6395" s="255" t="s">
        <v>9104</v>
      </c>
      <c r="D6395" s="9">
        <v>16013479784.631672</v>
      </c>
      <c r="E6395" s="9">
        <v>1748220.4945000052</v>
      </c>
      <c r="F6395" s="255" t="s">
        <v>9127</v>
      </c>
      <c r="G6395" s="9"/>
      <c r="H6395" s="255" t="s">
        <v>9168</v>
      </c>
      <c r="I6395" s="9">
        <v>4</v>
      </c>
    </row>
    <row r="6396">
      <c r="A6396" s="255" t="s">
        <v>7573</v>
      </c>
      <c r="B6396" s="9">
        <v>5</v>
      </c>
      <c r="C6396" s="255" t="s">
        <v>9105</v>
      </c>
      <c r="D6396" s="9">
        <v>1</v>
      </c>
      <c r="E6396" s="9">
        <v>1748220.4945000052</v>
      </c>
      <c r="F6396" s="255" t="s">
        <v>9127</v>
      </c>
      <c r="G6396" s="9"/>
      <c r="H6396" s="255" t="s">
        <v>9168</v>
      </c>
      <c r="I6396" s="9">
        <v>4</v>
      </c>
    </row>
    <row r="6397">
      <c r="A6397" s="255" t="s">
        <v>7574</v>
      </c>
      <c r="B6397" s="9">
        <v>5</v>
      </c>
      <c r="C6397" s="255" t="s">
        <v>9205</v>
      </c>
      <c r="D6397" s="9">
        <v>9159.8741892175112</v>
      </c>
      <c r="E6397" s="9">
        <v>1748220.4945000052</v>
      </c>
      <c r="F6397" s="255" t="s">
        <v>9127</v>
      </c>
      <c r="G6397" s="9"/>
      <c r="H6397" s="255" t="s">
        <v>9168</v>
      </c>
      <c r="I6397" s="9">
        <v>4</v>
      </c>
    </row>
    <row r="6398">
      <c r="A6398" s="255" t="s">
        <v>7575</v>
      </c>
      <c r="B6398" s="9">
        <v>5</v>
      </c>
      <c r="C6398" s="255" t="s">
        <v>9103</v>
      </c>
      <c r="D6398" s="9">
        <v>1748220.4945000052</v>
      </c>
      <c r="E6398" s="9">
        <v>1748220.4945000052</v>
      </c>
      <c r="F6398" s="255" t="s">
        <v>9128</v>
      </c>
      <c r="G6398" s="9"/>
      <c r="H6398" s="255" t="s">
        <v>9168</v>
      </c>
      <c r="I6398" s="9">
        <v>4</v>
      </c>
    </row>
    <row r="6399">
      <c r="A6399" s="255" t="s">
        <v>7576</v>
      </c>
      <c r="B6399" s="9">
        <v>5</v>
      </c>
      <c r="C6399" s="255" t="s">
        <v>9104</v>
      </c>
      <c r="D6399" s="9">
        <v>16013479784.631672</v>
      </c>
      <c r="E6399" s="9">
        <v>1748220.4945000052</v>
      </c>
      <c r="F6399" s="255" t="s">
        <v>9128</v>
      </c>
      <c r="G6399" s="9"/>
      <c r="H6399" s="255" t="s">
        <v>9168</v>
      </c>
      <c r="I6399" s="9">
        <v>4</v>
      </c>
    </row>
    <row r="6400">
      <c r="A6400" s="255" t="s">
        <v>7577</v>
      </c>
      <c r="B6400" s="9">
        <v>5</v>
      </c>
      <c r="C6400" s="255" t="s">
        <v>9105</v>
      </c>
      <c r="D6400" s="9">
        <v>1</v>
      </c>
      <c r="E6400" s="9">
        <v>1748220.4945000052</v>
      </c>
      <c r="F6400" s="255" t="s">
        <v>9128</v>
      </c>
      <c r="G6400" s="9"/>
      <c r="H6400" s="255" t="s">
        <v>9168</v>
      </c>
      <c r="I6400" s="9">
        <v>4</v>
      </c>
    </row>
    <row r="6401">
      <c r="A6401" s="255" t="s">
        <v>7578</v>
      </c>
      <c r="B6401" s="9">
        <v>5</v>
      </c>
      <c r="C6401" s="255" t="s">
        <v>9205</v>
      </c>
      <c r="D6401" s="9">
        <v>9159.8741892175112</v>
      </c>
      <c r="E6401" s="9">
        <v>1748220.4945000052</v>
      </c>
      <c r="F6401" s="255" t="s">
        <v>9128</v>
      </c>
      <c r="G6401" s="9"/>
      <c r="H6401" s="255" t="s">
        <v>9168</v>
      </c>
      <c r="I6401" s="9">
        <v>4</v>
      </c>
    </row>
    <row r="6402">
      <c r="A6402" s="255" t="s">
        <v>7579</v>
      </c>
      <c r="B6402" s="9">
        <v>5</v>
      </c>
      <c r="C6402" s="255" t="s">
        <v>9103</v>
      </c>
      <c r="D6402" s="9">
        <v>1748220.4945000052</v>
      </c>
      <c r="E6402" s="9">
        <v>1748220.4945000052</v>
      </c>
      <c r="F6402" s="255" t="s">
        <v>9129</v>
      </c>
      <c r="G6402" s="9"/>
      <c r="H6402" s="255" t="s">
        <v>9168</v>
      </c>
      <c r="I6402" s="9">
        <v>4</v>
      </c>
    </row>
    <row r="6403">
      <c r="A6403" s="255" t="s">
        <v>7580</v>
      </c>
      <c r="B6403" s="9">
        <v>5</v>
      </c>
      <c r="C6403" s="255" t="s">
        <v>9104</v>
      </c>
      <c r="D6403" s="9">
        <v>7798518073.3113546</v>
      </c>
      <c r="E6403" s="9">
        <v>1748220.4945000052</v>
      </c>
      <c r="F6403" s="255" t="s">
        <v>9129</v>
      </c>
      <c r="G6403" s="9"/>
      <c r="H6403" s="255" t="s">
        <v>9168</v>
      </c>
      <c r="I6403" s="9">
        <v>4</v>
      </c>
    </row>
    <row r="6404">
      <c r="A6404" s="255" t="s">
        <v>7581</v>
      </c>
      <c r="B6404" s="9">
        <v>5</v>
      </c>
      <c r="C6404" s="255" t="s">
        <v>9105</v>
      </c>
      <c r="D6404" s="9">
        <v>1</v>
      </c>
      <c r="E6404" s="9">
        <v>1748220.4945000052</v>
      </c>
      <c r="F6404" s="255" t="s">
        <v>9129</v>
      </c>
      <c r="G6404" s="9"/>
      <c r="H6404" s="255" t="s">
        <v>9168</v>
      </c>
      <c r="I6404" s="9">
        <v>4</v>
      </c>
    </row>
    <row r="6405">
      <c r="A6405" s="255" t="s">
        <v>7582</v>
      </c>
      <c r="B6405" s="9">
        <v>5</v>
      </c>
      <c r="C6405" s="255" t="s">
        <v>9205</v>
      </c>
      <c r="D6405" s="9">
        <v>4460.8320848805442</v>
      </c>
      <c r="E6405" s="9">
        <v>1748220.4945000052</v>
      </c>
      <c r="F6405" s="255" t="s">
        <v>9129</v>
      </c>
      <c r="G6405" s="9"/>
      <c r="H6405" s="255" t="s">
        <v>9168</v>
      </c>
      <c r="I6405" s="9">
        <v>4</v>
      </c>
    </row>
    <row r="6406">
      <c r="A6406" s="255" t="s">
        <v>7583</v>
      </c>
      <c r="B6406" s="9">
        <v>5</v>
      </c>
      <c r="C6406" s="255" t="s">
        <v>9103</v>
      </c>
      <c r="D6406" s="9">
        <v>1748220.4945000052</v>
      </c>
      <c r="E6406" s="9">
        <v>1748220.4945000052</v>
      </c>
      <c r="F6406" s="255" t="s">
        <v>9130</v>
      </c>
      <c r="G6406" s="9"/>
      <c r="H6406" s="255" t="s">
        <v>9168</v>
      </c>
      <c r="I6406" s="9">
        <v>4</v>
      </c>
    </row>
    <row r="6407">
      <c r="A6407" s="255" t="s">
        <v>7584</v>
      </c>
      <c r="B6407" s="9">
        <v>5</v>
      </c>
      <c r="C6407" s="255" t="s">
        <v>9104</v>
      </c>
      <c r="D6407" s="9">
        <v>7798518073.3113546</v>
      </c>
      <c r="E6407" s="9">
        <v>1748220.4945000052</v>
      </c>
      <c r="F6407" s="255" t="s">
        <v>9130</v>
      </c>
      <c r="G6407" s="9"/>
      <c r="H6407" s="255" t="s">
        <v>9168</v>
      </c>
      <c r="I6407" s="9">
        <v>4</v>
      </c>
    </row>
    <row r="6408">
      <c r="A6408" s="255" t="s">
        <v>7585</v>
      </c>
      <c r="B6408" s="9">
        <v>5</v>
      </c>
      <c r="C6408" s="255" t="s">
        <v>9105</v>
      </c>
      <c r="D6408" s="9">
        <v>1</v>
      </c>
      <c r="E6408" s="9">
        <v>1748220.4945000052</v>
      </c>
      <c r="F6408" s="255" t="s">
        <v>9130</v>
      </c>
      <c r="G6408" s="9"/>
      <c r="H6408" s="255" t="s">
        <v>9168</v>
      </c>
      <c r="I6408" s="9">
        <v>4</v>
      </c>
    </row>
    <row r="6409">
      <c r="A6409" s="255" t="s">
        <v>7586</v>
      </c>
      <c r="B6409" s="9">
        <v>5</v>
      </c>
      <c r="C6409" s="255" t="s">
        <v>9205</v>
      </c>
      <c r="D6409" s="9">
        <v>4460.8320848805442</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5661333231.3807163</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3238.3405006356879</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7573837684.265769</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4332.3126047849601</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6580385951.4930801</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3764.0480546906556</v>
      </c>
      <c r="E6421" s="9">
        <v>1748220.4945000052</v>
      </c>
      <c r="F6421" s="255" t="s">
        <v>9133</v>
      </c>
      <c r="G6421" s="9"/>
      <c r="H6421" s="255" t="s">
        <v>9168</v>
      </c>
      <c r="I6421" s="9">
        <v>4</v>
      </c>
    </row>
    <row r="6422">
      <c r="A6422" s="255" t="s">
        <v>7599</v>
      </c>
      <c r="B6422" s="9">
        <v>5</v>
      </c>
      <c r="C6422" s="255" t="s">
        <v>9103</v>
      </c>
      <c r="D6422" s="9">
        <v>1748220.4945000052</v>
      </c>
      <c r="E6422" s="9">
        <v>1748220.4945000052</v>
      </c>
      <c r="F6422" s="255" t="s">
        <v>9134</v>
      </c>
      <c r="G6422" s="9"/>
      <c r="H6422" s="255" t="s">
        <v>9168</v>
      </c>
      <c r="I6422" s="9">
        <v>4</v>
      </c>
    </row>
    <row r="6423">
      <c r="A6423" s="255" t="s">
        <v>7600</v>
      </c>
      <c r="B6423" s="9">
        <v>5</v>
      </c>
      <c r="C6423" s="255" t="s">
        <v>9104</v>
      </c>
      <c r="D6423" s="9">
        <v>1859256148.8728232</v>
      </c>
      <c r="E6423" s="9">
        <v>1748220.4945000052</v>
      </c>
      <c r="F6423" s="255" t="s">
        <v>9134</v>
      </c>
      <c r="G6423" s="9"/>
      <c r="H6423" s="255" t="s">
        <v>9168</v>
      </c>
      <c r="I6423" s="9">
        <v>4</v>
      </c>
    </row>
    <row r="6424">
      <c r="A6424" s="255" t="s">
        <v>7601</v>
      </c>
      <c r="B6424" s="9">
        <v>5</v>
      </c>
      <c r="C6424" s="255" t="s">
        <v>9105</v>
      </c>
      <c r="D6424" s="9">
        <v>1</v>
      </c>
      <c r="E6424" s="9">
        <v>1748220.4945000052</v>
      </c>
      <c r="F6424" s="255" t="s">
        <v>9134</v>
      </c>
      <c r="G6424" s="9"/>
      <c r="H6424" s="255" t="s">
        <v>9168</v>
      </c>
      <c r="I6424" s="9">
        <v>4</v>
      </c>
    </row>
    <row r="6425">
      <c r="A6425" s="255" t="s">
        <v>7602</v>
      </c>
      <c r="B6425" s="9">
        <v>5</v>
      </c>
      <c r="C6425" s="255" t="s">
        <v>9205</v>
      </c>
      <c r="D6425" s="9">
        <v>1063.513529741896</v>
      </c>
      <c r="E6425" s="9">
        <v>1748220.4945000052</v>
      </c>
      <c r="F6425" s="255" t="s">
        <v>9134</v>
      </c>
      <c r="G6425" s="9"/>
      <c r="H6425" s="255" t="s">
        <v>9168</v>
      </c>
      <c r="I6425" s="9">
        <v>4</v>
      </c>
    </row>
    <row r="6426">
      <c r="A6426" s="255" t="s">
        <v>7603</v>
      </c>
      <c r="B6426" s="9">
        <v>5</v>
      </c>
      <c r="C6426" s="255" t="s">
        <v>9103</v>
      </c>
      <c r="D6426" s="9">
        <v>1748220.4945000052</v>
      </c>
      <c r="E6426" s="9">
        <v>1748220.4945000052</v>
      </c>
      <c r="F6426" s="255" t="s">
        <v>9135</v>
      </c>
      <c r="G6426" s="9"/>
      <c r="H6426" s="255" t="s">
        <v>9168</v>
      </c>
      <c r="I6426" s="9">
        <v>4</v>
      </c>
    </row>
    <row r="6427">
      <c r="A6427" s="255" t="s">
        <v>7604</v>
      </c>
      <c r="B6427" s="9">
        <v>5</v>
      </c>
      <c r="C6427" s="255" t="s">
        <v>9104</v>
      </c>
      <c r="D6427" s="9">
        <v>8439642100.3659039</v>
      </c>
      <c r="E6427" s="9">
        <v>1748220.4945000052</v>
      </c>
      <c r="F6427" s="255" t="s">
        <v>9135</v>
      </c>
      <c r="G6427" s="9"/>
      <c r="H6427" s="255" t="s">
        <v>9168</v>
      </c>
      <c r="I6427" s="9">
        <v>4</v>
      </c>
    </row>
    <row r="6428">
      <c r="A6428" s="255" t="s">
        <v>7605</v>
      </c>
      <c r="B6428" s="9">
        <v>5</v>
      </c>
      <c r="C6428" s="255" t="s">
        <v>9105</v>
      </c>
      <c r="D6428" s="9">
        <v>1</v>
      </c>
      <c r="E6428" s="9">
        <v>1748220.4945000052</v>
      </c>
      <c r="F6428" s="255" t="s">
        <v>9135</v>
      </c>
      <c r="G6428" s="9"/>
      <c r="H6428" s="255" t="s">
        <v>9168</v>
      </c>
      <c r="I6428" s="9">
        <v>4</v>
      </c>
    </row>
    <row r="6429">
      <c r="A6429" s="255" t="s">
        <v>7606</v>
      </c>
      <c r="B6429" s="9">
        <v>5</v>
      </c>
      <c r="C6429" s="255" t="s">
        <v>9205</v>
      </c>
      <c r="D6429" s="9">
        <v>4827.5615844325521</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641124027.05454886</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366.72949955200687</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1912504452.8850524</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1093.9721041492726</v>
      </c>
      <c r="E6437" s="9">
        <v>1748220.4945000052</v>
      </c>
      <c r="F6437" s="255" t="s">
        <v>9137</v>
      </c>
      <c r="G6437" s="9"/>
      <c r="H6437" s="255" t="s">
        <v>9168</v>
      </c>
      <c r="I6437" s="9">
        <v>4</v>
      </c>
    </row>
    <row r="6438">
      <c r="A6438" s="255" t="s">
        <v>7615</v>
      </c>
      <c r="B6438" s="9">
        <v>5</v>
      </c>
      <c r="C6438" s="255" t="s">
        <v>9103</v>
      </c>
      <c r="D6438" s="9">
        <v>0</v>
      </c>
      <c r="E6438" s="9">
        <v>1748220.4945000052</v>
      </c>
      <c r="F6438" s="255" t="s">
        <v>9138</v>
      </c>
      <c r="G6438" s="9"/>
      <c r="H6438" s="255" t="s">
        <v>9168</v>
      </c>
      <c r="I6438" s="9">
        <v>4</v>
      </c>
    </row>
    <row r="6439">
      <c r="A6439" s="255" t="s">
        <v>7616</v>
      </c>
      <c r="B6439" s="9">
        <v>5</v>
      </c>
      <c r="C6439" s="255" t="s">
        <v>9104</v>
      </c>
      <c r="D6439" s="9">
        <v>0</v>
      </c>
      <c r="E6439" s="9">
        <v>1748220.4945000052</v>
      </c>
      <c r="F6439" s="255" t="s">
        <v>9138</v>
      </c>
      <c r="G6439" s="9"/>
      <c r="H6439" s="255" t="s">
        <v>9168</v>
      </c>
      <c r="I6439" s="9">
        <v>4</v>
      </c>
    </row>
    <row r="6440">
      <c r="A6440" s="255" t="s">
        <v>7617</v>
      </c>
      <c r="B6440" s="9">
        <v>5</v>
      </c>
      <c r="C6440" s="255" t="s">
        <v>9105</v>
      </c>
      <c r="D6440" s="9">
        <v>0</v>
      </c>
      <c r="E6440" s="9">
        <v>1748220.4945000052</v>
      </c>
      <c r="F6440" s="255" t="s">
        <v>9138</v>
      </c>
      <c r="G6440" s="9"/>
      <c r="H6440" s="255" t="s">
        <v>9168</v>
      </c>
      <c r="I6440" s="9">
        <v>4</v>
      </c>
    </row>
    <row r="6441">
      <c r="A6441" s="255" t="s">
        <v>7618</v>
      </c>
      <c r="B6441" s="9">
        <v>5</v>
      </c>
      <c r="C6441" s="255" t="s">
        <v>9205</v>
      </c>
      <c r="D6441" s="9">
        <v>0</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3418058430.3292947</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1958.0665134377552</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0</v>
      </c>
      <c r="E6454" s="9">
        <v>1745629.3782013811</v>
      </c>
      <c r="F6454" s="255" t="s">
        <v>9117</v>
      </c>
      <c r="G6454" s="9"/>
      <c r="H6454" s="255" t="s">
        <v>9168</v>
      </c>
      <c r="I6454" s="9">
        <v>4</v>
      </c>
    </row>
    <row r="6455">
      <c r="A6455" s="255" t="s">
        <v>7632</v>
      </c>
      <c r="B6455" s="9">
        <v>6</v>
      </c>
      <c r="C6455" s="255" t="s">
        <v>9104</v>
      </c>
      <c r="D6455" s="9">
        <v>0</v>
      </c>
      <c r="E6455" s="9">
        <v>1745629.3782013811</v>
      </c>
      <c r="F6455" s="255" t="s">
        <v>9117</v>
      </c>
      <c r="G6455" s="9"/>
      <c r="H6455" s="255" t="s">
        <v>9168</v>
      </c>
      <c r="I6455" s="9">
        <v>4</v>
      </c>
    </row>
    <row r="6456">
      <c r="A6456" s="255" t="s">
        <v>7633</v>
      </c>
      <c r="B6456" s="9">
        <v>6</v>
      </c>
      <c r="C6456" s="255" t="s">
        <v>9105</v>
      </c>
      <c r="D6456" s="9">
        <v>0</v>
      </c>
      <c r="E6456" s="9">
        <v>1745629.3782013811</v>
      </c>
      <c r="F6456" s="255" t="s">
        <v>9117</v>
      </c>
      <c r="G6456" s="9"/>
      <c r="H6456" s="255" t="s">
        <v>9168</v>
      </c>
      <c r="I6456" s="9">
        <v>4</v>
      </c>
    </row>
    <row r="6457">
      <c r="A6457" s="255" t="s">
        <v>7634</v>
      </c>
      <c r="B6457" s="9">
        <v>6</v>
      </c>
      <c r="C6457" s="255" t="s">
        <v>9205</v>
      </c>
      <c r="D6457" s="9">
        <v>0</v>
      </c>
      <c r="E6457" s="9">
        <v>1745629.3782013811</v>
      </c>
      <c r="F6457" s="255" t="s">
        <v>9117</v>
      </c>
      <c r="G6457" s="9"/>
      <c r="H6457" s="255" t="s">
        <v>9168</v>
      </c>
      <c r="I6457" s="9">
        <v>4</v>
      </c>
    </row>
    <row r="6458">
      <c r="A6458" s="255" t="s">
        <v>7635</v>
      </c>
      <c r="B6458" s="9">
        <v>6</v>
      </c>
      <c r="C6458" s="255" t="s">
        <v>9103</v>
      </c>
      <c r="D6458" s="9">
        <v>0</v>
      </c>
      <c r="E6458" s="9">
        <v>1745629.3782013811</v>
      </c>
      <c r="F6458" s="255" t="s">
        <v>9118</v>
      </c>
      <c r="G6458" s="9"/>
      <c r="H6458" s="255" t="s">
        <v>9168</v>
      </c>
      <c r="I6458" s="9">
        <v>4</v>
      </c>
    </row>
    <row r="6459">
      <c r="A6459" s="255" t="s">
        <v>7636</v>
      </c>
      <c r="B6459" s="9">
        <v>6</v>
      </c>
      <c r="C6459" s="255" t="s">
        <v>9104</v>
      </c>
      <c r="D6459" s="9">
        <v>0</v>
      </c>
      <c r="E6459" s="9">
        <v>1745629.3782013811</v>
      </c>
      <c r="F6459" s="255" t="s">
        <v>9118</v>
      </c>
      <c r="G6459" s="9"/>
      <c r="H6459" s="255" t="s">
        <v>9168</v>
      </c>
      <c r="I6459" s="9">
        <v>4</v>
      </c>
    </row>
    <row r="6460">
      <c r="A6460" s="255" t="s">
        <v>7637</v>
      </c>
      <c r="B6460" s="9">
        <v>6</v>
      </c>
      <c r="C6460" s="255" t="s">
        <v>9105</v>
      </c>
      <c r="D6460" s="9">
        <v>0</v>
      </c>
      <c r="E6460" s="9">
        <v>1745629.3782013811</v>
      </c>
      <c r="F6460" s="255" t="s">
        <v>9118</v>
      </c>
      <c r="G6460" s="9"/>
      <c r="H6460" s="255" t="s">
        <v>9168</v>
      </c>
      <c r="I6460" s="9">
        <v>4</v>
      </c>
    </row>
    <row r="6461">
      <c r="A6461" s="255" t="s">
        <v>7638</v>
      </c>
      <c r="B6461" s="9">
        <v>6</v>
      </c>
      <c r="C6461" s="255" t="s">
        <v>9205</v>
      </c>
      <c r="D6461" s="9">
        <v>0</v>
      </c>
      <c r="E6461" s="9">
        <v>1745629.3782013811</v>
      </c>
      <c r="F6461" s="255" t="s">
        <v>9118</v>
      </c>
      <c r="G6461" s="9"/>
      <c r="H6461" s="255" t="s">
        <v>9168</v>
      </c>
      <c r="I6461" s="9">
        <v>4</v>
      </c>
    </row>
    <row r="6462">
      <c r="A6462" s="255" t="s">
        <v>7639</v>
      </c>
      <c r="B6462" s="9">
        <v>6</v>
      </c>
      <c r="C6462" s="255" t="s">
        <v>9103</v>
      </c>
      <c r="D6462" s="9">
        <v>0</v>
      </c>
      <c r="E6462" s="9">
        <v>1745629.3782013811</v>
      </c>
      <c r="F6462" s="255" t="s">
        <v>9119</v>
      </c>
      <c r="G6462" s="9"/>
      <c r="H6462" s="255" t="s">
        <v>9168</v>
      </c>
      <c r="I6462" s="9">
        <v>4</v>
      </c>
    </row>
    <row r="6463">
      <c r="A6463" s="255" t="s">
        <v>7640</v>
      </c>
      <c r="B6463" s="9">
        <v>6</v>
      </c>
      <c r="C6463" s="255" t="s">
        <v>9104</v>
      </c>
      <c r="D6463" s="9">
        <v>0</v>
      </c>
      <c r="E6463" s="9">
        <v>1745629.3782013811</v>
      </c>
      <c r="F6463" s="255" t="s">
        <v>9119</v>
      </c>
      <c r="G6463" s="9"/>
      <c r="H6463" s="255" t="s">
        <v>9168</v>
      </c>
      <c r="I6463" s="9">
        <v>4</v>
      </c>
    </row>
    <row r="6464">
      <c r="A6464" s="255" t="s">
        <v>7641</v>
      </c>
      <c r="B6464" s="9">
        <v>6</v>
      </c>
      <c r="C6464" s="255" t="s">
        <v>9105</v>
      </c>
      <c r="D6464" s="9">
        <v>0</v>
      </c>
      <c r="E6464" s="9">
        <v>1745629.3782013811</v>
      </c>
      <c r="F6464" s="255" t="s">
        <v>9119</v>
      </c>
      <c r="G6464" s="9"/>
      <c r="H6464" s="255" t="s">
        <v>9168</v>
      </c>
      <c r="I6464" s="9">
        <v>4</v>
      </c>
    </row>
    <row r="6465">
      <c r="A6465" s="255" t="s">
        <v>7642</v>
      </c>
      <c r="B6465" s="9">
        <v>6</v>
      </c>
      <c r="C6465" s="255" t="s">
        <v>9205</v>
      </c>
      <c r="D6465" s="9">
        <v>0</v>
      </c>
      <c r="E6465" s="9">
        <v>1745629.3782013811</v>
      </c>
      <c r="F6465" s="255" t="s">
        <v>9119</v>
      </c>
      <c r="G6465" s="9"/>
      <c r="H6465" s="255" t="s">
        <v>9168</v>
      </c>
      <c r="I6465" s="9">
        <v>4</v>
      </c>
    </row>
    <row r="6466">
      <c r="A6466" s="255" t="s">
        <v>7643</v>
      </c>
      <c r="B6466" s="9">
        <v>6</v>
      </c>
      <c r="C6466" s="255" t="s">
        <v>9103</v>
      </c>
      <c r="D6466" s="9">
        <v>0</v>
      </c>
      <c r="E6466" s="9">
        <v>1745629.3782013811</v>
      </c>
      <c r="F6466" s="255" t="s">
        <v>9120</v>
      </c>
      <c r="G6466" s="9"/>
      <c r="H6466" s="255" t="s">
        <v>9168</v>
      </c>
      <c r="I6466" s="9">
        <v>4</v>
      </c>
    </row>
    <row r="6467">
      <c r="A6467" s="255" t="s">
        <v>7644</v>
      </c>
      <c r="B6467" s="9">
        <v>6</v>
      </c>
      <c r="C6467" s="255" t="s">
        <v>9104</v>
      </c>
      <c r="D6467" s="9">
        <v>0</v>
      </c>
      <c r="E6467" s="9">
        <v>1745629.3782013811</v>
      </c>
      <c r="F6467" s="255" t="s">
        <v>9120</v>
      </c>
      <c r="G6467" s="9"/>
      <c r="H6467" s="255" t="s">
        <v>9168</v>
      </c>
      <c r="I6467" s="9">
        <v>4</v>
      </c>
    </row>
    <row r="6468">
      <c r="A6468" s="255" t="s">
        <v>7645</v>
      </c>
      <c r="B6468" s="9">
        <v>6</v>
      </c>
      <c r="C6468" s="255" t="s">
        <v>9105</v>
      </c>
      <c r="D6468" s="9">
        <v>0</v>
      </c>
      <c r="E6468" s="9">
        <v>1745629.3782013811</v>
      </c>
      <c r="F6468" s="255" t="s">
        <v>9120</v>
      </c>
      <c r="G6468" s="9"/>
      <c r="H6468" s="255" t="s">
        <v>9168</v>
      </c>
      <c r="I6468" s="9">
        <v>4</v>
      </c>
    </row>
    <row r="6469">
      <c r="A6469" s="255" t="s">
        <v>7646</v>
      </c>
      <c r="B6469" s="9">
        <v>6</v>
      </c>
      <c r="C6469" s="255" t="s">
        <v>9205</v>
      </c>
      <c r="D6469" s="9">
        <v>0</v>
      </c>
      <c r="E6469" s="9">
        <v>1745629.3782013811</v>
      </c>
      <c r="F6469" s="255" t="s">
        <v>9120</v>
      </c>
      <c r="G6469" s="9"/>
      <c r="H6469" s="255" t="s">
        <v>9168</v>
      </c>
      <c r="I6469" s="9">
        <v>4</v>
      </c>
    </row>
    <row r="6470">
      <c r="A6470" s="255" t="s">
        <v>7647</v>
      </c>
      <c r="B6470" s="9">
        <v>6</v>
      </c>
      <c r="C6470" s="255" t="s">
        <v>9103</v>
      </c>
      <c r="D6470" s="9">
        <v>0</v>
      </c>
      <c r="E6470" s="9">
        <v>1745629.3782013811</v>
      </c>
      <c r="F6470" s="255" t="s">
        <v>9121</v>
      </c>
      <c r="G6470" s="9"/>
      <c r="H6470" s="255" t="s">
        <v>9168</v>
      </c>
      <c r="I6470" s="9">
        <v>4</v>
      </c>
    </row>
    <row r="6471">
      <c r="A6471" s="255" t="s">
        <v>7648</v>
      </c>
      <c r="B6471" s="9">
        <v>6</v>
      </c>
      <c r="C6471" s="255" t="s">
        <v>9104</v>
      </c>
      <c r="D6471" s="9">
        <v>0</v>
      </c>
      <c r="E6471" s="9">
        <v>1745629.3782013811</v>
      </c>
      <c r="F6471" s="255" t="s">
        <v>9121</v>
      </c>
      <c r="G6471" s="9"/>
      <c r="H6471" s="255" t="s">
        <v>9168</v>
      </c>
      <c r="I6471" s="9">
        <v>4</v>
      </c>
    </row>
    <row r="6472">
      <c r="A6472" s="255" t="s">
        <v>7649</v>
      </c>
      <c r="B6472" s="9">
        <v>6</v>
      </c>
      <c r="C6472" s="255" t="s">
        <v>9105</v>
      </c>
      <c r="D6472" s="9">
        <v>0</v>
      </c>
      <c r="E6472" s="9">
        <v>1745629.3782013811</v>
      </c>
      <c r="F6472" s="255" t="s">
        <v>9121</v>
      </c>
      <c r="G6472" s="9"/>
      <c r="H6472" s="255" t="s">
        <v>9168</v>
      </c>
      <c r="I6472" s="9">
        <v>4</v>
      </c>
    </row>
    <row r="6473">
      <c r="A6473" s="255" t="s">
        <v>7650</v>
      </c>
      <c r="B6473" s="9">
        <v>6</v>
      </c>
      <c r="C6473" s="255" t="s">
        <v>9205</v>
      </c>
      <c r="D6473" s="9">
        <v>0</v>
      </c>
      <c r="E6473" s="9">
        <v>1745629.3782013811</v>
      </c>
      <c r="F6473" s="255" t="s">
        <v>9121</v>
      </c>
      <c r="G6473" s="9"/>
      <c r="H6473" s="255" t="s">
        <v>9168</v>
      </c>
      <c r="I6473" s="9">
        <v>4</v>
      </c>
    </row>
    <row r="6474">
      <c r="A6474" s="255" t="s">
        <v>7651</v>
      </c>
      <c r="B6474" s="9">
        <v>6</v>
      </c>
      <c r="C6474" s="255" t="s">
        <v>9103</v>
      </c>
      <c r="D6474" s="9">
        <v>1745629.3782013811</v>
      </c>
      <c r="E6474" s="9">
        <v>1745629.3782013811</v>
      </c>
      <c r="F6474" s="255" t="s">
        <v>9122</v>
      </c>
      <c r="G6474" s="9"/>
      <c r="H6474" s="255" t="s">
        <v>9168</v>
      </c>
      <c r="I6474" s="9">
        <v>4</v>
      </c>
    </row>
    <row r="6475">
      <c r="A6475" s="255" t="s">
        <v>7652</v>
      </c>
      <c r="B6475" s="9">
        <v>6</v>
      </c>
      <c r="C6475" s="255" t="s">
        <v>9104</v>
      </c>
      <c r="D6475" s="9">
        <v>15653758715.086582</v>
      </c>
      <c r="E6475" s="9">
        <v>1745629.3782013811</v>
      </c>
      <c r="F6475" s="255" t="s">
        <v>9122</v>
      </c>
      <c r="G6475" s="9"/>
      <c r="H6475" s="255" t="s">
        <v>9168</v>
      </c>
      <c r="I6475" s="9">
        <v>4</v>
      </c>
    </row>
    <row r="6476">
      <c r="A6476" s="255" t="s">
        <v>7653</v>
      </c>
      <c r="B6476" s="9">
        <v>6</v>
      </c>
      <c r="C6476" s="255" t="s">
        <v>9105</v>
      </c>
      <c r="D6476" s="9">
        <v>1</v>
      </c>
      <c r="E6476" s="9">
        <v>1745629.3782013811</v>
      </c>
      <c r="F6476" s="255" t="s">
        <v>9122</v>
      </c>
      <c r="G6476" s="9"/>
      <c r="H6476" s="255" t="s">
        <v>9168</v>
      </c>
      <c r="I6476" s="9">
        <v>4</v>
      </c>
    </row>
    <row r="6477">
      <c r="A6477" s="255" t="s">
        <v>7654</v>
      </c>
      <c r="B6477" s="9">
        <v>6</v>
      </c>
      <c r="C6477" s="255" t="s">
        <v>9205</v>
      </c>
      <c r="D6477" s="9">
        <v>8967.4010477616503</v>
      </c>
      <c r="E6477" s="9">
        <v>1745629.3782013811</v>
      </c>
      <c r="F6477" s="255" t="s">
        <v>9122</v>
      </c>
      <c r="G6477" s="9"/>
      <c r="H6477" s="255" t="s">
        <v>9168</v>
      </c>
      <c r="I6477" s="9">
        <v>4</v>
      </c>
    </row>
    <row r="6478">
      <c r="A6478" s="255" t="s">
        <v>7655</v>
      </c>
      <c r="B6478" s="9">
        <v>6</v>
      </c>
      <c r="C6478" s="255" t="s">
        <v>9103</v>
      </c>
      <c r="D6478" s="9">
        <v>1745629.3782013811</v>
      </c>
      <c r="E6478" s="9">
        <v>1745629.3782013811</v>
      </c>
      <c r="F6478" s="255" t="s">
        <v>9123</v>
      </c>
      <c r="G6478" s="9"/>
      <c r="H6478" s="255" t="s">
        <v>9168</v>
      </c>
      <c r="I6478" s="9">
        <v>4</v>
      </c>
    </row>
    <row r="6479">
      <c r="A6479" s="255" t="s">
        <v>7656</v>
      </c>
      <c r="B6479" s="9">
        <v>6</v>
      </c>
      <c r="C6479" s="255" t="s">
        <v>9104</v>
      </c>
      <c r="D6479" s="9">
        <v>15653758715.086582</v>
      </c>
      <c r="E6479" s="9">
        <v>1745629.3782013811</v>
      </c>
      <c r="F6479" s="255" t="s">
        <v>9123</v>
      </c>
      <c r="G6479" s="9"/>
      <c r="H6479" s="255" t="s">
        <v>9168</v>
      </c>
      <c r="I6479" s="9">
        <v>4</v>
      </c>
    </row>
    <row r="6480">
      <c r="A6480" s="255" t="s">
        <v>7657</v>
      </c>
      <c r="B6480" s="9">
        <v>6</v>
      </c>
      <c r="C6480" s="255" t="s">
        <v>9105</v>
      </c>
      <c r="D6480" s="9">
        <v>1</v>
      </c>
      <c r="E6480" s="9">
        <v>1745629.3782013811</v>
      </c>
      <c r="F6480" s="255" t="s">
        <v>9123</v>
      </c>
      <c r="G6480" s="9"/>
      <c r="H6480" s="255" t="s">
        <v>9168</v>
      </c>
      <c r="I6480" s="9">
        <v>4</v>
      </c>
    </row>
    <row r="6481">
      <c r="A6481" s="255" t="s">
        <v>7658</v>
      </c>
      <c r="B6481" s="9">
        <v>6</v>
      </c>
      <c r="C6481" s="255" t="s">
        <v>9205</v>
      </c>
      <c r="D6481" s="9">
        <v>8967.4010477616503</v>
      </c>
      <c r="E6481" s="9">
        <v>1745629.3782013811</v>
      </c>
      <c r="F6481" s="255" t="s">
        <v>9123</v>
      </c>
      <c r="G6481" s="9"/>
      <c r="H6481" s="255" t="s">
        <v>9168</v>
      </c>
      <c r="I6481" s="9">
        <v>4</v>
      </c>
    </row>
    <row r="6482">
      <c r="A6482" s="255" t="s">
        <v>7659</v>
      </c>
      <c r="B6482" s="9">
        <v>6</v>
      </c>
      <c r="C6482" s="255" t="s">
        <v>9103</v>
      </c>
      <c r="D6482" s="9">
        <v>1745629.3782013811</v>
      </c>
      <c r="E6482" s="9">
        <v>1745629.3782013811</v>
      </c>
      <c r="F6482" s="255" t="s">
        <v>9124</v>
      </c>
      <c r="G6482" s="9"/>
      <c r="H6482" s="255" t="s">
        <v>9168</v>
      </c>
      <c r="I6482" s="9">
        <v>4</v>
      </c>
    </row>
    <row r="6483">
      <c r="A6483" s="255" t="s">
        <v>7660</v>
      </c>
      <c r="B6483" s="9">
        <v>6</v>
      </c>
      <c r="C6483" s="255" t="s">
        <v>9104</v>
      </c>
      <c r="D6483" s="9">
        <v>15653758715.086582</v>
      </c>
      <c r="E6483" s="9">
        <v>1745629.3782013811</v>
      </c>
      <c r="F6483" s="255" t="s">
        <v>9124</v>
      </c>
      <c r="G6483" s="9"/>
      <c r="H6483" s="255" t="s">
        <v>9168</v>
      </c>
      <c r="I6483" s="9">
        <v>4</v>
      </c>
    </row>
    <row r="6484">
      <c r="A6484" s="255" t="s">
        <v>7661</v>
      </c>
      <c r="B6484" s="9">
        <v>6</v>
      </c>
      <c r="C6484" s="255" t="s">
        <v>9105</v>
      </c>
      <c r="D6484" s="9">
        <v>1</v>
      </c>
      <c r="E6484" s="9">
        <v>1745629.3782013811</v>
      </c>
      <c r="F6484" s="255" t="s">
        <v>9124</v>
      </c>
      <c r="G6484" s="9"/>
      <c r="H6484" s="255" t="s">
        <v>9168</v>
      </c>
      <c r="I6484" s="9">
        <v>4</v>
      </c>
    </row>
    <row r="6485">
      <c r="A6485" s="255" t="s">
        <v>7662</v>
      </c>
      <c r="B6485" s="9">
        <v>6</v>
      </c>
      <c r="C6485" s="255" t="s">
        <v>9205</v>
      </c>
      <c r="D6485" s="9">
        <v>8967.4010477616503</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4201821285.0321336</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2407.0523431276711</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2785274142.8372812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1595.5701580292512</v>
      </c>
      <c r="E6493" s="9">
        <v>1745629.3782013811</v>
      </c>
      <c r="F6493" s="255" t="s">
        <v>9126</v>
      </c>
      <c r="G6493" s="9"/>
      <c r="H6493" s="255" t="s">
        <v>9168</v>
      </c>
      <c r="I6493" s="9">
        <v>4</v>
      </c>
    </row>
    <row r="6494">
      <c r="A6494" s="255" t="s">
        <v>7671</v>
      </c>
      <c r="B6494" s="9">
        <v>6</v>
      </c>
      <c r="C6494" s="255" t="s">
        <v>9103</v>
      </c>
      <c r="D6494" s="9">
        <v>1745629.3782013811</v>
      </c>
      <c r="E6494" s="9">
        <v>1745629.3782013811</v>
      </c>
      <c r="F6494" s="255" t="s">
        <v>9127</v>
      </c>
      <c r="G6494" s="9"/>
      <c r="H6494" s="255" t="s">
        <v>9168</v>
      </c>
      <c r="I6494" s="9">
        <v>4</v>
      </c>
    </row>
    <row r="6495">
      <c r="A6495" s="255" t="s">
        <v>7672</v>
      </c>
      <c r="B6495" s="9">
        <v>6</v>
      </c>
      <c r="C6495" s="255" t="s">
        <v>9104</v>
      </c>
      <c r="D6495" s="9">
        <v>18439032857.923862</v>
      </c>
      <c r="E6495" s="9">
        <v>1745629.3782013811</v>
      </c>
      <c r="F6495" s="255" t="s">
        <v>9127</v>
      </c>
      <c r="G6495" s="9"/>
      <c r="H6495" s="255" t="s">
        <v>9168</v>
      </c>
      <c r="I6495" s="9">
        <v>4</v>
      </c>
    </row>
    <row r="6496">
      <c r="A6496" s="255" t="s">
        <v>7673</v>
      </c>
      <c r="B6496" s="9">
        <v>6</v>
      </c>
      <c r="C6496" s="255" t="s">
        <v>9105</v>
      </c>
      <c r="D6496" s="9">
        <v>1</v>
      </c>
      <c r="E6496" s="9">
        <v>1745629.3782013811</v>
      </c>
      <c r="F6496" s="255" t="s">
        <v>9127</v>
      </c>
      <c r="G6496" s="9"/>
      <c r="H6496" s="255" t="s">
        <v>9168</v>
      </c>
      <c r="I6496" s="9">
        <v>4</v>
      </c>
    </row>
    <row r="6497">
      <c r="A6497" s="255" t="s">
        <v>7674</v>
      </c>
      <c r="B6497" s="9">
        <v>6</v>
      </c>
      <c r="C6497" s="255" t="s">
        <v>9205</v>
      </c>
      <c r="D6497" s="9">
        <v>10562.9712057909</v>
      </c>
      <c r="E6497" s="9">
        <v>1745629.3782013811</v>
      </c>
      <c r="F6497" s="255" t="s">
        <v>9127</v>
      </c>
      <c r="G6497" s="9"/>
      <c r="H6497" s="255" t="s">
        <v>9168</v>
      </c>
      <c r="I6497" s="9">
        <v>4</v>
      </c>
    </row>
    <row r="6498">
      <c r="A6498" s="255" t="s">
        <v>7675</v>
      </c>
      <c r="B6498" s="9">
        <v>6</v>
      </c>
      <c r="C6498" s="255" t="s">
        <v>9103</v>
      </c>
      <c r="D6498" s="9">
        <v>1745629.3782013811</v>
      </c>
      <c r="E6498" s="9">
        <v>1745629.3782013811</v>
      </c>
      <c r="F6498" s="255" t="s">
        <v>9128</v>
      </c>
      <c r="G6498" s="9"/>
      <c r="H6498" s="255" t="s">
        <v>9168</v>
      </c>
      <c r="I6498" s="9">
        <v>4</v>
      </c>
    </row>
    <row r="6499">
      <c r="A6499" s="255" t="s">
        <v>7676</v>
      </c>
      <c r="B6499" s="9">
        <v>6</v>
      </c>
      <c r="C6499" s="255" t="s">
        <v>9104</v>
      </c>
      <c r="D6499" s="9">
        <v>18439032857.923862</v>
      </c>
      <c r="E6499" s="9">
        <v>1745629.3782013811</v>
      </c>
      <c r="F6499" s="255" t="s">
        <v>9128</v>
      </c>
      <c r="G6499" s="9"/>
      <c r="H6499" s="255" t="s">
        <v>9168</v>
      </c>
      <c r="I6499" s="9">
        <v>4</v>
      </c>
    </row>
    <row r="6500">
      <c r="A6500" s="255" t="s">
        <v>7677</v>
      </c>
      <c r="B6500" s="9">
        <v>6</v>
      </c>
      <c r="C6500" s="255" t="s">
        <v>9105</v>
      </c>
      <c r="D6500" s="9">
        <v>1</v>
      </c>
      <c r="E6500" s="9">
        <v>1745629.3782013811</v>
      </c>
      <c r="F6500" s="255" t="s">
        <v>9128</v>
      </c>
      <c r="G6500" s="9"/>
      <c r="H6500" s="255" t="s">
        <v>9168</v>
      </c>
      <c r="I6500" s="9">
        <v>4</v>
      </c>
    </row>
    <row r="6501">
      <c r="A6501" s="255" t="s">
        <v>7678</v>
      </c>
      <c r="B6501" s="9">
        <v>6</v>
      </c>
      <c r="C6501" s="255" t="s">
        <v>9205</v>
      </c>
      <c r="D6501" s="9">
        <v>10562.9712057909</v>
      </c>
      <c r="E6501" s="9">
        <v>1745629.3782013811</v>
      </c>
      <c r="F6501" s="255" t="s">
        <v>9128</v>
      </c>
      <c r="G6501" s="9"/>
      <c r="H6501" s="255" t="s">
        <v>9168</v>
      </c>
      <c r="I6501" s="9">
        <v>4</v>
      </c>
    </row>
    <row r="6502">
      <c r="A6502" s="255" t="s">
        <v>7679</v>
      </c>
      <c r="B6502" s="9">
        <v>6</v>
      </c>
      <c r="C6502" s="255" t="s">
        <v>9103</v>
      </c>
      <c r="D6502" s="9">
        <v>1745629.3782013811</v>
      </c>
      <c r="E6502" s="9">
        <v>1745629.3782013811</v>
      </c>
      <c r="F6502" s="255" t="s">
        <v>9129</v>
      </c>
      <c r="G6502" s="9"/>
      <c r="H6502" s="255" t="s">
        <v>9168</v>
      </c>
      <c r="I6502" s="9">
        <v>4</v>
      </c>
    </row>
    <row r="6503">
      <c r="A6503" s="255" t="s">
        <v>7680</v>
      </c>
      <c r="B6503" s="9">
        <v>6</v>
      </c>
      <c r="C6503" s="255" t="s">
        <v>9104</v>
      </c>
      <c r="D6503" s="9">
        <v>9716333821.3691101</v>
      </c>
      <c r="E6503" s="9">
        <v>1745629.3782013811</v>
      </c>
      <c r="F6503" s="255" t="s">
        <v>9129</v>
      </c>
      <c r="G6503" s="9"/>
      <c r="H6503" s="255" t="s">
        <v>9168</v>
      </c>
      <c r="I6503" s="9">
        <v>4</v>
      </c>
    </row>
    <row r="6504">
      <c r="A6504" s="255" t="s">
        <v>7681</v>
      </c>
      <c r="B6504" s="9">
        <v>6</v>
      </c>
      <c r="C6504" s="255" t="s">
        <v>9105</v>
      </c>
      <c r="D6504" s="9">
        <v>1</v>
      </c>
      <c r="E6504" s="9">
        <v>1745629.3782013811</v>
      </c>
      <c r="F6504" s="255" t="s">
        <v>9129</v>
      </c>
      <c r="G6504" s="9"/>
      <c r="H6504" s="255" t="s">
        <v>9168</v>
      </c>
      <c r="I6504" s="9">
        <v>4</v>
      </c>
    </row>
    <row r="6505">
      <c r="A6505" s="255" t="s">
        <v>7682</v>
      </c>
      <c r="B6505" s="9">
        <v>6</v>
      </c>
      <c r="C6505" s="255" t="s">
        <v>9205</v>
      </c>
      <c r="D6505" s="9">
        <v>5566.0920598050361</v>
      </c>
      <c r="E6505" s="9">
        <v>1745629.3782013811</v>
      </c>
      <c r="F6505" s="255" t="s">
        <v>9129</v>
      </c>
      <c r="G6505" s="9"/>
      <c r="H6505" s="255" t="s">
        <v>9168</v>
      </c>
      <c r="I6505" s="9">
        <v>4</v>
      </c>
    </row>
    <row r="6506">
      <c r="A6506" s="255" t="s">
        <v>7683</v>
      </c>
      <c r="B6506" s="9">
        <v>6</v>
      </c>
      <c r="C6506" s="255" t="s">
        <v>9103</v>
      </c>
      <c r="D6506" s="9">
        <v>1745629.3782013811</v>
      </c>
      <c r="E6506" s="9">
        <v>1745629.3782013811</v>
      </c>
      <c r="F6506" s="255" t="s">
        <v>9130</v>
      </c>
      <c r="G6506" s="9"/>
      <c r="H6506" s="255" t="s">
        <v>9168</v>
      </c>
      <c r="I6506" s="9">
        <v>4</v>
      </c>
    </row>
    <row r="6507">
      <c r="A6507" s="255" t="s">
        <v>7684</v>
      </c>
      <c r="B6507" s="9">
        <v>6</v>
      </c>
      <c r="C6507" s="255" t="s">
        <v>9104</v>
      </c>
      <c r="D6507" s="9">
        <v>9716333821.3691101</v>
      </c>
      <c r="E6507" s="9">
        <v>1745629.3782013811</v>
      </c>
      <c r="F6507" s="255" t="s">
        <v>9130</v>
      </c>
      <c r="G6507" s="9"/>
      <c r="H6507" s="255" t="s">
        <v>9168</v>
      </c>
      <c r="I6507" s="9">
        <v>4</v>
      </c>
    </row>
    <row r="6508">
      <c r="A6508" s="255" t="s">
        <v>7685</v>
      </c>
      <c r="B6508" s="9">
        <v>6</v>
      </c>
      <c r="C6508" s="255" t="s">
        <v>9105</v>
      </c>
      <c r="D6508" s="9">
        <v>1</v>
      </c>
      <c r="E6508" s="9">
        <v>1745629.3782013811</v>
      </c>
      <c r="F6508" s="255" t="s">
        <v>9130</v>
      </c>
      <c r="G6508" s="9"/>
      <c r="H6508" s="255" t="s">
        <v>9168</v>
      </c>
      <c r="I6508" s="9">
        <v>4</v>
      </c>
    </row>
    <row r="6509">
      <c r="A6509" s="255" t="s">
        <v>7686</v>
      </c>
      <c r="B6509" s="9">
        <v>6</v>
      </c>
      <c r="C6509" s="255" t="s">
        <v>9205</v>
      </c>
      <c r="D6509" s="9">
        <v>5566.0920598050361</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5937424893.7174721</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3401.3089879566137</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7619879715.3614283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4365.1188565654256</v>
      </c>
      <c r="E6517" s="9">
        <v>1745629.3782013811</v>
      </c>
      <c r="F6517" s="255" t="s">
        <v>9132</v>
      </c>
      <c r="G6517" s="9"/>
      <c r="H6517" s="255" t="s">
        <v>9168</v>
      </c>
      <c r="I6517" s="9">
        <v>4</v>
      </c>
    </row>
    <row r="6518">
      <c r="A6518" s="255" t="s">
        <v>7695</v>
      </c>
      <c r="B6518" s="9">
        <v>6</v>
      </c>
      <c r="C6518" s="255" t="s">
        <v>9103</v>
      </c>
      <c r="D6518" s="9">
        <v>1329089.2395662963</v>
      </c>
      <c r="E6518" s="9">
        <v>1745629.3782013811</v>
      </c>
      <c r="F6518" s="255" t="s">
        <v>9133</v>
      </c>
      <c r="G6518" s="9"/>
      <c r="H6518" s="255" t="s">
        <v>9168</v>
      </c>
      <c r="I6518" s="9">
        <v>4</v>
      </c>
    </row>
    <row r="6519">
      <c r="A6519" s="255" t="s">
        <v>7696</v>
      </c>
      <c r="B6519" s="9">
        <v>6</v>
      </c>
      <c r="C6519" s="255" t="s">
        <v>9104</v>
      </c>
      <c r="D6519" s="9">
        <v>8693212253.4462719</v>
      </c>
      <c r="E6519" s="9">
        <v>1745629.3782013811</v>
      </c>
      <c r="F6519" s="255" t="s">
        <v>9133</v>
      </c>
      <c r="G6519" s="9"/>
      <c r="H6519" s="255" t="s">
        <v>9168</v>
      </c>
      <c r="I6519" s="9">
        <v>4</v>
      </c>
    </row>
    <row r="6520">
      <c r="A6520" s="255" t="s">
        <v>7697</v>
      </c>
      <c r="B6520" s="9">
        <v>6</v>
      </c>
      <c r="C6520" s="255" t="s">
        <v>9105</v>
      </c>
      <c r="D6520" s="9">
        <v>0.76138111340434178</v>
      </c>
      <c r="E6520" s="9">
        <v>1745629.3782013811</v>
      </c>
      <c r="F6520" s="255" t="s">
        <v>9133</v>
      </c>
      <c r="G6520" s="9"/>
      <c r="H6520" s="255" t="s">
        <v>9168</v>
      </c>
      <c r="I6520" s="9">
        <v>4</v>
      </c>
    </row>
    <row r="6521">
      <c r="A6521" s="255" t="s">
        <v>7698</v>
      </c>
      <c r="B6521" s="9">
        <v>6</v>
      </c>
      <c r="C6521" s="255" t="s">
        <v>9205</v>
      </c>
      <c r="D6521" s="9">
        <v>4979.9873684546783</v>
      </c>
      <c r="E6521" s="9">
        <v>1745629.3782013811</v>
      </c>
      <c r="F6521" s="255" t="s">
        <v>9133</v>
      </c>
      <c r="G6521" s="9"/>
      <c r="H6521" s="255" t="s">
        <v>9168</v>
      </c>
      <c r="I6521" s="9">
        <v>4</v>
      </c>
    </row>
    <row r="6522">
      <c r="A6522" s="255" t="s">
        <v>7699</v>
      </c>
      <c r="B6522" s="9">
        <v>6</v>
      </c>
      <c r="C6522" s="255" t="s">
        <v>9103</v>
      </c>
      <c r="D6522" s="9">
        <v>1745629.3782013811</v>
      </c>
      <c r="E6522" s="9">
        <v>1745629.3782013811</v>
      </c>
      <c r="F6522" s="255" t="s">
        <v>9134</v>
      </c>
      <c r="G6522" s="9"/>
      <c r="H6522" s="255" t="s">
        <v>9168</v>
      </c>
      <c r="I6522" s="9">
        <v>4</v>
      </c>
    </row>
    <row r="6523">
      <c r="A6523" s="255" t="s">
        <v>7700</v>
      </c>
      <c r="B6523" s="9">
        <v>6</v>
      </c>
      <c r="C6523" s="255" t="s">
        <v>9104</v>
      </c>
      <c r="D6523" s="9">
        <v>2125940889.1161618</v>
      </c>
      <c r="E6523" s="9">
        <v>1745629.3782013811</v>
      </c>
      <c r="F6523" s="255" t="s">
        <v>9134</v>
      </c>
      <c r="G6523" s="9"/>
      <c r="H6523" s="255" t="s">
        <v>9168</v>
      </c>
      <c r="I6523" s="9">
        <v>4</v>
      </c>
    </row>
    <row r="6524">
      <c r="A6524" s="255" t="s">
        <v>7701</v>
      </c>
      <c r="B6524" s="9">
        <v>6</v>
      </c>
      <c r="C6524" s="255" t="s">
        <v>9105</v>
      </c>
      <c r="D6524" s="9">
        <v>1</v>
      </c>
      <c r="E6524" s="9">
        <v>1745629.3782013811</v>
      </c>
      <c r="F6524" s="255" t="s">
        <v>9134</v>
      </c>
      <c r="G6524" s="9"/>
      <c r="H6524" s="255" t="s">
        <v>9168</v>
      </c>
      <c r="I6524" s="9">
        <v>4</v>
      </c>
    </row>
    <row r="6525">
      <c r="A6525" s="255" t="s">
        <v>7702</v>
      </c>
      <c r="B6525" s="9">
        <v>6</v>
      </c>
      <c r="C6525" s="255" t="s">
        <v>9205</v>
      </c>
      <c r="D6525" s="9">
        <v>1217.8649807707961</v>
      </c>
      <c r="E6525" s="9">
        <v>1745629.3782013811</v>
      </c>
      <c r="F6525" s="255" t="s">
        <v>9134</v>
      </c>
      <c r="G6525" s="9"/>
      <c r="H6525" s="255" t="s">
        <v>9168</v>
      </c>
      <c r="I6525" s="9">
        <v>4</v>
      </c>
    </row>
    <row r="6526">
      <c r="A6526" s="255" t="s">
        <v>7703</v>
      </c>
      <c r="B6526" s="9">
        <v>6</v>
      </c>
      <c r="C6526" s="255" t="s">
        <v>9103</v>
      </c>
      <c r="D6526" s="9">
        <v>1745629.3782013811</v>
      </c>
      <c r="E6526" s="9">
        <v>1745629.3782013811</v>
      </c>
      <c r="F6526" s="255" t="s">
        <v>9135</v>
      </c>
      <c r="G6526" s="9"/>
      <c r="H6526" s="255" t="s">
        <v>9168</v>
      </c>
      <c r="I6526" s="9">
        <v>4</v>
      </c>
    </row>
    <row r="6527">
      <c r="A6527" s="255" t="s">
        <v>7704</v>
      </c>
      <c r="B6527" s="9">
        <v>6</v>
      </c>
      <c r="C6527" s="255" t="s">
        <v>9104</v>
      </c>
      <c r="D6527" s="9">
        <v>10819153142.562435</v>
      </c>
      <c r="E6527" s="9">
        <v>1745629.3782013811</v>
      </c>
      <c r="F6527" s="255" t="s">
        <v>9135</v>
      </c>
      <c r="G6527" s="9"/>
      <c r="H6527" s="255" t="s">
        <v>9168</v>
      </c>
      <c r="I6527" s="9">
        <v>4</v>
      </c>
    </row>
    <row r="6528">
      <c r="A6528" s="255" t="s">
        <v>7705</v>
      </c>
      <c r="B6528" s="9">
        <v>6</v>
      </c>
      <c r="C6528" s="255" t="s">
        <v>9105</v>
      </c>
      <c r="D6528" s="9">
        <v>1</v>
      </c>
      <c r="E6528" s="9">
        <v>1745629.3782013811</v>
      </c>
      <c r="F6528" s="255" t="s">
        <v>9135</v>
      </c>
      <c r="G6528" s="9"/>
      <c r="H6528" s="255" t="s">
        <v>9168</v>
      </c>
      <c r="I6528" s="9">
        <v>4</v>
      </c>
    </row>
    <row r="6529">
      <c r="A6529" s="255" t="s">
        <v>7706</v>
      </c>
      <c r="B6529" s="9">
        <v>6</v>
      </c>
      <c r="C6529" s="255" t="s">
        <v>9205</v>
      </c>
      <c r="D6529" s="9">
        <v>6197.8523492254753</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1102819321.1933243</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631.76028942043831</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1682454821.6439567</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963.80986860881274</v>
      </c>
      <c r="E6537" s="9">
        <v>1745629.3782013811</v>
      </c>
      <c r="F6537" s="255" t="s">
        <v>9137</v>
      </c>
      <c r="G6537" s="9"/>
      <c r="H6537" s="255" t="s">
        <v>9168</v>
      </c>
      <c r="I6537" s="9">
        <v>4</v>
      </c>
    </row>
    <row r="6538">
      <c r="A6538" s="255" t="s">
        <v>7715</v>
      </c>
      <c r="B6538" s="9">
        <v>6</v>
      </c>
      <c r="C6538" s="255" t="s">
        <v>9103</v>
      </c>
      <c r="D6538" s="9">
        <v>0</v>
      </c>
      <c r="E6538" s="9">
        <v>1745629.3782013811</v>
      </c>
      <c r="F6538" s="255" t="s">
        <v>9138</v>
      </c>
      <c r="G6538" s="9"/>
      <c r="H6538" s="255" t="s">
        <v>9168</v>
      </c>
      <c r="I6538" s="9">
        <v>4</v>
      </c>
    </row>
    <row r="6539">
      <c r="A6539" s="255" t="s">
        <v>7716</v>
      </c>
      <c r="B6539" s="9">
        <v>6</v>
      </c>
      <c r="C6539" s="255" t="s">
        <v>9104</v>
      </c>
      <c r="D6539" s="9">
        <v>0</v>
      </c>
      <c r="E6539" s="9">
        <v>1745629.3782013811</v>
      </c>
      <c r="F6539" s="255" t="s">
        <v>9138</v>
      </c>
      <c r="G6539" s="9"/>
      <c r="H6539" s="255" t="s">
        <v>9168</v>
      </c>
      <c r="I6539" s="9">
        <v>4</v>
      </c>
    </row>
    <row r="6540">
      <c r="A6540" s="255" t="s">
        <v>7717</v>
      </c>
      <c r="B6540" s="9">
        <v>6</v>
      </c>
      <c r="C6540" s="255" t="s">
        <v>9105</v>
      </c>
      <c r="D6540" s="9">
        <v>0</v>
      </c>
      <c r="E6540" s="9">
        <v>1745629.3782013811</v>
      </c>
      <c r="F6540" s="255" t="s">
        <v>9138</v>
      </c>
      <c r="G6540" s="9"/>
      <c r="H6540" s="255" t="s">
        <v>9168</v>
      </c>
      <c r="I6540" s="9">
        <v>4</v>
      </c>
    </row>
    <row r="6541">
      <c r="A6541" s="255" t="s">
        <v>7718</v>
      </c>
      <c r="B6541" s="9">
        <v>6</v>
      </c>
      <c r="C6541" s="255" t="s">
        <v>9205</v>
      </c>
      <c r="D6541" s="9">
        <v>0</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5843789072.1945724</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3334.2698278564467</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0</v>
      </c>
      <c r="E6554" s="9">
        <v>1752644.3191166262</v>
      </c>
      <c r="F6554" s="255" t="s">
        <v>9117</v>
      </c>
      <c r="G6554" s="9"/>
      <c r="H6554" s="255" t="s">
        <v>9168</v>
      </c>
      <c r="I6554" s="9">
        <v>4</v>
      </c>
    </row>
    <row r="6555">
      <c r="A6555" s="255" t="s">
        <v>7732</v>
      </c>
      <c r="B6555" s="9">
        <v>7</v>
      </c>
      <c r="C6555" s="255" t="s">
        <v>9104</v>
      </c>
      <c r="D6555" s="9">
        <v>0</v>
      </c>
      <c r="E6555" s="9">
        <v>1752644.3191166262</v>
      </c>
      <c r="F6555" s="255" t="s">
        <v>9117</v>
      </c>
      <c r="G6555" s="9"/>
      <c r="H6555" s="255" t="s">
        <v>9168</v>
      </c>
      <c r="I6555" s="9">
        <v>4</v>
      </c>
    </row>
    <row r="6556">
      <c r="A6556" s="255" t="s">
        <v>7733</v>
      </c>
      <c r="B6556" s="9">
        <v>7</v>
      </c>
      <c r="C6556" s="255" t="s">
        <v>9105</v>
      </c>
      <c r="D6556" s="9">
        <v>0</v>
      </c>
      <c r="E6556" s="9">
        <v>1752644.3191166262</v>
      </c>
      <c r="F6556" s="255" t="s">
        <v>9117</v>
      </c>
      <c r="G6556" s="9"/>
      <c r="H6556" s="255" t="s">
        <v>9168</v>
      </c>
      <c r="I6556" s="9">
        <v>4</v>
      </c>
    </row>
    <row r="6557">
      <c r="A6557" s="255" t="s">
        <v>7734</v>
      </c>
      <c r="B6557" s="9">
        <v>7</v>
      </c>
      <c r="C6557" s="255" t="s">
        <v>9205</v>
      </c>
      <c r="D6557" s="9">
        <v>0</v>
      </c>
      <c r="E6557" s="9">
        <v>1752644.3191166262</v>
      </c>
      <c r="F6557" s="255" t="s">
        <v>9117</v>
      </c>
      <c r="G6557" s="9"/>
      <c r="H6557" s="255" t="s">
        <v>9168</v>
      </c>
      <c r="I6557" s="9">
        <v>4</v>
      </c>
    </row>
    <row r="6558">
      <c r="A6558" s="255" t="s">
        <v>7735</v>
      </c>
      <c r="B6558" s="9">
        <v>7</v>
      </c>
      <c r="C6558" s="255" t="s">
        <v>9103</v>
      </c>
      <c r="D6558" s="9">
        <v>0</v>
      </c>
      <c r="E6558" s="9">
        <v>1752644.3191166262</v>
      </c>
      <c r="F6558" s="255" t="s">
        <v>9118</v>
      </c>
      <c r="G6558" s="9"/>
      <c r="H6558" s="255" t="s">
        <v>9168</v>
      </c>
      <c r="I6558" s="9">
        <v>4</v>
      </c>
    </row>
    <row r="6559">
      <c r="A6559" s="255" t="s">
        <v>7736</v>
      </c>
      <c r="B6559" s="9">
        <v>7</v>
      </c>
      <c r="C6559" s="255" t="s">
        <v>9104</v>
      </c>
      <c r="D6559" s="9">
        <v>0</v>
      </c>
      <c r="E6559" s="9">
        <v>1752644.3191166262</v>
      </c>
      <c r="F6559" s="255" t="s">
        <v>9118</v>
      </c>
      <c r="G6559" s="9"/>
      <c r="H6559" s="255" t="s">
        <v>9168</v>
      </c>
      <c r="I6559" s="9">
        <v>4</v>
      </c>
    </row>
    <row r="6560">
      <c r="A6560" s="255" t="s">
        <v>7737</v>
      </c>
      <c r="B6560" s="9">
        <v>7</v>
      </c>
      <c r="C6560" s="255" t="s">
        <v>9105</v>
      </c>
      <c r="D6560" s="9">
        <v>0</v>
      </c>
      <c r="E6560" s="9">
        <v>1752644.3191166262</v>
      </c>
      <c r="F6560" s="255" t="s">
        <v>9118</v>
      </c>
      <c r="G6560" s="9"/>
      <c r="H6560" s="255" t="s">
        <v>9168</v>
      </c>
      <c r="I6560" s="9">
        <v>4</v>
      </c>
    </row>
    <row r="6561">
      <c r="A6561" s="255" t="s">
        <v>7738</v>
      </c>
      <c r="B6561" s="9">
        <v>7</v>
      </c>
      <c r="C6561" s="255" t="s">
        <v>9205</v>
      </c>
      <c r="D6561" s="9">
        <v>0</v>
      </c>
      <c r="E6561" s="9">
        <v>1752644.3191166262</v>
      </c>
      <c r="F6561" s="255" t="s">
        <v>9118</v>
      </c>
      <c r="G6561" s="9"/>
      <c r="H6561" s="255" t="s">
        <v>9168</v>
      </c>
      <c r="I6561" s="9">
        <v>4</v>
      </c>
    </row>
    <row r="6562">
      <c r="A6562" s="255" t="s">
        <v>7739</v>
      </c>
      <c r="B6562" s="9">
        <v>7</v>
      </c>
      <c r="C6562" s="255" t="s">
        <v>9103</v>
      </c>
      <c r="D6562" s="9">
        <v>0</v>
      </c>
      <c r="E6562" s="9">
        <v>1752644.3191166262</v>
      </c>
      <c r="F6562" s="255" t="s">
        <v>9119</v>
      </c>
      <c r="G6562" s="9"/>
      <c r="H6562" s="255" t="s">
        <v>9168</v>
      </c>
      <c r="I6562" s="9">
        <v>4</v>
      </c>
    </row>
    <row r="6563">
      <c r="A6563" s="255" t="s">
        <v>7740</v>
      </c>
      <c r="B6563" s="9">
        <v>7</v>
      </c>
      <c r="C6563" s="255" t="s">
        <v>9104</v>
      </c>
      <c r="D6563" s="9">
        <v>0</v>
      </c>
      <c r="E6563" s="9">
        <v>1752644.3191166262</v>
      </c>
      <c r="F6563" s="255" t="s">
        <v>9119</v>
      </c>
      <c r="G6563" s="9"/>
      <c r="H6563" s="255" t="s">
        <v>9168</v>
      </c>
      <c r="I6563" s="9">
        <v>4</v>
      </c>
    </row>
    <row r="6564">
      <c r="A6564" s="255" t="s">
        <v>7741</v>
      </c>
      <c r="B6564" s="9">
        <v>7</v>
      </c>
      <c r="C6564" s="255" t="s">
        <v>9105</v>
      </c>
      <c r="D6564" s="9">
        <v>0</v>
      </c>
      <c r="E6564" s="9">
        <v>1752644.3191166262</v>
      </c>
      <c r="F6564" s="255" t="s">
        <v>9119</v>
      </c>
      <c r="G6564" s="9"/>
      <c r="H6564" s="255" t="s">
        <v>9168</v>
      </c>
      <c r="I6564" s="9">
        <v>4</v>
      </c>
    </row>
    <row r="6565">
      <c r="A6565" s="255" t="s">
        <v>7742</v>
      </c>
      <c r="B6565" s="9">
        <v>7</v>
      </c>
      <c r="C6565" s="255" t="s">
        <v>9205</v>
      </c>
      <c r="D6565" s="9">
        <v>0</v>
      </c>
      <c r="E6565" s="9">
        <v>1752644.3191166262</v>
      </c>
      <c r="F6565" s="255" t="s">
        <v>9119</v>
      </c>
      <c r="G6565" s="9"/>
      <c r="H6565" s="255" t="s">
        <v>9168</v>
      </c>
      <c r="I6565" s="9">
        <v>4</v>
      </c>
    </row>
    <row r="6566">
      <c r="A6566" s="255" t="s">
        <v>7743</v>
      </c>
      <c r="B6566" s="9">
        <v>7</v>
      </c>
      <c r="C6566" s="255" t="s">
        <v>9103</v>
      </c>
      <c r="D6566" s="9">
        <v>0</v>
      </c>
      <c r="E6566" s="9">
        <v>1752644.3191166262</v>
      </c>
      <c r="F6566" s="255" t="s">
        <v>9120</v>
      </c>
      <c r="G6566" s="9"/>
      <c r="H6566" s="255" t="s">
        <v>9168</v>
      </c>
      <c r="I6566" s="9">
        <v>4</v>
      </c>
    </row>
    <row r="6567">
      <c r="A6567" s="255" t="s">
        <v>7744</v>
      </c>
      <c r="B6567" s="9">
        <v>7</v>
      </c>
      <c r="C6567" s="255" t="s">
        <v>9104</v>
      </c>
      <c r="D6567" s="9">
        <v>0</v>
      </c>
      <c r="E6567" s="9">
        <v>1752644.3191166262</v>
      </c>
      <c r="F6567" s="255" t="s">
        <v>9120</v>
      </c>
      <c r="G6567" s="9"/>
      <c r="H6567" s="255" t="s">
        <v>9168</v>
      </c>
      <c r="I6567" s="9">
        <v>4</v>
      </c>
    </row>
    <row r="6568">
      <c r="A6568" s="255" t="s">
        <v>7745</v>
      </c>
      <c r="B6568" s="9">
        <v>7</v>
      </c>
      <c r="C6568" s="255" t="s">
        <v>9105</v>
      </c>
      <c r="D6568" s="9">
        <v>0</v>
      </c>
      <c r="E6568" s="9">
        <v>1752644.3191166262</v>
      </c>
      <c r="F6568" s="255" t="s">
        <v>9120</v>
      </c>
      <c r="G6568" s="9"/>
      <c r="H6568" s="255" t="s">
        <v>9168</v>
      </c>
      <c r="I6568" s="9">
        <v>4</v>
      </c>
    </row>
    <row r="6569">
      <c r="A6569" s="255" t="s">
        <v>7746</v>
      </c>
      <c r="B6569" s="9">
        <v>7</v>
      </c>
      <c r="C6569" s="255" t="s">
        <v>9205</v>
      </c>
      <c r="D6569" s="9">
        <v>0</v>
      </c>
      <c r="E6569" s="9">
        <v>1752644.3191166262</v>
      </c>
      <c r="F6569" s="255" t="s">
        <v>9120</v>
      </c>
      <c r="G6569" s="9"/>
      <c r="H6569" s="255" t="s">
        <v>9168</v>
      </c>
      <c r="I6569" s="9">
        <v>4</v>
      </c>
    </row>
    <row r="6570">
      <c r="A6570" s="255" t="s">
        <v>7747</v>
      </c>
      <c r="B6570" s="9">
        <v>7</v>
      </c>
      <c r="C6570" s="255" t="s">
        <v>9103</v>
      </c>
      <c r="D6570" s="9">
        <v>0</v>
      </c>
      <c r="E6570" s="9">
        <v>1752644.3191166262</v>
      </c>
      <c r="F6570" s="255" t="s">
        <v>9121</v>
      </c>
      <c r="G6570" s="9"/>
      <c r="H6570" s="255" t="s">
        <v>9168</v>
      </c>
      <c r="I6570" s="9">
        <v>4</v>
      </c>
    </row>
    <row r="6571">
      <c r="A6571" s="255" t="s">
        <v>7748</v>
      </c>
      <c r="B6571" s="9">
        <v>7</v>
      </c>
      <c r="C6571" s="255" t="s">
        <v>9104</v>
      </c>
      <c r="D6571" s="9">
        <v>0</v>
      </c>
      <c r="E6571" s="9">
        <v>1752644.3191166262</v>
      </c>
      <c r="F6571" s="255" t="s">
        <v>9121</v>
      </c>
      <c r="G6571" s="9"/>
      <c r="H6571" s="255" t="s">
        <v>9168</v>
      </c>
      <c r="I6571" s="9">
        <v>4</v>
      </c>
    </row>
    <row r="6572">
      <c r="A6572" s="255" t="s">
        <v>7749</v>
      </c>
      <c r="B6572" s="9">
        <v>7</v>
      </c>
      <c r="C6572" s="255" t="s">
        <v>9105</v>
      </c>
      <c r="D6572" s="9">
        <v>0</v>
      </c>
      <c r="E6572" s="9">
        <v>1752644.3191166262</v>
      </c>
      <c r="F6572" s="255" t="s">
        <v>9121</v>
      </c>
      <c r="G6572" s="9"/>
      <c r="H6572" s="255" t="s">
        <v>9168</v>
      </c>
      <c r="I6572" s="9">
        <v>4</v>
      </c>
    </row>
    <row r="6573">
      <c r="A6573" s="255" t="s">
        <v>7750</v>
      </c>
      <c r="B6573" s="9">
        <v>7</v>
      </c>
      <c r="C6573" s="255" t="s">
        <v>9205</v>
      </c>
      <c r="D6573" s="9">
        <v>0</v>
      </c>
      <c r="E6573" s="9">
        <v>1752644.3191166262</v>
      </c>
      <c r="F6573" s="255" t="s">
        <v>9121</v>
      </c>
      <c r="G6573" s="9"/>
      <c r="H6573" s="255" t="s">
        <v>9168</v>
      </c>
      <c r="I6573" s="9">
        <v>4</v>
      </c>
    </row>
    <row r="6574">
      <c r="A6574" s="255" t="s">
        <v>7751</v>
      </c>
      <c r="B6574" s="9">
        <v>7</v>
      </c>
      <c r="C6574" s="255" t="s">
        <v>9103</v>
      </c>
      <c r="D6574" s="9">
        <v>1752644.3191166262</v>
      </c>
      <c r="E6574" s="9">
        <v>1752644.3191166262</v>
      </c>
      <c r="F6574" s="255" t="s">
        <v>9122</v>
      </c>
      <c r="G6574" s="9"/>
      <c r="H6574" s="255" t="s">
        <v>9168</v>
      </c>
      <c r="I6574" s="9">
        <v>4</v>
      </c>
    </row>
    <row r="6575">
      <c r="A6575" s="255" t="s">
        <v>7752</v>
      </c>
      <c r="B6575" s="9">
        <v>7</v>
      </c>
      <c r="C6575" s="255" t="s">
        <v>9104</v>
      </c>
      <c r="D6575" s="9">
        <v>19998470248.237022</v>
      </c>
      <c r="E6575" s="9">
        <v>1752644.3191166262</v>
      </c>
      <c r="F6575" s="255" t="s">
        <v>9122</v>
      </c>
      <c r="G6575" s="9"/>
      <c r="H6575" s="255" t="s">
        <v>9168</v>
      </c>
      <c r="I6575" s="9">
        <v>4</v>
      </c>
    </row>
    <row r="6576">
      <c r="A6576" s="255" t="s">
        <v>7753</v>
      </c>
      <c r="B6576" s="9">
        <v>7</v>
      </c>
      <c r="C6576" s="255" t="s">
        <v>9105</v>
      </c>
      <c r="D6576" s="9">
        <v>1</v>
      </c>
      <c r="E6576" s="9">
        <v>1752644.3191166262</v>
      </c>
      <c r="F6576" s="255" t="s">
        <v>9122</v>
      </c>
      <c r="G6576" s="9"/>
      <c r="H6576" s="255" t="s">
        <v>9168</v>
      </c>
      <c r="I6576" s="9">
        <v>4</v>
      </c>
    </row>
    <row r="6577">
      <c r="A6577" s="255" t="s">
        <v>7754</v>
      </c>
      <c r="B6577" s="9">
        <v>7</v>
      </c>
      <c r="C6577" s="255" t="s">
        <v>9205</v>
      </c>
      <c r="D6577" s="9">
        <v>11410.455635583106</v>
      </c>
      <c r="E6577" s="9">
        <v>1752644.3191166262</v>
      </c>
      <c r="F6577" s="255" t="s">
        <v>9122</v>
      </c>
      <c r="G6577" s="9"/>
      <c r="H6577" s="255" t="s">
        <v>9168</v>
      </c>
      <c r="I6577" s="9">
        <v>4</v>
      </c>
    </row>
    <row r="6578">
      <c r="A6578" s="255" t="s">
        <v>7755</v>
      </c>
      <c r="B6578" s="9">
        <v>7</v>
      </c>
      <c r="C6578" s="255" t="s">
        <v>9103</v>
      </c>
      <c r="D6578" s="9">
        <v>1752644.3191166262</v>
      </c>
      <c r="E6578" s="9">
        <v>1752644.3191166262</v>
      </c>
      <c r="F6578" s="255" t="s">
        <v>9123</v>
      </c>
      <c r="G6578" s="9"/>
      <c r="H6578" s="255" t="s">
        <v>9168</v>
      </c>
      <c r="I6578" s="9">
        <v>4</v>
      </c>
    </row>
    <row r="6579">
      <c r="A6579" s="255" t="s">
        <v>7756</v>
      </c>
      <c r="B6579" s="9">
        <v>7</v>
      </c>
      <c r="C6579" s="255" t="s">
        <v>9104</v>
      </c>
      <c r="D6579" s="9">
        <v>19998470248.237022</v>
      </c>
      <c r="E6579" s="9">
        <v>1752644.3191166262</v>
      </c>
      <c r="F6579" s="255" t="s">
        <v>9123</v>
      </c>
      <c r="G6579" s="9"/>
      <c r="H6579" s="255" t="s">
        <v>9168</v>
      </c>
      <c r="I6579" s="9">
        <v>4</v>
      </c>
    </row>
    <row r="6580">
      <c r="A6580" s="255" t="s">
        <v>7757</v>
      </c>
      <c r="B6580" s="9">
        <v>7</v>
      </c>
      <c r="C6580" s="255" t="s">
        <v>9105</v>
      </c>
      <c r="D6580" s="9">
        <v>1</v>
      </c>
      <c r="E6580" s="9">
        <v>1752644.3191166262</v>
      </c>
      <c r="F6580" s="255" t="s">
        <v>9123</v>
      </c>
      <c r="G6580" s="9"/>
      <c r="H6580" s="255" t="s">
        <v>9168</v>
      </c>
      <c r="I6580" s="9">
        <v>4</v>
      </c>
    </row>
    <row r="6581">
      <c r="A6581" s="255" t="s">
        <v>7758</v>
      </c>
      <c r="B6581" s="9">
        <v>7</v>
      </c>
      <c r="C6581" s="255" t="s">
        <v>9205</v>
      </c>
      <c r="D6581" s="9">
        <v>11410.455635583106</v>
      </c>
      <c r="E6581" s="9">
        <v>1752644.3191166262</v>
      </c>
      <c r="F6581" s="255" t="s">
        <v>9123</v>
      </c>
      <c r="G6581" s="9"/>
      <c r="H6581" s="255" t="s">
        <v>9168</v>
      </c>
      <c r="I6581" s="9">
        <v>4</v>
      </c>
    </row>
    <row r="6582">
      <c r="A6582" s="255" t="s">
        <v>7759</v>
      </c>
      <c r="B6582" s="9">
        <v>7</v>
      </c>
      <c r="C6582" s="255" t="s">
        <v>9103</v>
      </c>
      <c r="D6582" s="9">
        <v>1752644.3191166262</v>
      </c>
      <c r="E6582" s="9">
        <v>1752644.3191166262</v>
      </c>
      <c r="F6582" s="255" t="s">
        <v>9124</v>
      </c>
      <c r="G6582" s="9"/>
      <c r="H6582" s="255" t="s">
        <v>9168</v>
      </c>
      <c r="I6582" s="9">
        <v>4</v>
      </c>
    </row>
    <row r="6583">
      <c r="A6583" s="255" t="s">
        <v>7760</v>
      </c>
      <c r="B6583" s="9">
        <v>7</v>
      </c>
      <c r="C6583" s="255" t="s">
        <v>9104</v>
      </c>
      <c r="D6583" s="9">
        <v>19998470248.237022</v>
      </c>
      <c r="E6583" s="9">
        <v>1752644.3191166262</v>
      </c>
      <c r="F6583" s="255" t="s">
        <v>9124</v>
      </c>
      <c r="G6583" s="9"/>
      <c r="H6583" s="255" t="s">
        <v>9168</v>
      </c>
      <c r="I6583" s="9">
        <v>4</v>
      </c>
    </row>
    <row r="6584">
      <c r="A6584" s="255" t="s">
        <v>7761</v>
      </c>
      <c r="B6584" s="9">
        <v>7</v>
      </c>
      <c r="C6584" s="255" t="s">
        <v>9105</v>
      </c>
      <c r="D6584" s="9">
        <v>1</v>
      </c>
      <c r="E6584" s="9">
        <v>1752644.3191166262</v>
      </c>
      <c r="F6584" s="255" t="s">
        <v>9124</v>
      </c>
      <c r="G6584" s="9"/>
      <c r="H6584" s="255" t="s">
        <v>9168</v>
      </c>
      <c r="I6584" s="9">
        <v>4</v>
      </c>
    </row>
    <row r="6585">
      <c r="A6585" s="255" t="s">
        <v>7762</v>
      </c>
      <c r="B6585" s="9">
        <v>7</v>
      </c>
      <c r="C6585" s="255" t="s">
        <v>9205</v>
      </c>
      <c r="D6585" s="9">
        <v>11410.455635583106</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5111688184.9410954</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2916.5576433200695</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4408388607.2505045</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2515.278518959532</v>
      </c>
      <c r="E6593" s="9">
        <v>1752644.3191166262</v>
      </c>
      <c r="F6593" s="255" t="s">
        <v>9126</v>
      </c>
      <c r="G6593" s="9"/>
      <c r="H6593" s="255" t="s">
        <v>9168</v>
      </c>
      <c r="I6593" s="9">
        <v>4</v>
      </c>
    </row>
    <row r="6594">
      <c r="A6594" s="255" t="s">
        <v>7771</v>
      </c>
      <c r="B6594" s="9">
        <v>7</v>
      </c>
      <c r="C6594" s="255" t="s">
        <v>9103</v>
      </c>
      <c r="D6594" s="9">
        <v>1752644.3191166262</v>
      </c>
      <c r="E6594" s="9">
        <v>1752644.3191166262</v>
      </c>
      <c r="F6594" s="255" t="s">
        <v>9127</v>
      </c>
      <c r="G6594" s="9"/>
      <c r="H6594" s="255" t="s">
        <v>9168</v>
      </c>
      <c r="I6594" s="9">
        <v>4</v>
      </c>
    </row>
    <row r="6595">
      <c r="A6595" s="255" t="s">
        <v>7772</v>
      </c>
      <c r="B6595" s="9">
        <v>7</v>
      </c>
      <c r="C6595" s="255" t="s">
        <v>9104</v>
      </c>
      <c r="D6595" s="9">
        <v>24406858855.487526</v>
      </c>
      <c r="E6595" s="9">
        <v>1752644.3191166262</v>
      </c>
      <c r="F6595" s="255" t="s">
        <v>9127</v>
      </c>
      <c r="G6595" s="9"/>
      <c r="H6595" s="255" t="s">
        <v>9168</v>
      </c>
      <c r="I6595" s="9">
        <v>4</v>
      </c>
    </row>
    <row r="6596">
      <c r="A6596" s="255" t="s">
        <v>7773</v>
      </c>
      <c r="B6596" s="9">
        <v>7</v>
      </c>
      <c r="C6596" s="255" t="s">
        <v>9105</v>
      </c>
      <c r="D6596" s="9">
        <v>1</v>
      </c>
      <c r="E6596" s="9">
        <v>1752644.3191166262</v>
      </c>
      <c r="F6596" s="255" t="s">
        <v>9127</v>
      </c>
      <c r="G6596" s="9"/>
      <c r="H6596" s="255" t="s">
        <v>9168</v>
      </c>
      <c r="I6596" s="9">
        <v>4</v>
      </c>
    </row>
    <row r="6597">
      <c r="A6597" s="255" t="s">
        <v>7774</v>
      </c>
      <c r="B6597" s="9">
        <v>7</v>
      </c>
      <c r="C6597" s="255" t="s">
        <v>9205</v>
      </c>
      <c r="D6597" s="9">
        <v>13925.734154542637</v>
      </c>
      <c r="E6597" s="9">
        <v>1752644.3191166262</v>
      </c>
      <c r="F6597" s="255" t="s">
        <v>9127</v>
      </c>
      <c r="G6597" s="9"/>
      <c r="H6597" s="255" t="s">
        <v>9168</v>
      </c>
      <c r="I6597" s="9">
        <v>4</v>
      </c>
    </row>
    <row r="6598">
      <c r="A6598" s="255" t="s">
        <v>7775</v>
      </c>
      <c r="B6598" s="9">
        <v>7</v>
      </c>
      <c r="C6598" s="255" t="s">
        <v>9103</v>
      </c>
      <c r="D6598" s="9">
        <v>1752644.3191166262</v>
      </c>
      <c r="E6598" s="9">
        <v>1752644.3191166262</v>
      </c>
      <c r="F6598" s="255" t="s">
        <v>9128</v>
      </c>
      <c r="G6598" s="9"/>
      <c r="H6598" s="255" t="s">
        <v>9168</v>
      </c>
      <c r="I6598" s="9">
        <v>4</v>
      </c>
    </row>
    <row r="6599">
      <c r="A6599" s="255" t="s">
        <v>7776</v>
      </c>
      <c r="B6599" s="9">
        <v>7</v>
      </c>
      <c r="C6599" s="255" t="s">
        <v>9104</v>
      </c>
      <c r="D6599" s="9">
        <v>24406858855.487526</v>
      </c>
      <c r="E6599" s="9">
        <v>1752644.3191166262</v>
      </c>
      <c r="F6599" s="255" t="s">
        <v>9128</v>
      </c>
      <c r="G6599" s="9"/>
      <c r="H6599" s="255" t="s">
        <v>9168</v>
      </c>
      <c r="I6599" s="9">
        <v>4</v>
      </c>
    </row>
    <row r="6600">
      <c r="A6600" s="255" t="s">
        <v>7777</v>
      </c>
      <c r="B6600" s="9">
        <v>7</v>
      </c>
      <c r="C6600" s="255" t="s">
        <v>9105</v>
      </c>
      <c r="D6600" s="9">
        <v>1</v>
      </c>
      <c r="E6600" s="9">
        <v>1752644.3191166262</v>
      </c>
      <c r="F6600" s="255" t="s">
        <v>9128</v>
      </c>
      <c r="G6600" s="9"/>
      <c r="H6600" s="255" t="s">
        <v>9168</v>
      </c>
      <c r="I6600" s="9">
        <v>4</v>
      </c>
    </row>
    <row r="6601">
      <c r="A6601" s="255" t="s">
        <v>7778</v>
      </c>
      <c r="B6601" s="9">
        <v>7</v>
      </c>
      <c r="C6601" s="255" t="s">
        <v>9205</v>
      </c>
      <c r="D6601" s="9">
        <v>13925.734154542637</v>
      </c>
      <c r="E6601" s="9">
        <v>1752644.3191166262</v>
      </c>
      <c r="F6601" s="255" t="s">
        <v>9128</v>
      </c>
      <c r="G6601" s="9"/>
      <c r="H6601" s="255" t="s">
        <v>9168</v>
      </c>
      <c r="I6601" s="9">
        <v>4</v>
      </c>
    </row>
    <row r="6602">
      <c r="A6602" s="255" t="s">
        <v>7779</v>
      </c>
      <c r="B6602" s="9">
        <v>7</v>
      </c>
      <c r="C6602" s="255" t="s">
        <v>9103</v>
      </c>
      <c r="D6602" s="9">
        <v>1752644.3191166262</v>
      </c>
      <c r="E6602" s="9">
        <v>1752644.3191166262</v>
      </c>
      <c r="F6602" s="255" t="s">
        <v>9129</v>
      </c>
      <c r="G6602" s="9"/>
      <c r="H6602" s="255" t="s">
        <v>9168</v>
      </c>
      <c r="I6602" s="9">
        <v>4</v>
      </c>
    </row>
    <row r="6603">
      <c r="A6603" s="255" t="s">
        <v>7780</v>
      </c>
      <c r="B6603" s="9">
        <v>7</v>
      </c>
      <c r="C6603" s="255" t="s">
        <v>9104</v>
      </c>
      <c r="D6603" s="9">
        <v>11910516072.87331</v>
      </c>
      <c r="E6603" s="9">
        <v>1752644.3191166262</v>
      </c>
      <c r="F6603" s="255" t="s">
        <v>9129</v>
      </c>
      <c r="G6603" s="9"/>
      <c r="H6603" s="255" t="s">
        <v>9168</v>
      </c>
      <c r="I6603" s="9">
        <v>4</v>
      </c>
    </row>
    <row r="6604">
      <c r="A6604" s="255" t="s">
        <v>7781</v>
      </c>
      <c r="B6604" s="9">
        <v>7</v>
      </c>
      <c r="C6604" s="255" t="s">
        <v>9105</v>
      </c>
      <c r="D6604" s="9">
        <v>1</v>
      </c>
      <c r="E6604" s="9">
        <v>1752644.3191166262</v>
      </c>
      <c r="F6604" s="255" t="s">
        <v>9129</v>
      </c>
      <c r="G6604" s="9"/>
      <c r="H6604" s="255" t="s">
        <v>9168</v>
      </c>
      <c r="I6604" s="9">
        <v>4</v>
      </c>
    </row>
    <row r="6605">
      <c r="A6605" s="255" t="s">
        <v>7782</v>
      </c>
      <c r="B6605" s="9">
        <v>7</v>
      </c>
      <c r="C6605" s="255" t="s">
        <v>9205</v>
      </c>
      <c r="D6605" s="9">
        <v>6795.7405521255387</v>
      </c>
      <c r="E6605" s="9">
        <v>1752644.3191166262</v>
      </c>
      <c r="F6605" s="255" t="s">
        <v>9129</v>
      </c>
      <c r="G6605" s="9"/>
      <c r="H6605" s="255" t="s">
        <v>9168</v>
      </c>
      <c r="I6605" s="9">
        <v>4</v>
      </c>
    </row>
    <row r="6606">
      <c r="A6606" s="255" t="s">
        <v>7783</v>
      </c>
      <c r="B6606" s="9">
        <v>7</v>
      </c>
      <c r="C6606" s="255" t="s">
        <v>9103</v>
      </c>
      <c r="D6606" s="9">
        <v>1752644.3191166262</v>
      </c>
      <c r="E6606" s="9">
        <v>1752644.3191166262</v>
      </c>
      <c r="F6606" s="255" t="s">
        <v>9130</v>
      </c>
      <c r="G6606" s="9"/>
      <c r="H6606" s="255" t="s">
        <v>9168</v>
      </c>
      <c r="I6606" s="9">
        <v>4</v>
      </c>
    </row>
    <row r="6607">
      <c r="A6607" s="255" t="s">
        <v>7784</v>
      </c>
      <c r="B6607" s="9">
        <v>7</v>
      </c>
      <c r="C6607" s="255" t="s">
        <v>9104</v>
      </c>
      <c r="D6607" s="9">
        <v>11910516072.87331</v>
      </c>
      <c r="E6607" s="9">
        <v>1752644.3191166262</v>
      </c>
      <c r="F6607" s="255" t="s">
        <v>9130</v>
      </c>
      <c r="G6607" s="9"/>
      <c r="H6607" s="255" t="s">
        <v>9168</v>
      </c>
      <c r="I6607" s="9">
        <v>4</v>
      </c>
    </row>
    <row r="6608">
      <c r="A6608" s="255" t="s">
        <v>7785</v>
      </c>
      <c r="B6608" s="9">
        <v>7</v>
      </c>
      <c r="C6608" s="255" t="s">
        <v>9105</v>
      </c>
      <c r="D6608" s="9">
        <v>1</v>
      </c>
      <c r="E6608" s="9">
        <v>1752644.3191166262</v>
      </c>
      <c r="F6608" s="255" t="s">
        <v>9130</v>
      </c>
      <c r="G6608" s="9"/>
      <c r="H6608" s="255" t="s">
        <v>9168</v>
      </c>
      <c r="I6608" s="9">
        <v>4</v>
      </c>
    </row>
    <row r="6609">
      <c r="A6609" s="255" t="s">
        <v>7786</v>
      </c>
      <c r="B6609" s="9">
        <v>7</v>
      </c>
      <c r="C6609" s="255" t="s">
        <v>9205</v>
      </c>
      <c r="D6609" s="9">
        <v>6795.7405521255387</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8087954175.3637123</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4614.7150834575668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10955477257.135668</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6250.8274711765162</v>
      </c>
      <c r="E6617" s="9">
        <v>1752644.3191166262</v>
      </c>
      <c r="F6617" s="255" t="s">
        <v>9132</v>
      </c>
      <c r="G6617" s="9"/>
      <c r="H6617" s="255" t="s">
        <v>9168</v>
      </c>
      <c r="I6617" s="9">
        <v>4</v>
      </c>
    </row>
    <row r="6618">
      <c r="A6618" s="255" t="s">
        <v>7795</v>
      </c>
      <c r="B6618" s="9">
        <v>7</v>
      </c>
      <c r="C6618" s="255" t="s">
        <v>9103</v>
      </c>
      <c r="D6618" s="9">
        <v>1447641.7744248493</v>
      </c>
      <c r="E6618" s="9">
        <v>1752644.3191166262</v>
      </c>
      <c r="F6618" s="255" t="s">
        <v>9133</v>
      </c>
      <c r="G6618" s="9"/>
      <c r="H6618" s="255" t="s">
        <v>9168</v>
      </c>
      <c r="I6618" s="9">
        <v>4</v>
      </c>
    </row>
    <row r="6619">
      <c r="A6619" s="255" t="s">
        <v>7796</v>
      </c>
      <c r="B6619" s="9">
        <v>7</v>
      </c>
      <c r="C6619" s="255" t="s">
        <v>9104</v>
      </c>
      <c r="D6619" s="9">
        <v>10894976350.189106</v>
      </c>
      <c r="E6619" s="9">
        <v>1752644.3191166262</v>
      </c>
      <c r="F6619" s="255" t="s">
        <v>9133</v>
      </c>
      <c r="G6619" s="9"/>
      <c r="H6619" s="255" t="s">
        <v>9168</v>
      </c>
      <c r="I6619" s="9">
        <v>4</v>
      </c>
    </row>
    <row r="6620">
      <c r="A6620" s="255" t="s">
        <v>7797</v>
      </c>
      <c r="B6620" s="9">
        <v>7</v>
      </c>
      <c r="C6620" s="255" t="s">
        <v>9105</v>
      </c>
      <c r="D6620" s="9">
        <v>0.82597578906055202</v>
      </c>
      <c r="E6620" s="9">
        <v>1752644.3191166262</v>
      </c>
      <c r="F6620" s="255" t="s">
        <v>9133</v>
      </c>
      <c r="G6620" s="9"/>
      <c r="H6620" s="255" t="s">
        <v>9168</v>
      </c>
      <c r="I6620" s="9">
        <v>4</v>
      </c>
    </row>
    <row r="6621">
      <c r="A6621" s="255" t="s">
        <v>7798</v>
      </c>
      <c r="B6621" s="9">
        <v>7</v>
      </c>
      <c r="C6621" s="255" t="s">
        <v>9205</v>
      </c>
      <c r="D6621" s="9">
        <v>6216.3076851100222</v>
      </c>
      <c r="E6621" s="9">
        <v>1752644.3191166262</v>
      </c>
      <c r="F6621" s="255" t="s">
        <v>9133</v>
      </c>
      <c r="G6621" s="9"/>
      <c r="H6621" s="255" t="s">
        <v>9168</v>
      </c>
      <c r="I6621" s="9">
        <v>4</v>
      </c>
    </row>
    <row r="6622">
      <c r="A6622" s="255" t="s">
        <v>7799</v>
      </c>
      <c r="B6622" s="9">
        <v>7</v>
      </c>
      <c r="C6622" s="255" t="s">
        <v>9103</v>
      </c>
      <c r="D6622" s="9">
        <v>1752644.3191166262</v>
      </c>
      <c r="E6622" s="9">
        <v>1752644.3191166262</v>
      </c>
      <c r="F6622" s="255" t="s">
        <v>9134</v>
      </c>
      <c r="G6622" s="9"/>
      <c r="H6622" s="255" t="s">
        <v>9168</v>
      </c>
      <c r="I6622" s="9">
        <v>4</v>
      </c>
    </row>
    <row r="6623">
      <c r="A6623" s="255" t="s">
        <v>7800</v>
      </c>
      <c r="B6623" s="9">
        <v>7</v>
      </c>
      <c r="C6623" s="255" t="s">
        <v>9104</v>
      </c>
      <c r="D6623" s="9">
        <v>2556405248.1627522</v>
      </c>
      <c r="E6623" s="9">
        <v>1752644.3191166262</v>
      </c>
      <c r="F6623" s="255" t="s">
        <v>9134</v>
      </c>
      <c r="G6623" s="9"/>
      <c r="H6623" s="255" t="s">
        <v>9168</v>
      </c>
      <c r="I6623" s="9">
        <v>4</v>
      </c>
    </row>
    <row r="6624">
      <c r="A6624" s="255" t="s">
        <v>7801</v>
      </c>
      <c r="B6624" s="9">
        <v>7</v>
      </c>
      <c r="C6624" s="255" t="s">
        <v>9105</v>
      </c>
      <c r="D6624" s="9">
        <v>1</v>
      </c>
      <c r="E6624" s="9">
        <v>1752644.3191166262</v>
      </c>
      <c r="F6624" s="255" t="s">
        <v>9134</v>
      </c>
      <c r="G6624" s="9"/>
      <c r="H6624" s="255" t="s">
        <v>9168</v>
      </c>
      <c r="I6624" s="9">
        <v>4</v>
      </c>
    </row>
    <row r="6625">
      <c r="A6625" s="255" t="s">
        <v>7802</v>
      </c>
      <c r="B6625" s="9">
        <v>7</v>
      </c>
      <c r="C6625" s="255" t="s">
        <v>9205</v>
      </c>
      <c r="D6625" s="9">
        <v>1458.5989982560982</v>
      </c>
      <c r="E6625" s="9">
        <v>1752644.3191166262</v>
      </c>
      <c r="F6625" s="255" t="s">
        <v>9134</v>
      </c>
      <c r="G6625" s="9"/>
      <c r="H6625" s="255" t="s">
        <v>9168</v>
      </c>
      <c r="I6625" s="9">
        <v>4</v>
      </c>
    </row>
    <row r="6626">
      <c r="A6626" s="255" t="s">
        <v>7803</v>
      </c>
      <c r="B6626" s="9">
        <v>7</v>
      </c>
      <c r="C6626" s="255" t="s">
        <v>9103</v>
      </c>
      <c r="D6626" s="9">
        <v>1752644.3191166262</v>
      </c>
      <c r="E6626" s="9">
        <v>1752644.3191166262</v>
      </c>
      <c r="F6626" s="255" t="s">
        <v>9135</v>
      </c>
      <c r="G6626" s="9"/>
      <c r="H6626" s="255" t="s">
        <v>9168</v>
      </c>
      <c r="I6626" s="9">
        <v>4</v>
      </c>
    </row>
    <row r="6627">
      <c r="A6627" s="255" t="s">
        <v>7804</v>
      </c>
      <c r="B6627" s="9">
        <v>7</v>
      </c>
      <c r="C6627" s="255" t="s">
        <v>9104</v>
      </c>
      <c r="D6627" s="9">
        <v>13451381598.351858</v>
      </c>
      <c r="E6627" s="9">
        <v>1752644.3191166262</v>
      </c>
      <c r="F6627" s="255" t="s">
        <v>9135</v>
      </c>
      <c r="G6627" s="9"/>
      <c r="H6627" s="255" t="s">
        <v>9168</v>
      </c>
      <c r="I6627" s="9">
        <v>4</v>
      </c>
    </row>
    <row r="6628">
      <c r="A6628" s="255" t="s">
        <v>7805</v>
      </c>
      <c r="B6628" s="9">
        <v>7</v>
      </c>
      <c r="C6628" s="255" t="s">
        <v>9105</v>
      </c>
      <c r="D6628" s="9">
        <v>1</v>
      </c>
      <c r="E6628" s="9">
        <v>1752644.3191166262</v>
      </c>
      <c r="F6628" s="255" t="s">
        <v>9135</v>
      </c>
      <c r="G6628" s="9"/>
      <c r="H6628" s="255" t="s">
        <v>9168</v>
      </c>
      <c r="I6628" s="9">
        <v>4</v>
      </c>
    </row>
    <row r="6629">
      <c r="A6629" s="255" t="s">
        <v>7806</v>
      </c>
      <c r="B6629" s="9">
        <v>7</v>
      </c>
      <c r="C6629" s="255" t="s">
        <v>9205</v>
      </c>
      <c r="D6629" s="9">
        <v>7674.9066833661209</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1540865525.478549</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879.16613124058244</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2867523081.7719555</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1636.1123877189493</v>
      </c>
      <c r="E6637" s="9">
        <v>1752644.3191166262</v>
      </c>
      <c r="F6637" s="255" t="s">
        <v>9137</v>
      </c>
      <c r="G6637" s="9"/>
      <c r="H6637" s="255" t="s">
        <v>9168</v>
      </c>
      <c r="I6637" s="9">
        <v>4</v>
      </c>
    </row>
    <row r="6638">
      <c r="A6638" s="255" t="s">
        <v>7815</v>
      </c>
      <c r="B6638" s="9">
        <v>7</v>
      </c>
      <c r="C6638" s="255" t="s">
        <v>9103</v>
      </c>
      <c r="D6638" s="9">
        <v>0</v>
      </c>
      <c r="E6638" s="9">
        <v>1752644.3191166262</v>
      </c>
      <c r="F6638" s="255" t="s">
        <v>9138</v>
      </c>
      <c r="G6638" s="9"/>
      <c r="H6638" s="255" t="s">
        <v>9168</v>
      </c>
      <c r="I6638" s="9">
        <v>4</v>
      </c>
    </row>
    <row r="6639">
      <c r="A6639" s="255" t="s">
        <v>7816</v>
      </c>
      <c r="B6639" s="9">
        <v>7</v>
      </c>
      <c r="C6639" s="255" t="s">
        <v>9104</v>
      </c>
      <c r="D6639" s="9">
        <v>0</v>
      </c>
      <c r="E6639" s="9">
        <v>1752644.3191166262</v>
      </c>
      <c r="F6639" s="255" t="s">
        <v>9138</v>
      </c>
      <c r="G6639" s="9"/>
      <c r="H6639" s="255" t="s">
        <v>9168</v>
      </c>
      <c r="I6639" s="9">
        <v>4</v>
      </c>
    </row>
    <row r="6640">
      <c r="A6640" s="255" t="s">
        <v>7817</v>
      </c>
      <c r="B6640" s="9">
        <v>7</v>
      </c>
      <c r="C6640" s="255" t="s">
        <v>9105</v>
      </c>
      <c r="D6640" s="9">
        <v>0</v>
      </c>
      <c r="E6640" s="9">
        <v>1752644.3191166262</v>
      </c>
      <c r="F6640" s="255" t="s">
        <v>9138</v>
      </c>
      <c r="G6640" s="9"/>
      <c r="H6640" s="255" t="s">
        <v>9168</v>
      </c>
      <c r="I6640" s="9">
        <v>4</v>
      </c>
    </row>
    <row r="6641">
      <c r="A6641" s="255" t="s">
        <v>7818</v>
      </c>
      <c r="B6641" s="9">
        <v>7</v>
      </c>
      <c r="C6641" s="255" t="s">
        <v>9205</v>
      </c>
      <c r="D6641" s="9">
        <v>0</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8729018916.8595791</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4998.4958187371421</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0</v>
      </c>
      <c r="E6654" s="9">
        <v>1746329.1424868982</v>
      </c>
      <c r="F6654" s="255" t="s">
        <v>9117</v>
      </c>
      <c r="G6654" s="9"/>
      <c r="H6654" s="255" t="s">
        <v>9168</v>
      </c>
      <c r="I6654" s="9">
        <v>4</v>
      </c>
    </row>
    <row r="6655">
      <c r="A6655" s="255" t="s">
        <v>7832</v>
      </c>
      <c r="B6655" s="9">
        <v>8</v>
      </c>
      <c r="C6655" s="255" t="s">
        <v>9104</v>
      </c>
      <c r="D6655" s="9">
        <v>0</v>
      </c>
      <c r="E6655" s="9">
        <v>1746329.1424868982</v>
      </c>
      <c r="F6655" s="255" t="s">
        <v>9117</v>
      </c>
      <c r="G6655" s="9"/>
      <c r="H6655" s="255" t="s">
        <v>9168</v>
      </c>
      <c r="I6655" s="9">
        <v>4</v>
      </c>
    </row>
    <row r="6656">
      <c r="A6656" s="255" t="s">
        <v>7833</v>
      </c>
      <c r="B6656" s="9">
        <v>8</v>
      </c>
      <c r="C6656" s="255" t="s">
        <v>9105</v>
      </c>
      <c r="D6656" s="9">
        <v>0</v>
      </c>
      <c r="E6656" s="9">
        <v>1746329.1424868982</v>
      </c>
      <c r="F6656" s="255" t="s">
        <v>9117</v>
      </c>
      <c r="G6656" s="9"/>
      <c r="H6656" s="255" t="s">
        <v>9168</v>
      </c>
      <c r="I6656" s="9">
        <v>4</v>
      </c>
    </row>
    <row r="6657">
      <c r="A6657" s="255" t="s">
        <v>7834</v>
      </c>
      <c r="B6657" s="9">
        <v>8</v>
      </c>
      <c r="C6657" s="255" t="s">
        <v>9205</v>
      </c>
      <c r="D6657" s="9">
        <v>0</v>
      </c>
      <c r="E6657" s="9">
        <v>1746329.1424868982</v>
      </c>
      <c r="F6657" s="255" t="s">
        <v>9117</v>
      </c>
      <c r="G6657" s="9"/>
      <c r="H6657" s="255" t="s">
        <v>9168</v>
      </c>
      <c r="I6657" s="9">
        <v>4</v>
      </c>
    </row>
    <row r="6658">
      <c r="A6658" s="255" t="s">
        <v>7835</v>
      </c>
      <c r="B6658" s="9">
        <v>8</v>
      </c>
      <c r="C6658" s="255" t="s">
        <v>9103</v>
      </c>
      <c r="D6658" s="9">
        <v>0</v>
      </c>
      <c r="E6658" s="9">
        <v>1746329.1424868982</v>
      </c>
      <c r="F6658" s="255" t="s">
        <v>9118</v>
      </c>
      <c r="G6658" s="9"/>
      <c r="H6658" s="255" t="s">
        <v>9168</v>
      </c>
      <c r="I6658" s="9">
        <v>4</v>
      </c>
    </row>
    <row r="6659">
      <c r="A6659" s="255" t="s">
        <v>7836</v>
      </c>
      <c r="B6659" s="9">
        <v>8</v>
      </c>
      <c r="C6659" s="255" t="s">
        <v>9104</v>
      </c>
      <c r="D6659" s="9">
        <v>0</v>
      </c>
      <c r="E6659" s="9">
        <v>1746329.1424868982</v>
      </c>
      <c r="F6659" s="255" t="s">
        <v>9118</v>
      </c>
      <c r="G6659" s="9"/>
      <c r="H6659" s="255" t="s">
        <v>9168</v>
      </c>
      <c r="I6659" s="9">
        <v>4</v>
      </c>
    </row>
    <row r="6660">
      <c r="A6660" s="255" t="s">
        <v>7837</v>
      </c>
      <c r="B6660" s="9">
        <v>8</v>
      </c>
      <c r="C6660" s="255" t="s">
        <v>9105</v>
      </c>
      <c r="D6660" s="9">
        <v>0</v>
      </c>
      <c r="E6660" s="9">
        <v>1746329.1424868982</v>
      </c>
      <c r="F6660" s="255" t="s">
        <v>9118</v>
      </c>
      <c r="G6660" s="9"/>
      <c r="H6660" s="255" t="s">
        <v>9168</v>
      </c>
      <c r="I6660" s="9">
        <v>4</v>
      </c>
    </row>
    <row r="6661">
      <c r="A6661" s="255" t="s">
        <v>7838</v>
      </c>
      <c r="B6661" s="9">
        <v>8</v>
      </c>
      <c r="C6661" s="255" t="s">
        <v>9205</v>
      </c>
      <c r="D6661" s="9">
        <v>0</v>
      </c>
      <c r="E6661" s="9">
        <v>1746329.1424868982</v>
      </c>
      <c r="F6661" s="255" t="s">
        <v>9118</v>
      </c>
      <c r="G6661" s="9"/>
      <c r="H6661" s="255" t="s">
        <v>9168</v>
      </c>
      <c r="I6661" s="9">
        <v>4</v>
      </c>
    </row>
    <row r="6662">
      <c r="A6662" s="255" t="s">
        <v>7839</v>
      </c>
      <c r="B6662" s="9">
        <v>8</v>
      </c>
      <c r="C6662" s="255" t="s">
        <v>9103</v>
      </c>
      <c r="D6662" s="9">
        <v>0</v>
      </c>
      <c r="E6662" s="9">
        <v>1746329.1424868982</v>
      </c>
      <c r="F6662" s="255" t="s">
        <v>9119</v>
      </c>
      <c r="G6662" s="9"/>
      <c r="H6662" s="255" t="s">
        <v>9168</v>
      </c>
      <c r="I6662" s="9">
        <v>4</v>
      </c>
    </row>
    <row r="6663">
      <c r="A6663" s="255" t="s">
        <v>7840</v>
      </c>
      <c r="B6663" s="9">
        <v>8</v>
      </c>
      <c r="C6663" s="255" t="s">
        <v>9104</v>
      </c>
      <c r="D6663" s="9">
        <v>0</v>
      </c>
      <c r="E6663" s="9">
        <v>1746329.1424868982</v>
      </c>
      <c r="F6663" s="255" t="s">
        <v>9119</v>
      </c>
      <c r="G6663" s="9"/>
      <c r="H6663" s="255" t="s">
        <v>9168</v>
      </c>
      <c r="I6663" s="9">
        <v>4</v>
      </c>
    </row>
    <row r="6664">
      <c r="A6664" s="255" t="s">
        <v>7841</v>
      </c>
      <c r="B6664" s="9">
        <v>8</v>
      </c>
      <c r="C6664" s="255" t="s">
        <v>9105</v>
      </c>
      <c r="D6664" s="9">
        <v>0</v>
      </c>
      <c r="E6664" s="9">
        <v>1746329.1424868982</v>
      </c>
      <c r="F6664" s="255" t="s">
        <v>9119</v>
      </c>
      <c r="G6664" s="9"/>
      <c r="H6664" s="255" t="s">
        <v>9168</v>
      </c>
      <c r="I6664" s="9">
        <v>4</v>
      </c>
    </row>
    <row r="6665">
      <c r="A6665" s="255" t="s">
        <v>7842</v>
      </c>
      <c r="B6665" s="9">
        <v>8</v>
      </c>
      <c r="C6665" s="255" t="s">
        <v>9205</v>
      </c>
      <c r="D6665" s="9">
        <v>0</v>
      </c>
      <c r="E6665" s="9">
        <v>1746329.1424868982</v>
      </c>
      <c r="F6665" s="255" t="s">
        <v>9119</v>
      </c>
      <c r="G6665" s="9"/>
      <c r="H6665" s="255" t="s">
        <v>9168</v>
      </c>
      <c r="I6665" s="9">
        <v>4</v>
      </c>
    </row>
    <row r="6666">
      <c r="A6666" s="255" t="s">
        <v>7843</v>
      </c>
      <c r="B6666" s="9">
        <v>8</v>
      </c>
      <c r="C6666" s="255" t="s">
        <v>9103</v>
      </c>
      <c r="D6666" s="9">
        <v>0</v>
      </c>
      <c r="E6666" s="9">
        <v>1746329.1424868982</v>
      </c>
      <c r="F6666" s="255" t="s">
        <v>9120</v>
      </c>
      <c r="G6666" s="9"/>
      <c r="H6666" s="255" t="s">
        <v>9168</v>
      </c>
      <c r="I6666" s="9">
        <v>4</v>
      </c>
    </row>
    <row r="6667">
      <c r="A6667" s="255" t="s">
        <v>7844</v>
      </c>
      <c r="B6667" s="9">
        <v>8</v>
      </c>
      <c r="C6667" s="255" t="s">
        <v>9104</v>
      </c>
      <c r="D6667" s="9">
        <v>0</v>
      </c>
      <c r="E6667" s="9">
        <v>1746329.1424868982</v>
      </c>
      <c r="F6667" s="255" t="s">
        <v>9120</v>
      </c>
      <c r="G6667" s="9"/>
      <c r="H6667" s="255" t="s">
        <v>9168</v>
      </c>
      <c r="I6667" s="9">
        <v>4</v>
      </c>
    </row>
    <row r="6668">
      <c r="A6668" s="255" t="s">
        <v>7845</v>
      </c>
      <c r="B6668" s="9">
        <v>8</v>
      </c>
      <c r="C6668" s="255" t="s">
        <v>9105</v>
      </c>
      <c r="D6668" s="9">
        <v>0</v>
      </c>
      <c r="E6668" s="9">
        <v>1746329.1424868982</v>
      </c>
      <c r="F6668" s="255" t="s">
        <v>9120</v>
      </c>
      <c r="G6668" s="9"/>
      <c r="H6668" s="255" t="s">
        <v>9168</v>
      </c>
      <c r="I6668" s="9">
        <v>4</v>
      </c>
    </row>
    <row r="6669">
      <c r="A6669" s="255" t="s">
        <v>7846</v>
      </c>
      <c r="B6669" s="9">
        <v>8</v>
      </c>
      <c r="C6669" s="255" t="s">
        <v>9205</v>
      </c>
      <c r="D6669" s="9">
        <v>0</v>
      </c>
      <c r="E6669" s="9">
        <v>1746329.1424868982</v>
      </c>
      <c r="F6669" s="255" t="s">
        <v>9120</v>
      </c>
      <c r="G6669" s="9"/>
      <c r="H6669" s="255" t="s">
        <v>9168</v>
      </c>
      <c r="I6669" s="9">
        <v>4</v>
      </c>
    </row>
    <row r="6670">
      <c r="A6670" s="255" t="s">
        <v>7847</v>
      </c>
      <c r="B6670" s="9">
        <v>8</v>
      </c>
      <c r="C6670" s="255" t="s">
        <v>9103</v>
      </c>
      <c r="D6670" s="9">
        <v>0</v>
      </c>
      <c r="E6670" s="9">
        <v>1746329.1424868982</v>
      </c>
      <c r="F6670" s="255" t="s">
        <v>9121</v>
      </c>
      <c r="G6670" s="9"/>
      <c r="H6670" s="255" t="s">
        <v>9168</v>
      </c>
      <c r="I6670" s="9">
        <v>4</v>
      </c>
    </row>
    <row r="6671">
      <c r="A6671" s="255" t="s">
        <v>7848</v>
      </c>
      <c r="B6671" s="9">
        <v>8</v>
      </c>
      <c r="C6671" s="255" t="s">
        <v>9104</v>
      </c>
      <c r="D6671" s="9">
        <v>0</v>
      </c>
      <c r="E6671" s="9">
        <v>1746329.1424868982</v>
      </c>
      <c r="F6671" s="255" t="s">
        <v>9121</v>
      </c>
      <c r="G6671" s="9"/>
      <c r="H6671" s="255" t="s">
        <v>9168</v>
      </c>
      <c r="I6671" s="9">
        <v>4</v>
      </c>
    </row>
    <row r="6672">
      <c r="A6672" s="255" t="s">
        <v>7849</v>
      </c>
      <c r="B6672" s="9">
        <v>8</v>
      </c>
      <c r="C6672" s="255" t="s">
        <v>9105</v>
      </c>
      <c r="D6672" s="9">
        <v>0</v>
      </c>
      <c r="E6672" s="9">
        <v>1746329.1424868982</v>
      </c>
      <c r="F6672" s="255" t="s">
        <v>9121</v>
      </c>
      <c r="G6672" s="9"/>
      <c r="H6672" s="255" t="s">
        <v>9168</v>
      </c>
      <c r="I6672" s="9">
        <v>4</v>
      </c>
    </row>
    <row r="6673">
      <c r="A6673" s="255" t="s">
        <v>7850</v>
      </c>
      <c r="B6673" s="9">
        <v>8</v>
      </c>
      <c r="C6673" s="255" t="s">
        <v>9205</v>
      </c>
      <c r="D6673" s="9">
        <v>0</v>
      </c>
      <c r="E6673" s="9">
        <v>1746329.1424868982</v>
      </c>
      <c r="F6673" s="255" t="s">
        <v>9121</v>
      </c>
      <c r="G6673" s="9"/>
      <c r="H6673" s="255" t="s">
        <v>9168</v>
      </c>
      <c r="I6673" s="9">
        <v>4</v>
      </c>
    </row>
    <row r="6674">
      <c r="A6674" s="255" t="s">
        <v>7851</v>
      </c>
      <c r="B6674" s="9">
        <v>8</v>
      </c>
      <c r="C6674" s="255" t="s">
        <v>9103</v>
      </c>
      <c r="D6674" s="9">
        <v>1746329.1424868982</v>
      </c>
      <c r="E6674" s="9">
        <v>1746329.1424868982</v>
      </c>
      <c r="F6674" s="255" t="s">
        <v>9122</v>
      </c>
      <c r="G6674" s="9"/>
      <c r="H6674" s="255" t="s">
        <v>9168</v>
      </c>
      <c r="I6674" s="9">
        <v>4</v>
      </c>
    </row>
    <row r="6675">
      <c r="A6675" s="255" t="s">
        <v>7852</v>
      </c>
      <c r="B6675" s="9">
        <v>8</v>
      </c>
      <c r="C6675" s="255" t="s">
        <v>9104</v>
      </c>
      <c r="D6675" s="9">
        <v>25985559781.744888</v>
      </c>
      <c r="E6675" s="9">
        <v>1746329.1424868982</v>
      </c>
      <c r="F6675" s="255" t="s">
        <v>9122</v>
      </c>
      <c r="G6675" s="9"/>
      <c r="H6675" s="255" t="s">
        <v>9168</v>
      </c>
      <c r="I6675" s="9">
        <v>4</v>
      </c>
    </row>
    <row r="6676">
      <c r="A6676" s="255" t="s">
        <v>7853</v>
      </c>
      <c r="B6676" s="9">
        <v>8</v>
      </c>
      <c r="C6676" s="255" t="s">
        <v>9105</v>
      </c>
      <c r="D6676" s="9">
        <v>1</v>
      </c>
      <c r="E6676" s="9">
        <v>1746329.1424868982</v>
      </c>
      <c r="F6676" s="255" t="s">
        <v>9122</v>
      </c>
      <c r="G6676" s="9"/>
      <c r="H6676" s="255" t="s">
        <v>9168</v>
      </c>
      <c r="I6676" s="9">
        <v>4</v>
      </c>
    </row>
    <row r="6677">
      <c r="A6677" s="255" t="s">
        <v>7854</v>
      </c>
      <c r="B6677" s="9">
        <v>8</v>
      </c>
      <c r="C6677" s="255" t="s">
        <v>9205</v>
      </c>
      <c r="D6677" s="9">
        <v>14880.104299662309</v>
      </c>
      <c r="E6677" s="9">
        <v>1746329.1424868982</v>
      </c>
      <c r="F6677" s="255" t="s">
        <v>9122</v>
      </c>
      <c r="G6677" s="9"/>
      <c r="H6677" s="255" t="s">
        <v>9168</v>
      </c>
      <c r="I6677" s="9">
        <v>4</v>
      </c>
    </row>
    <row r="6678">
      <c r="A6678" s="255" t="s">
        <v>7855</v>
      </c>
      <c r="B6678" s="9">
        <v>8</v>
      </c>
      <c r="C6678" s="255" t="s">
        <v>9103</v>
      </c>
      <c r="D6678" s="9">
        <v>1746329.1424868982</v>
      </c>
      <c r="E6678" s="9">
        <v>1746329.1424868982</v>
      </c>
      <c r="F6678" s="255" t="s">
        <v>9123</v>
      </c>
      <c r="G6678" s="9"/>
      <c r="H6678" s="255" t="s">
        <v>9168</v>
      </c>
      <c r="I6678" s="9">
        <v>4</v>
      </c>
    </row>
    <row r="6679">
      <c r="A6679" s="255" t="s">
        <v>7856</v>
      </c>
      <c r="B6679" s="9">
        <v>8</v>
      </c>
      <c r="C6679" s="255" t="s">
        <v>9104</v>
      </c>
      <c r="D6679" s="9">
        <v>25985559781.744888</v>
      </c>
      <c r="E6679" s="9">
        <v>1746329.1424868982</v>
      </c>
      <c r="F6679" s="255" t="s">
        <v>9123</v>
      </c>
      <c r="G6679" s="9"/>
      <c r="H6679" s="255" t="s">
        <v>9168</v>
      </c>
      <c r="I6679" s="9">
        <v>4</v>
      </c>
    </row>
    <row r="6680">
      <c r="A6680" s="255" t="s">
        <v>7857</v>
      </c>
      <c r="B6680" s="9">
        <v>8</v>
      </c>
      <c r="C6680" s="255" t="s">
        <v>9105</v>
      </c>
      <c r="D6680" s="9">
        <v>1</v>
      </c>
      <c r="E6680" s="9">
        <v>1746329.1424868982</v>
      </c>
      <c r="F6680" s="255" t="s">
        <v>9123</v>
      </c>
      <c r="G6680" s="9"/>
      <c r="H6680" s="255" t="s">
        <v>9168</v>
      </c>
      <c r="I6680" s="9">
        <v>4</v>
      </c>
    </row>
    <row r="6681">
      <c r="A6681" s="255" t="s">
        <v>7858</v>
      </c>
      <c r="B6681" s="9">
        <v>8</v>
      </c>
      <c r="C6681" s="255" t="s">
        <v>9205</v>
      </c>
      <c r="D6681" s="9">
        <v>14880.104299662309</v>
      </c>
      <c r="E6681" s="9">
        <v>1746329.1424868982</v>
      </c>
      <c r="F6681" s="255" t="s">
        <v>9123</v>
      </c>
      <c r="G6681" s="9"/>
      <c r="H6681" s="255" t="s">
        <v>9168</v>
      </c>
      <c r="I6681" s="9">
        <v>4</v>
      </c>
    </row>
    <row r="6682">
      <c r="A6682" s="255" t="s">
        <v>7859</v>
      </c>
      <c r="B6682" s="9">
        <v>8</v>
      </c>
      <c r="C6682" s="255" t="s">
        <v>9103</v>
      </c>
      <c r="D6682" s="9">
        <v>1746329.1424868982</v>
      </c>
      <c r="E6682" s="9">
        <v>1746329.1424868982</v>
      </c>
      <c r="F6682" s="255" t="s">
        <v>9124</v>
      </c>
      <c r="G6682" s="9"/>
      <c r="H6682" s="255" t="s">
        <v>9168</v>
      </c>
      <c r="I6682" s="9">
        <v>4</v>
      </c>
    </row>
    <row r="6683">
      <c r="A6683" s="255" t="s">
        <v>7860</v>
      </c>
      <c r="B6683" s="9">
        <v>8</v>
      </c>
      <c r="C6683" s="255" t="s">
        <v>9104</v>
      </c>
      <c r="D6683" s="9">
        <v>25985559781.744888</v>
      </c>
      <c r="E6683" s="9">
        <v>1746329.1424868982</v>
      </c>
      <c r="F6683" s="255" t="s">
        <v>9124</v>
      </c>
      <c r="G6683" s="9"/>
      <c r="H6683" s="255" t="s">
        <v>9168</v>
      </c>
      <c r="I6683" s="9">
        <v>4</v>
      </c>
    </row>
    <row r="6684">
      <c r="A6684" s="255" t="s">
        <v>7861</v>
      </c>
      <c r="B6684" s="9">
        <v>8</v>
      </c>
      <c r="C6684" s="255" t="s">
        <v>9105</v>
      </c>
      <c r="D6684" s="9">
        <v>1</v>
      </c>
      <c r="E6684" s="9">
        <v>1746329.1424868982</v>
      </c>
      <c r="F6684" s="255" t="s">
        <v>9124</v>
      </c>
      <c r="G6684" s="9"/>
      <c r="H6684" s="255" t="s">
        <v>9168</v>
      </c>
      <c r="I6684" s="9">
        <v>4</v>
      </c>
    </row>
    <row r="6685">
      <c r="A6685" s="255" t="s">
        <v>7862</v>
      </c>
      <c r="B6685" s="9">
        <v>8</v>
      </c>
      <c r="C6685" s="255" t="s">
        <v>9205</v>
      </c>
      <c r="D6685" s="9">
        <v>14880.104299662309</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6216653074.3054419</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3559.8404235827393</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6753701663.4552469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3867.3704166887405</v>
      </c>
      <c r="E6693" s="9">
        <v>1746329.1424868982</v>
      </c>
      <c r="F6693" s="255" t="s">
        <v>9126</v>
      </c>
      <c r="G6693" s="9"/>
      <c r="H6693" s="255" t="s">
        <v>9168</v>
      </c>
      <c r="I6693" s="9">
        <v>4</v>
      </c>
    </row>
    <row r="6694">
      <c r="A6694" s="255" t="s">
        <v>7871</v>
      </c>
      <c r="B6694" s="9">
        <v>8</v>
      </c>
      <c r="C6694" s="255" t="s">
        <v>9103</v>
      </c>
      <c r="D6694" s="9">
        <v>1746329.1424868982</v>
      </c>
      <c r="E6694" s="9">
        <v>1746329.1424868982</v>
      </c>
      <c r="F6694" s="255" t="s">
        <v>9127</v>
      </c>
      <c r="G6694" s="9"/>
      <c r="H6694" s="255" t="s">
        <v>9168</v>
      </c>
      <c r="I6694" s="9">
        <v>4</v>
      </c>
    </row>
    <row r="6695">
      <c r="A6695" s="255" t="s">
        <v>7872</v>
      </c>
      <c r="B6695" s="9">
        <v>8</v>
      </c>
      <c r="C6695" s="255" t="s">
        <v>9104</v>
      </c>
      <c r="D6695" s="9">
        <v>32739261445.200134</v>
      </c>
      <c r="E6695" s="9">
        <v>1746329.1424868982</v>
      </c>
      <c r="F6695" s="255" t="s">
        <v>9127</v>
      </c>
      <c r="G6695" s="9"/>
      <c r="H6695" s="255" t="s">
        <v>9168</v>
      </c>
      <c r="I6695" s="9">
        <v>4</v>
      </c>
    </row>
    <row r="6696">
      <c r="A6696" s="255" t="s">
        <v>7873</v>
      </c>
      <c r="B6696" s="9">
        <v>8</v>
      </c>
      <c r="C6696" s="255" t="s">
        <v>9105</v>
      </c>
      <c r="D6696" s="9">
        <v>1</v>
      </c>
      <c r="E6696" s="9">
        <v>1746329.1424868982</v>
      </c>
      <c r="F6696" s="255" t="s">
        <v>9127</v>
      </c>
      <c r="G6696" s="9"/>
      <c r="H6696" s="255" t="s">
        <v>9168</v>
      </c>
      <c r="I6696" s="9">
        <v>4</v>
      </c>
    </row>
    <row r="6697">
      <c r="A6697" s="255" t="s">
        <v>7874</v>
      </c>
      <c r="B6697" s="9">
        <v>8</v>
      </c>
      <c r="C6697" s="255" t="s">
        <v>9205</v>
      </c>
      <c r="D6697" s="9">
        <v>18747.474716351051</v>
      </c>
      <c r="E6697" s="9">
        <v>1746329.1424868982</v>
      </c>
      <c r="F6697" s="255" t="s">
        <v>9127</v>
      </c>
      <c r="G6697" s="9"/>
      <c r="H6697" s="255" t="s">
        <v>9168</v>
      </c>
      <c r="I6697" s="9">
        <v>4</v>
      </c>
    </row>
    <row r="6698">
      <c r="A6698" s="255" t="s">
        <v>7875</v>
      </c>
      <c r="B6698" s="9">
        <v>8</v>
      </c>
      <c r="C6698" s="255" t="s">
        <v>9103</v>
      </c>
      <c r="D6698" s="9">
        <v>1746329.1424868982</v>
      </c>
      <c r="E6698" s="9">
        <v>1746329.1424868982</v>
      </c>
      <c r="F6698" s="255" t="s">
        <v>9128</v>
      </c>
      <c r="G6698" s="9"/>
      <c r="H6698" s="255" t="s">
        <v>9168</v>
      </c>
      <c r="I6698" s="9">
        <v>4</v>
      </c>
    </row>
    <row r="6699">
      <c r="A6699" s="255" t="s">
        <v>7876</v>
      </c>
      <c r="B6699" s="9">
        <v>8</v>
      </c>
      <c r="C6699" s="255" t="s">
        <v>9104</v>
      </c>
      <c r="D6699" s="9">
        <v>32739261445.200134</v>
      </c>
      <c r="E6699" s="9">
        <v>1746329.1424868982</v>
      </c>
      <c r="F6699" s="255" t="s">
        <v>9128</v>
      </c>
      <c r="G6699" s="9"/>
      <c r="H6699" s="255" t="s">
        <v>9168</v>
      </c>
      <c r="I6699" s="9">
        <v>4</v>
      </c>
    </row>
    <row r="6700">
      <c r="A6700" s="255" t="s">
        <v>7877</v>
      </c>
      <c r="B6700" s="9">
        <v>8</v>
      </c>
      <c r="C6700" s="255" t="s">
        <v>9105</v>
      </c>
      <c r="D6700" s="9">
        <v>1</v>
      </c>
      <c r="E6700" s="9">
        <v>1746329.1424868982</v>
      </c>
      <c r="F6700" s="255" t="s">
        <v>9128</v>
      </c>
      <c r="G6700" s="9"/>
      <c r="H6700" s="255" t="s">
        <v>9168</v>
      </c>
      <c r="I6700" s="9">
        <v>4</v>
      </c>
    </row>
    <row r="6701">
      <c r="A6701" s="255" t="s">
        <v>7878</v>
      </c>
      <c r="B6701" s="9">
        <v>8</v>
      </c>
      <c r="C6701" s="255" t="s">
        <v>9205</v>
      </c>
      <c r="D6701" s="9">
        <v>18747.474716351051</v>
      </c>
      <c r="E6701" s="9">
        <v>1746329.1424868982</v>
      </c>
      <c r="F6701" s="255" t="s">
        <v>9128</v>
      </c>
      <c r="G6701" s="9"/>
      <c r="H6701" s="255" t="s">
        <v>9168</v>
      </c>
      <c r="I6701" s="9">
        <v>4</v>
      </c>
    </row>
    <row r="6702">
      <c r="A6702" s="255" t="s">
        <v>7879</v>
      </c>
      <c r="B6702" s="9">
        <v>8</v>
      </c>
      <c r="C6702" s="255" t="s">
        <v>9103</v>
      </c>
      <c r="D6702" s="9">
        <v>1746329.1424868982</v>
      </c>
      <c r="E6702" s="9">
        <v>1746329.1424868982</v>
      </c>
      <c r="F6702" s="255" t="s">
        <v>9129</v>
      </c>
      <c r="G6702" s="9"/>
      <c r="H6702" s="255" t="s">
        <v>9168</v>
      </c>
      <c r="I6702" s="9">
        <v>4</v>
      </c>
    </row>
    <row r="6703">
      <c r="A6703" s="255" t="s">
        <v>7880</v>
      </c>
      <c r="B6703" s="9">
        <v>8</v>
      </c>
      <c r="C6703" s="255" t="s">
        <v>9104</v>
      </c>
      <c r="D6703" s="9">
        <v>15279753733.258844</v>
      </c>
      <c r="E6703" s="9">
        <v>1746329.1424868982</v>
      </c>
      <c r="F6703" s="255" t="s">
        <v>9129</v>
      </c>
      <c r="G6703" s="9"/>
      <c r="H6703" s="255" t="s">
        <v>9168</v>
      </c>
      <c r="I6703" s="9">
        <v>4</v>
      </c>
    </row>
    <row r="6704">
      <c r="A6704" s="255" t="s">
        <v>7881</v>
      </c>
      <c r="B6704" s="9">
        <v>8</v>
      </c>
      <c r="C6704" s="255" t="s">
        <v>9105</v>
      </c>
      <c r="D6704" s="9">
        <v>1</v>
      </c>
      <c r="E6704" s="9">
        <v>1746329.1424868982</v>
      </c>
      <c r="F6704" s="255" t="s">
        <v>9129</v>
      </c>
      <c r="G6704" s="9"/>
      <c r="H6704" s="255" t="s">
        <v>9168</v>
      </c>
      <c r="I6704" s="9">
        <v>4</v>
      </c>
    </row>
    <row r="6705">
      <c r="A6705" s="255" t="s">
        <v>7882</v>
      </c>
      <c r="B6705" s="9">
        <v>8</v>
      </c>
      <c r="C6705" s="255" t="s">
        <v>9205</v>
      </c>
      <c r="D6705" s="9">
        <v>8749.6413828949662</v>
      </c>
      <c r="E6705" s="9">
        <v>1746329.1424868982</v>
      </c>
      <c r="F6705" s="255" t="s">
        <v>9129</v>
      </c>
      <c r="G6705" s="9"/>
      <c r="H6705" s="255" t="s">
        <v>9168</v>
      </c>
      <c r="I6705" s="9">
        <v>4</v>
      </c>
    </row>
    <row r="6706">
      <c r="A6706" s="255" t="s">
        <v>7883</v>
      </c>
      <c r="B6706" s="9">
        <v>8</v>
      </c>
      <c r="C6706" s="255" t="s">
        <v>9103</v>
      </c>
      <c r="D6706" s="9">
        <v>1746329.1424868982</v>
      </c>
      <c r="E6706" s="9">
        <v>1746329.1424868982</v>
      </c>
      <c r="F6706" s="255" t="s">
        <v>9130</v>
      </c>
      <c r="G6706" s="9"/>
      <c r="H6706" s="255" t="s">
        <v>9168</v>
      </c>
      <c r="I6706" s="9">
        <v>4</v>
      </c>
    </row>
    <row r="6707">
      <c r="A6707" s="255" t="s">
        <v>7884</v>
      </c>
      <c r="B6707" s="9">
        <v>8</v>
      </c>
      <c r="C6707" s="255" t="s">
        <v>9104</v>
      </c>
      <c r="D6707" s="9">
        <v>15279753733.258844</v>
      </c>
      <c r="E6707" s="9">
        <v>1746329.1424868982</v>
      </c>
      <c r="F6707" s="255" t="s">
        <v>9130</v>
      </c>
      <c r="G6707" s="9"/>
      <c r="H6707" s="255" t="s">
        <v>9168</v>
      </c>
      <c r="I6707" s="9">
        <v>4</v>
      </c>
    </row>
    <row r="6708">
      <c r="A6708" s="255" t="s">
        <v>7885</v>
      </c>
      <c r="B6708" s="9">
        <v>8</v>
      </c>
      <c r="C6708" s="255" t="s">
        <v>9105</v>
      </c>
      <c r="D6708" s="9">
        <v>1</v>
      </c>
      <c r="E6708" s="9">
        <v>1746329.1424868982</v>
      </c>
      <c r="F6708" s="255" t="s">
        <v>9130</v>
      </c>
      <c r="G6708" s="9"/>
      <c r="H6708" s="255" t="s">
        <v>9168</v>
      </c>
      <c r="I6708" s="9">
        <v>4</v>
      </c>
    </row>
    <row r="6709">
      <c r="A6709" s="255" t="s">
        <v>7886</v>
      </c>
      <c r="B6709" s="9">
        <v>8</v>
      </c>
      <c r="C6709" s="255" t="s">
        <v>9205</v>
      </c>
      <c r="D6709" s="9">
        <v>8749.6413828949662</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10705806048.486044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6130.4629167673438</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14945671991.165022</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8558.3362423198814</v>
      </c>
      <c r="E6717" s="9">
        <v>1746329.1424868982</v>
      </c>
      <c r="F6717" s="255" t="s">
        <v>9132</v>
      </c>
      <c r="G6717" s="9"/>
      <c r="H6717" s="255" t="s">
        <v>9168</v>
      </c>
      <c r="I6717" s="9">
        <v>4</v>
      </c>
    </row>
    <row r="6718">
      <c r="A6718" s="255" t="s">
        <v>7895</v>
      </c>
      <c r="B6718" s="9">
        <v>8</v>
      </c>
      <c r="C6718" s="255" t="s">
        <v>9103</v>
      </c>
      <c r="D6718" s="9">
        <v>1529069.0661184187</v>
      </c>
      <c r="E6718" s="9">
        <v>1746329.1424868982</v>
      </c>
      <c r="F6718" s="255" t="s">
        <v>9133</v>
      </c>
      <c r="G6718" s="9"/>
      <c r="H6718" s="255" t="s">
        <v>9168</v>
      </c>
      <c r="I6718" s="9">
        <v>4</v>
      </c>
    </row>
    <row r="6719">
      <c r="A6719" s="255" t="s">
        <v>7896</v>
      </c>
      <c r="B6719" s="9">
        <v>8</v>
      </c>
      <c r="C6719" s="255" t="s">
        <v>9104</v>
      </c>
      <c r="D6719" s="9">
        <v>14677783078.80839</v>
      </c>
      <c r="E6719" s="9">
        <v>1746329.1424868982</v>
      </c>
      <c r="F6719" s="255" t="s">
        <v>9133</v>
      </c>
      <c r="G6719" s="9"/>
      <c r="H6719" s="255" t="s">
        <v>9168</v>
      </c>
      <c r="I6719" s="9">
        <v>4</v>
      </c>
    </row>
    <row r="6720">
      <c r="A6720" s="255" t="s">
        <v>7897</v>
      </c>
      <c r="B6720" s="9">
        <v>8</v>
      </c>
      <c r="C6720" s="255" t="s">
        <v>9105</v>
      </c>
      <c r="D6720" s="9">
        <v>0.87559041930716131</v>
      </c>
      <c r="E6720" s="9">
        <v>1746329.1424868982</v>
      </c>
      <c r="F6720" s="255" t="s">
        <v>9133</v>
      </c>
      <c r="G6720" s="9"/>
      <c r="H6720" s="255" t="s">
        <v>9168</v>
      </c>
      <c r="I6720" s="9">
        <v>4</v>
      </c>
    </row>
    <row r="6721">
      <c r="A6721" s="255" t="s">
        <v>7898</v>
      </c>
      <c r="B6721" s="9">
        <v>8</v>
      </c>
      <c r="C6721" s="255" t="s">
        <v>9205</v>
      </c>
      <c r="D6721" s="9">
        <v>8404.9350845203044</v>
      </c>
      <c r="E6721" s="9">
        <v>1746329.1424868982</v>
      </c>
      <c r="F6721" s="255" t="s">
        <v>9133</v>
      </c>
      <c r="G6721" s="9"/>
      <c r="H6721" s="255" t="s">
        <v>9168</v>
      </c>
      <c r="I6721" s="9">
        <v>4</v>
      </c>
    </row>
    <row r="6722">
      <c r="A6722" s="255" t="s">
        <v>7899</v>
      </c>
      <c r="B6722" s="9">
        <v>8</v>
      </c>
      <c r="C6722" s="255" t="s">
        <v>9103</v>
      </c>
      <c r="D6722" s="9">
        <v>1746329.1424868982</v>
      </c>
      <c r="E6722" s="9">
        <v>1746329.1424868982</v>
      </c>
      <c r="F6722" s="255" t="s">
        <v>9134</v>
      </c>
      <c r="G6722" s="9"/>
      <c r="H6722" s="255" t="s">
        <v>9168</v>
      </c>
      <c r="I6722" s="9">
        <v>4</v>
      </c>
    </row>
    <row r="6723">
      <c r="A6723" s="255" t="s">
        <v>7900</v>
      </c>
      <c r="B6723" s="9">
        <v>8</v>
      </c>
      <c r="C6723" s="255" t="s">
        <v>9104</v>
      </c>
      <c r="D6723" s="9">
        <v>3115806375.2267237</v>
      </c>
      <c r="E6723" s="9">
        <v>1746329.1424868982</v>
      </c>
      <c r="F6723" s="255" t="s">
        <v>9134</v>
      </c>
      <c r="G6723" s="9"/>
      <c r="H6723" s="255" t="s">
        <v>9168</v>
      </c>
      <c r="I6723" s="9">
        <v>4</v>
      </c>
    </row>
    <row r="6724">
      <c r="A6724" s="255" t="s">
        <v>7901</v>
      </c>
      <c r="B6724" s="9">
        <v>8</v>
      </c>
      <c r="C6724" s="255" t="s">
        <v>9105</v>
      </c>
      <c r="D6724" s="9">
        <v>1</v>
      </c>
      <c r="E6724" s="9">
        <v>1746329.1424868982</v>
      </c>
      <c r="F6724" s="255" t="s">
        <v>9134</v>
      </c>
      <c r="G6724" s="9"/>
      <c r="H6724" s="255" t="s">
        <v>9168</v>
      </c>
      <c r="I6724" s="9">
        <v>4</v>
      </c>
    </row>
    <row r="6725">
      <c r="A6725" s="255" t="s">
        <v>7902</v>
      </c>
      <c r="B6725" s="9">
        <v>8</v>
      </c>
      <c r="C6725" s="255" t="s">
        <v>9205</v>
      </c>
      <c r="D6725" s="9">
        <v>1784.2033895108636</v>
      </c>
      <c r="E6725" s="9">
        <v>1746329.1424868982</v>
      </c>
      <c r="F6725" s="255" t="s">
        <v>9134</v>
      </c>
      <c r="G6725" s="9"/>
      <c r="H6725" s="255" t="s">
        <v>9168</v>
      </c>
      <c r="I6725" s="9">
        <v>4</v>
      </c>
    </row>
    <row r="6726">
      <c r="A6726" s="255" t="s">
        <v>7903</v>
      </c>
      <c r="B6726" s="9">
        <v>8</v>
      </c>
      <c r="C6726" s="255" t="s">
        <v>9103</v>
      </c>
      <c r="D6726" s="9">
        <v>1746329.1424868982</v>
      </c>
      <c r="E6726" s="9">
        <v>1746329.1424868982</v>
      </c>
      <c r="F6726" s="255" t="s">
        <v>9135</v>
      </c>
      <c r="G6726" s="9"/>
      <c r="H6726" s="255" t="s">
        <v>9168</v>
      </c>
      <c r="I6726" s="9">
        <v>4</v>
      </c>
    </row>
    <row r="6727">
      <c r="A6727" s="255" t="s">
        <v>7904</v>
      </c>
      <c r="B6727" s="9">
        <v>8</v>
      </c>
      <c r="C6727" s="255" t="s">
        <v>9104</v>
      </c>
      <c r="D6727" s="9">
        <v>17793589454.035114</v>
      </c>
      <c r="E6727" s="9">
        <v>1746329.1424868982</v>
      </c>
      <c r="F6727" s="255" t="s">
        <v>9135</v>
      </c>
      <c r="G6727" s="9"/>
      <c r="H6727" s="255" t="s">
        <v>9168</v>
      </c>
      <c r="I6727" s="9">
        <v>4</v>
      </c>
    </row>
    <row r="6728">
      <c r="A6728" s="255" t="s">
        <v>7905</v>
      </c>
      <c r="B6728" s="9">
        <v>8</v>
      </c>
      <c r="C6728" s="255" t="s">
        <v>9105</v>
      </c>
      <c r="D6728" s="9">
        <v>1</v>
      </c>
      <c r="E6728" s="9">
        <v>1746329.1424868982</v>
      </c>
      <c r="F6728" s="255" t="s">
        <v>9135</v>
      </c>
      <c r="G6728" s="9"/>
      <c r="H6728" s="255" t="s">
        <v>9168</v>
      </c>
      <c r="I6728" s="9">
        <v>4</v>
      </c>
    </row>
    <row r="6729">
      <c r="A6729" s="255" t="s">
        <v>7906</v>
      </c>
      <c r="B6729" s="9">
        <v>8</v>
      </c>
      <c r="C6729" s="255" t="s">
        <v>9205</v>
      </c>
      <c r="D6729" s="9">
        <v>10189.13847403117</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2513835720.7762685</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1439.4970911362022</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4239865942.6789789</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2427.873325552539</v>
      </c>
      <c r="E6737" s="9">
        <v>1746329.1424868982</v>
      </c>
      <c r="F6737" s="255" t="s">
        <v>9137</v>
      </c>
      <c r="G6737" s="9"/>
      <c r="H6737" s="255" t="s">
        <v>9168</v>
      </c>
      <c r="I6737" s="9">
        <v>4</v>
      </c>
    </row>
    <row r="6738">
      <c r="A6738" s="255" t="s">
        <v>7915</v>
      </c>
      <c r="B6738" s="9">
        <v>8</v>
      </c>
      <c r="C6738" s="255" t="s">
        <v>9103</v>
      </c>
      <c r="D6738" s="9">
        <v>0</v>
      </c>
      <c r="E6738" s="9">
        <v>1746329.1424868982</v>
      </c>
      <c r="F6738" s="255" t="s">
        <v>9138</v>
      </c>
      <c r="G6738" s="9"/>
      <c r="H6738" s="255" t="s">
        <v>9168</v>
      </c>
      <c r="I6738" s="9">
        <v>4</v>
      </c>
    </row>
    <row r="6739">
      <c r="A6739" s="255" t="s">
        <v>7916</v>
      </c>
      <c r="B6739" s="9">
        <v>8</v>
      </c>
      <c r="C6739" s="255" t="s">
        <v>9104</v>
      </c>
      <c r="D6739" s="9">
        <v>0</v>
      </c>
      <c r="E6739" s="9">
        <v>1746329.1424868982</v>
      </c>
      <c r="F6739" s="255" t="s">
        <v>9138</v>
      </c>
      <c r="G6739" s="9"/>
      <c r="H6739" s="255" t="s">
        <v>9168</v>
      </c>
      <c r="I6739" s="9">
        <v>4</v>
      </c>
    </row>
    <row r="6740">
      <c r="A6740" s="255" t="s">
        <v>7917</v>
      </c>
      <c r="B6740" s="9">
        <v>8</v>
      </c>
      <c r="C6740" s="255" t="s">
        <v>9105</v>
      </c>
      <c r="D6740" s="9">
        <v>0</v>
      </c>
      <c r="E6740" s="9">
        <v>1746329.1424868982</v>
      </c>
      <c r="F6740" s="255" t="s">
        <v>9138</v>
      </c>
      <c r="G6740" s="9"/>
      <c r="H6740" s="255" t="s">
        <v>9168</v>
      </c>
      <c r="I6740" s="9">
        <v>4</v>
      </c>
    </row>
    <row r="6741">
      <c r="A6741" s="255" t="s">
        <v>7918</v>
      </c>
      <c r="B6741" s="9">
        <v>8</v>
      </c>
      <c r="C6741" s="255" t="s">
        <v>9205</v>
      </c>
      <c r="D6741" s="9">
        <v>0</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9587654427.5400467</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5485.3736254258474</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0</v>
      </c>
      <c r="E6754" s="9">
        <v>1747858.0461865487</v>
      </c>
      <c r="F6754" s="255" t="s">
        <v>9117</v>
      </c>
      <c r="G6754" s="9"/>
      <c r="H6754" s="255" t="s">
        <v>9168</v>
      </c>
      <c r="I6754" s="9">
        <v>4</v>
      </c>
    </row>
    <row r="6755">
      <c r="A6755" s="255" t="s">
        <v>7932</v>
      </c>
      <c r="B6755" s="9">
        <v>9</v>
      </c>
      <c r="C6755" s="255" t="s">
        <v>9104</v>
      </c>
      <c r="D6755" s="9">
        <v>0</v>
      </c>
      <c r="E6755" s="9">
        <v>1747858.0461865487</v>
      </c>
      <c r="F6755" s="255" t="s">
        <v>9117</v>
      </c>
      <c r="G6755" s="9"/>
      <c r="H6755" s="255" t="s">
        <v>9168</v>
      </c>
      <c r="I6755" s="9">
        <v>4</v>
      </c>
    </row>
    <row r="6756">
      <c r="A6756" s="255" t="s">
        <v>7933</v>
      </c>
      <c r="B6756" s="9">
        <v>9</v>
      </c>
      <c r="C6756" s="255" t="s">
        <v>9105</v>
      </c>
      <c r="D6756" s="9">
        <v>0</v>
      </c>
      <c r="E6756" s="9">
        <v>1747858.0461865487</v>
      </c>
      <c r="F6756" s="255" t="s">
        <v>9117</v>
      </c>
      <c r="G6756" s="9"/>
      <c r="H6756" s="255" t="s">
        <v>9168</v>
      </c>
      <c r="I6756" s="9">
        <v>4</v>
      </c>
    </row>
    <row r="6757">
      <c r="A6757" s="255" t="s">
        <v>7934</v>
      </c>
      <c r="B6757" s="9">
        <v>9</v>
      </c>
      <c r="C6757" s="255" t="s">
        <v>9205</v>
      </c>
      <c r="D6757" s="9">
        <v>0</v>
      </c>
      <c r="E6757" s="9">
        <v>1747858.0461865487</v>
      </c>
      <c r="F6757" s="255" t="s">
        <v>9117</v>
      </c>
      <c r="G6757" s="9"/>
      <c r="H6757" s="255" t="s">
        <v>9168</v>
      </c>
      <c r="I6757" s="9">
        <v>4</v>
      </c>
    </row>
    <row r="6758">
      <c r="A6758" s="255" t="s">
        <v>7935</v>
      </c>
      <c r="B6758" s="9">
        <v>9</v>
      </c>
      <c r="C6758" s="255" t="s">
        <v>9103</v>
      </c>
      <c r="D6758" s="9">
        <v>0</v>
      </c>
      <c r="E6758" s="9">
        <v>1747858.0461865487</v>
      </c>
      <c r="F6758" s="255" t="s">
        <v>9118</v>
      </c>
      <c r="G6758" s="9"/>
      <c r="H6758" s="255" t="s">
        <v>9168</v>
      </c>
      <c r="I6758" s="9">
        <v>4</v>
      </c>
    </row>
    <row r="6759">
      <c r="A6759" s="255" t="s">
        <v>7936</v>
      </c>
      <c r="B6759" s="9">
        <v>9</v>
      </c>
      <c r="C6759" s="255" t="s">
        <v>9104</v>
      </c>
      <c r="D6759" s="9">
        <v>0</v>
      </c>
      <c r="E6759" s="9">
        <v>1747858.0461865487</v>
      </c>
      <c r="F6759" s="255" t="s">
        <v>9118</v>
      </c>
      <c r="G6759" s="9"/>
      <c r="H6759" s="255" t="s">
        <v>9168</v>
      </c>
      <c r="I6759" s="9">
        <v>4</v>
      </c>
    </row>
    <row r="6760">
      <c r="A6760" s="255" t="s">
        <v>7937</v>
      </c>
      <c r="B6760" s="9">
        <v>9</v>
      </c>
      <c r="C6760" s="255" t="s">
        <v>9105</v>
      </c>
      <c r="D6760" s="9">
        <v>0</v>
      </c>
      <c r="E6760" s="9">
        <v>1747858.0461865487</v>
      </c>
      <c r="F6760" s="255" t="s">
        <v>9118</v>
      </c>
      <c r="G6760" s="9"/>
      <c r="H6760" s="255" t="s">
        <v>9168</v>
      </c>
      <c r="I6760" s="9">
        <v>4</v>
      </c>
    </row>
    <row r="6761">
      <c r="A6761" s="255" t="s">
        <v>7938</v>
      </c>
      <c r="B6761" s="9">
        <v>9</v>
      </c>
      <c r="C6761" s="255" t="s">
        <v>9205</v>
      </c>
      <c r="D6761" s="9">
        <v>0</v>
      </c>
      <c r="E6761" s="9">
        <v>1747858.0461865487</v>
      </c>
      <c r="F6761" s="255" t="s">
        <v>9118</v>
      </c>
      <c r="G6761" s="9"/>
      <c r="H6761" s="255" t="s">
        <v>9168</v>
      </c>
      <c r="I6761" s="9">
        <v>4</v>
      </c>
    </row>
    <row r="6762">
      <c r="A6762" s="255" t="s">
        <v>7939</v>
      </c>
      <c r="B6762" s="9">
        <v>9</v>
      </c>
      <c r="C6762" s="255" t="s">
        <v>9103</v>
      </c>
      <c r="D6762" s="9">
        <v>0</v>
      </c>
      <c r="E6762" s="9">
        <v>1747858.0461865487</v>
      </c>
      <c r="F6762" s="255" t="s">
        <v>9119</v>
      </c>
      <c r="G6762" s="9"/>
      <c r="H6762" s="255" t="s">
        <v>9168</v>
      </c>
      <c r="I6762" s="9">
        <v>4</v>
      </c>
    </row>
    <row r="6763">
      <c r="A6763" s="255" t="s">
        <v>7940</v>
      </c>
      <c r="B6763" s="9">
        <v>9</v>
      </c>
      <c r="C6763" s="255" t="s">
        <v>9104</v>
      </c>
      <c r="D6763" s="9">
        <v>0</v>
      </c>
      <c r="E6763" s="9">
        <v>1747858.0461865487</v>
      </c>
      <c r="F6763" s="255" t="s">
        <v>9119</v>
      </c>
      <c r="G6763" s="9"/>
      <c r="H6763" s="255" t="s">
        <v>9168</v>
      </c>
      <c r="I6763" s="9">
        <v>4</v>
      </c>
    </row>
    <row r="6764">
      <c r="A6764" s="255" t="s">
        <v>7941</v>
      </c>
      <c r="B6764" s="9">
        <v>9</v>
      </c>
      <c r="C6764" s="255" t="s">
        <v>9105</v>
      </c>
      <c r="D6764" s="9">
        <v>0</v>
      </c>
      <c r="E6764" s="9">
        <v>1747858.0461865487</v>
      </c>
      <c r="F6764" s="255" t="s">
        <v>9119</v>
      </c>
      <c r="G6764" s="9"/>
      <c r="H6764" s="255" t="s">
        <v>9168</v>
      </c>
      <c r="I6764" s="9">
        <v>4</v>
      </c>
    </row>
    <row r="6765">
      <c r="A6765" s="255" t="s">
        <v>7942</v>
      </c>
      <c r="B6765" s="9">
        <v>9</v>
      </c>
      <c r="C6765" s="255" t="s">
        <v>9205</v>
      </c>
      <c r="D6765" s="9">
        <v>0</v>
      </c>
      <c r="E6765" s="9">
        <v>1747858.0461865487</v>
      </c>
      <c r="F6765" s="255" t="s">
        <v>9119</v>
      </c>
      <c r="G6765" s="9"/>
      <c r="H6765" s="255" t="s">
        <v>9168</v>
      </c>
      <c r="I6765" s="9">
        <v>4</v>
      </c>
    </row>
    <row r="6766">
      <c r="A6766" s="255" t="s">
        <v>7943</v>
      </c>
      <c r="B6766" s="9">
        <v>9</v>
      </c>
      <c r="C6766" s="255" t="s">
        <v>9103</v>
      </c>
      <c r="D6766" s="9">
        <v>0</v>
      </c>
      <c r="E6766" s="9">
        <v>1747858.0461865487</v>
      </c>
      <c r="F6766" s="255" t="s">
        <v>9120</v>
      </c>
      <c r="G6766" s="9"/>
      <c r="H6766" s="255" t="s">
        <v>9168</v>
      </c>
      <c r="I6766" s="9">
        <v>4</v>
      </c>
    </row>
    <row r="6767">
      <c r="A6767" s="255" t="s">
        <v>7944</v>
      </c>
      <c r="B6767" s="9">
        <v>9</v>
      </c>
      <c r="C6767" s="255" t="s">
        <v>9104</v>
      </c>
      <c r="D6767" s="9">
        <v>0</v>
      </c>
      <c r="E6767" s="9">
        <v>1747858.0461865487</v>
      </c>
      <c r="F6767" s="255" t="s">
        <v>9120</v>
      </c>
      <c r="G6767" s="9"/>
      <c r="H6767" s="255" t="s">
        <v>9168</v>
      </c>
      <c r="I6767" s="9">
        <v>4</v>
      </c>
    </row>
    <row r="6768">
      <c r="A6768" s="255" t="s">
        <v>7945</v>
      </c>
      <c r="B6768" s="9">
        <v>9</v>
      </c>
      <c r="C6768" s="255" t="s">
        <v>9105</v>
      </c>
      <c r="D6768" s="9">
        <v>0</v>
      </c>
      <c r="E6768" s="9">
        <v>1747858.0461865487</v>
      </c>
      <c r="F6768" s="255" t="s">
        <v>9120</v>
      </c>
      <c r="G6768" s="9"/>
      <c r="H6768" s="255" t="s">
        <v>9168</v>
      </c>
      <c r="I6768" s="9">
        <v>4</v>
      </c>
    </row>
    <row r="6769">
      <c r="A6769" s="255" t="s">
        <v>7946</v>
      </c>
      <c r="B6769" s="9">
        <v>9</v>
      </c>
      <c r="C6769" s="255" t="s">
        <v>9205</v>
      </c>
      <c r="D6769" s="9">
        <v>0</v>
      </c>
      <c r="E6769" s="9">
        <v>1747858.0461865487</v>
      </c>
      <c r="F6769" s="255" t="s">
        <v>9120</v>
      </c>
      <c r="G6769" s="9"/>
      <c r="H6769" s="255" t="s">
        <v>9168</v>
      </c>
      <c r="I6769" s="9">
        <v>4</v>
      </c>
    </row>
    <row r="6770">
      <c r="A6770" s="255" t="s">
        <v>7947</v>
      </c>
      <c r="B6770" s="9">
        <v>9</v>
      </c>
      <c r="C6770" s="255" t="s">
        <v>9103</v>
      </c>
      <c r="D6770" s="9">
        <v>0</v>
      </c>
      <c r="E6770" s="9">
        <v>1747858.0461865487</v>
      </c>
      <c r="F6770" s="255" t="s">
        <v>9121</v>
      </c>
      <c r="G6770" s="9"/>
      <c r="H6770" s="255" t="s">
        <v>9168</v>
      </c>
      <c r="I6770" s="9">
        <v>4</v>
      </c>
    </row>
    <row r="6771">
      <c r="A6771" s="255" t="s">
        <v>7948</v>
      </c>
      <c r="B6771" s="9">
        <v>9</v>
      </c>
      <c r="C6771" s="255" t="s">
        <v>9104</v>
      </c>
      <c r="D6771" s="9">
        <v>0</v>
      </c>
      <c r="E6771" s="9">
        <v>1747858.0461865487</v>
      </c>
      <c r="F6771" s="255" t="s">
        <v>9121</v>
      </c>
      <c r="G6771" s="9"/>
      <c r="H6771" s="255" t="s">
        <v>9168</v>
      </c>
      <c r="I6771" s="9">
        <v>4</v>
      </c>
    </row>
    <row r="6772">
      <c r="A6772" s="255" t="s">
        <v>7949</v>
      </c>
      <c r="B6772" s="9">
        <v>9</v>
      </c>
      <c r="C6772" s="255" t="s">
        <v>9105</v>
      </c>
      <c r="D6772" s="9">
        <v>0</v>
      </c>
      <c r="E6772" s="9">
        <v>1747858.0461865487</v>
      </c>
      <c r="F6772" s="255" t="s">
        <v>9121</v>
      </c>
      <c r="G6772" s="9"/>
      <c r="H6772" s="255" t="s">
        <v>9168</v>
      </c>
      <c r="I6772" s="9">
        <v>4</v>
      </c>
    </row>
    <row r="6773">
      <c r="A6773" s="255" t="s">
        <v>7950</v>
      </c>
      <c r="B6773" s="9">
        <v>9</v>
      </c>
      <c r="C6773" s="255" t="s">
        <v>9205</v>
      </c>
      <c r="D6773" s="9">
        <v>0</v>
      </c>
      <c r="E6773" s="9">
        <v>1747858.0461865487</v>
      </c>
      <c r="F6773" s="255" t="s">
        <v>9121</v>
      </c>
      <c r="G6773" s="9"/>
      <c r="H6773" s="255" t="s">
        <v>9168</v>
      </c>
      <c r="I6773" s="9">
        <v>4</v>
      </c>
    </row>
    <row r="6774">
      <c r="A6774" s="255" t="s">
        <v>7951</v>
      </c>
      <c r="B6774" s="9">
        <v>9</v>
      </c>
      <c r="C6774" s="255" t="s">
        <v>9103</v>
      </c>
      <c r="D6774" s="9">
        <v>1747858.0461865487</v>
      </c>
      <c r="E6774" s="9">
        <v>1747858.0461865487</v>
      </c>
      <c r="F6774" s="255" t="s">
        <v>9122</v>
      </c>
      <c r="G6774" s="9"/>
      <c r="H6774" s="255" t="s">
        <v>9168</v>
      </c>
      <c r="I6774" s="9">
        <v>4</v>
      </c>
    </row>
    <row r="6775">
      <c r="A6775" s="255" t="s">
        <v>7952</v>
      </c>
      <c r="B6775" s="9">
        <v>9</v>
      </c>
      <c r="C6775" s="255" t="s">
        <v>9104</v>
      </c>
      <c r="D6775" s="9">
        <v>32132361674.1782</v>
      </c>
      <c r="E6775" s="9">
        <v>1747858.0461865487</v>
      </c>
      <c r="F6775" s="255" t="s">
        <v>9122</v>
      </c>
      <c r="G6775" s="9"/>
      <c r="H6775" s="255" t="s">
        <v>9168</v>
      </c>
      <c r="I6775" s="9">
        <v>4</v>
      </c>
    </row>
    <row r="6776">
      <c r="A6776" s="255" t="s">
        <v>7953</v>
      </c>
      <c r="B6776" s="9">
        <v>9</v>
      </c>
      <c r="C6776" s="255" t="s">
        <v>9105</v>
      </c>
      <c r="D6776" s="9">
        <v>1</v>
      </c>
      <c r="E6776" s="9">
        <v>1747858.0461865487</v>
      </c>
      <c r="F6776" s="255" t="s">
        <v>9122</v>
      </c>
      <c r="G6776" s="9"/>
      <c r="H6776" s="255" t="s">
        <v>9168</v>
      </c>
      <c r="I6776" s="9">
        <v>4</v>
      </c>
    </row>
    <row r="6777">
      <c r="A6777" s="255" t="s">
        <v>7954</v>
      </c>
      <c r="B6777" s="9">
        <v>9</v>
      </c>
      <c r="C6777" s="255" t="s">
        <v>9205</v>
      </c>
      <c r="D6777" s="9">
        <v>18383.850876382163</v>
      </c>
      <c r="E6777" s="9">
        <v>1747858.0461865487</v>
      </c>
      <c r="F6777" s="255" t="s">
        <v>9122</v>
      </c>
      <c r="G6777" s="9"/>
      <c r="H6777" s="255" t="s">
        <v>9168</v>
      </c>
      <c r="I6777" s="9">
        <v>4</v>
      </c>
    </row>
    <row r="6778">
      <c r="A6778" s="255" t="s">
        <v>7955</v>
      </c>
      <c r="B6778" s="9">
        <v>9</v>
      </c>
      <c r="C6778" s="255" t="s">
        <v>9103</v>
      </c>
      <c r="D6778" s="9">
        <v>1747858.0461865487</v>
      </c>
      <c r="E6778" s="9">
        <v>1747858.0461865487</v>
      </c>
      <c r="F6778" s="255" t="s">
        <v>9123</v>
      </c>
      <c r="G6778" s="9"/>
      <c r="H6778" s="255" t="s">
        <v>9168</v>
      </c>
      <c r="I6778" s="9">
        <v>4</v>
      </c>
    </row>
    <row r="6779">
      <c r="A6779" s="255" t="s">
        <v>7956</v>
      </c>
      <c r="B6779" s="9">
        <v>9</v>
      </c>
      <c r="C6779" s="255" t="s">
        <v>9104</v>
      </c>
      <c r="D6779" s="9">
        <v>32132361674.1782</v>
      </c>
      <c r="E6779" s="9">
        <v>1747858.0461865487</v>
      </c>
      <c r="F6779" s="255" t="s">
        <v>9123</v>
      </c>
      <c r="G6779" s="9"/>
      <c r="H6779" s="255" t="s">
        <v>9168</v>
      </c>
      <c r="I6779" s="9">
        <v>4</v>
      </c>
    </row>
    <row r="6780">
      <c r="A6780" s="255" t="s">
        <v>7957</v>
      </c>
      <c r="B6780" s="9">
        <v>9</v>
      </c>
      <c r="C6780" s="255" t="s">
        <v>9105</v>
      </c>
      <c r="D6780" s="9">
        <v>1</v>
      </c>
      <c r="E6780" s="9">
        <v>1747858.0461865487</v>
      </c>
      <c r="F6780" s="255" t="s">
        <v>9123</v>
      </c>
      <c r="G6780" s="9"/>
      <c r="H6780" s="255" t="s">
        <v>9168</v>
      </c>
      <c r="I6780" s="9">
        <v>4</v>
      </c>
    </row>
    <row r="6781">
      <c r="A6781" s="255" t="s">
        <v>7958</v>
      </c>
      <c r="B6781" s="9">
        <v>9</v>
      </c>
      <c r="C6781" s="255" t="s">
        <v>9205</v>
      </c>
      <c r="D6781" s="9">
        <v>18383.850876382163</v>
      </c>
      <c r="E6781" s="9">
        <v>1747858.0461865487</v>
      </c>
      <c r="F6781" s="255" t="s">
        <v>9123</v>
      </c>
      <c r="G6781" s="9"/>
      <c r="H6781" s="255" t="s">
        <v>9168</v>
      </c>
      <c r="I6781" s="9">
        <v>4</v>
      </c>
    </row>
    <row r="6782">
      <c r="A6782" s="255" t="s">
        <v>7959</v>
      </c>
      <c r="B6782" s="9">
        <v>9</v>
      </c>
      <c r="C6782" s="255" t="s">
        <v>9103</v>
      </c>
      <c r="D6782" s="9">
        <v>1747858.0461865487</v>
      </c>
      <c r="E6782" s="9">
        <v>1747858.0461865487</v>
      </c>
      <c r="F6782" s="255" t="s">
        <v>9124</v>
      </c>
      <c r="G6782" s="9"/>
      <c r="H6782" s="255" t="s">
        <v>9168</v>
      </c>
      <c r="I6782" s="9">
        <v>4</v>
      </c>
    </row>
    <row r="6783">
      <c r="A6783" s="255" t="s">
        <v>7960</v>
      </c>
      <c r="B6783" s="9">
        <v>9</v>
      </c>
      <c r="C6783" s="255" t="s">
        <v>9104</v>
      </c>
      <c r="D6783" s="9">
        <v>32132361674.1782</v>
      </c>
      <c r="E6783" s="9">
        <v>1747858.0461865487</v>
      </c>
      <c r="F6783" s="255" t="s">
        <v>9124</v>
      </c>
      <c r="G6783" s="9"/>
      <c r="H6783" s="255" t="s">
        <v>9168</v>
      </c>
      <c r="I6783" s="9">
        <v>4</v>
      </c>
    </row>
    <row r="6784">
      <c r="A6784" s="255" t="s">
        <v>7961</v>
      </c>
      <c r="B6784" s="9">
        <v>9</v>
      </c>
      <c r="C6784" s="255" t="s">
        <v>9105</v>
      </c>
      <c r="D6784" s="9">
        <v>1</v>
      </c>
      <c r="E6784" s="9">
        <v>1747858.0461865487</v>
      </c>
      <c r="F6784" s="255" t="s">
        <v>9124</v>
      </c>
      <c r="G6784" s="9"/>
      <c r="H6784" s="255" t="s">
        <v>9168</v>
      </c>
      <c r="I6784" s="9">
        <v>4</v>
      </c>
    </row>
    <row r="6785">
      <c r="A6785" s="255" t="s">
        <v>7962</v>
      </c>
      <c r="B6785" s="9">
        <v>9</v>
      </c>
      <c r="C6785" s="255" t="s">
        <v>9205</v>
      </c>
      <c r="D6785" s="9">
        <v>18383.850876382163</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8001830558.3928757</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4578.0780515049</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7726990040.2031622</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4420.8338640897055</v>
      </c>
      <c r="E6793" s="9">
        <v>1747858.0461865487</v>
      </c>
      <c r="F6793" s="255" t="s">
        <v>9126</v>
      </c>
      <c r="G6793" s="9"/>
      <c r="H6793" s="255" t="s">
        <v>9168</v>
      </c>
      <c r="I6793" s="9">
        <v>4</v>
      </c>
    </row>
    <row r="6794">
      <c r="A6794" s="255" t="s">
        <v>7971</v>
      </c>
      <c r="B6794" s="9">
        <v>9</v>
      </c>
      <c r="C6794" s="255" t="s">
        <v>9103</v>
      </c>
      <c r="D6794" s="9">
        <v>1747858.0461865487</v>
      </c>
      <c r="E6794" s="9">
        <v>1747858.0461865487</v>
      </c>
      <c r="F6794" s="255" t="s">
        <v>9127</v>
      </c>
      <c r="G6794" s="9"/>
      <c r="H6794" s="255" t="s">
        <v>9168</v>
      </c>
      <c r="I6794" s="9">
        <v>4</v>
      </c>
    </row>
    <row r="6795">
      <c r="A6795" s="255" t="s">
        <v>7972</v>
      </c>
      <c r="B6795" s="9">
        <v>9</v>
      </c>
      <c r="C6795" s="255" t="s">
        <v>9104</v>
      </c>
      <c r="D6795" s="9">
        <v>39859351714.381363</v>
      </c>
      <c r="E6795" s="9">
        <v>1747858.0461865487</v>
      </c>
      <c r="F6795" s="255" t="s">
        <v>9127</v>
      </c>
      <c r="G6795" s="9"/>
      <c r="H6795" s="255" t="s">
        <v>9168</v>
      </c>
      <c r="I6795" s="9">
        <v>4</v>
      </c>
    </row>
    <row r="6796">
      <c r="A6796" s="255" t="s">
        <v>7973</v>
      </c>
      <c r="B6796" s="9">
        <v>9</v>
      </c>
      <c r="C6796" s="255" t="s">
        <v>9105</v>
      </c>
      <c r="D6796" s="9">
        <v>1</v>
      </c>
      <c r="E6796" s="9">
        <v>1747858.0461865487</v>
      </c>
      <c r="F6796" s="255" t="s">
        <v>9127</v>
      </c>
      <c r="G6796" s="9"/>
      <c r="H6796" s="255" t="s">
        <v>9168</v>
      </c>
      <c r="I6796" s="9">
        <v>4</v>
      </c>
    </row>
    <row r="6797">
      <c r="A6797" s="255" t="s">
        <v>7974</v>
      </c>
      <c r="B6797" s="9">
        <v>9</v>
      </c>
      <c r="C6797" s="255" t="s">
        <v>9205</v>
      </c>
      <c r="D6797" s="9">
        <v>22804.684740471868</v>
      </c>
      <c r="E6797" s="9">
        <v>1747858.0461865487</v>
      </c>
      <c r="F6797" s="255" t="s">
        <v>9127</v>
      </c>
      <c r="G6797" s="9"/>
      <c r="H6797" s="255" t="s">
        <v>9168</v>
      </c>
      <c r="I6797" s="9">
        <v>4</v>
      </c>
    </row>
    <row r="6798">
      <c r="A6798" s="255" t="s">
        <v>7975</v>
      </c>
      <c r="B6798" s="9">
        <v>9</v>
      </c>
      <c r="C6798" s="255" t="s">
        <v>9103</v>
      </c>
      <c r="D6798" s="9">
        <v>1747858.0461865487</v>
      </c>
      <c r="E6798" s="9">
        <v>1747858.0461865487</v>
      </c>
      <c r="F6798" s="255" t="s">
        <v>9128</v>
      </c>
      <c r="G6798" s="9"/>
      <c r="H6798" s="255" t="s">
        <v>9168</v>
      </c>
      <c r="I6798" s="9">
        <v>4</v>
      </c>
    </row>
    <row r="6799">
      <c r="A6799" s="255" t="s">
        <v>7976</v>
      </c>
      <c r="B6799" s="9">
        <v>9</v>
      </c>
      <c r="C6799" s="255" t="s">
        <v>9104</v>
      </c>
      <c r="D6799" s="9">
        <v>39859351714.381363</v>
      </c>
      <c r="E6799" s="9">
        <v>1747858.0461865487</v>
      </c>
      <c r="F6799" s="255" t="s">
        <v>9128</v>
      </c>
      <c r="G6799" s="9"/>
      <c r="H6799" s="255" t="s">
        <v>9168</v>
      </c>
      <c r="I6799" s="9">
        <v>4</v>
      </c>
    </row>
    <row r="6800">
      <c r="A6800" s="255" t="s">
        <v>7977</v>
      </c>
      <c r="B6800" s="9">
        <v>9</v>
      </c>
      <c r="C6800" s="255" t="s">
        <v>9105</v>
      </c>
      <c r="D6800" s="9">
        <v>1</v>
      </c>
      <c r="E6800" s="9">
        <v>1747858.0461865487</v>
      </c>
      <c r="F6800" s="255" t="s">
        <v>9128</v>
      </c>
      <c r="G6800" s="9"/>
      <c r="H6800" s="255" t="s">
        <v>9168</v>
      </c>
      <c r="I6800" s="9">
        <v>4</v>
      </c>
    </row>
    <row r="6801">
      <c r="A6801" s="255" t="s">
        <v>7978</v>
      </c>
      <c r="B6801" s="9">
        <v>9</v>
      </c>
      <c r="C6801" s="255" t="s">
        <v>9205</v>
      </c>
      <c r="D6801" s="9">
        <v>22804.684740471868</v>
      </c>
      <c r="E6801" s="9">
        <v>1747858.0461865487</v>
      </c>
      <c r="F6801" s="255" t="s">
        <v>9128</v>
      </c>
      <c r="G6801" s="9"/>
      <c r="H6801" s="255" t="s">
        <v>9168</v>
      </c>
      <c r="I6801" s="9">
        <v>4</v>
      </c>
    </row>
    <row r="6802">
      <c r="A6802" s="255" t="s">
        <v>7979</v>
      </c>
      <c r="B6802" s="9">
        <v>9</v>
      </c>
      <c r="C6802" s="255" t="s">
        <v>9103</v>
      </c>
      <c r="D6802" s="9">
        <v>1747858.0461865487</v>
      </c>
      <c r="E6802" s="9">
        <v>1747858.0461865487</v>
      </c>
      <c r="F6802" s="255" t="s">
        <v>9129</v>
      </c>
      <c r="G6802" s="9"/>
      <c r="H6802" s="255" t="s">
        <v>9168</v>
      </c>
      <c r="I6802" s="9">
        <v>4</v>
      </c>
    </row>
    <row r="6803">
      <c r="A6803" s="255" t="s">
        <v>7980</v>
      </c>
      <c r="B6803" s="9">
        <v>9</v>
      </c>
      <c r="C6803" s="255" t="s">
        <v>9104</v>
      </c>
      <c r="D6803" s="9">
        <v>19225662864.761482</v>
      </c>
      <c r="E6803" s="9">
        <v>1747858.0461865487</v>
      </c>
      <c r="F6803" s="255" t="s">
        <v>9129</v>
      </c>
      <c r="G6803" s="9"/>
      <c r="H6803" s="255" t="s">
        <v>9168</v>
      </c>
      <c r="I6803" s="9">
        <v>4</v>
      </c>
    </row>
    <row r="6804">
      <c r="A6804" s="255" t="s">
        <v>7981</v>
      </c>
      <c r="B6804" s="9">
        <v>9</v>
      </c>
      <c r="C6804" s="255" t="s">
        <v>9105</v>
      </c>
      <c r="D6804" s="9">
        <v>1</v>
      </c>
      <c r="E6804" s="9">
        <v>1747858.0461865487</v>
      </c>
      <c r="F6804" s="255" t="s">
        <v>9129</v>
      </c>
      <c r="G6804" s="9"/>
      <c r="H6804" s="255" t="s">
        <v>9168</v>
      </c>
      <c r="I6804" s="9">
        <v>4</v>
      </c>
    </row>
    <row r="6805">
      <c r="A6805" s="255" t="s">
        <v>7982</v>
      </c>
      <c r="B6805" s="9">
        <v>9</v>
      </c>
      <c r="C6805" s="255" t="s">
        <v>9205</v>
      </c>
      <c r="D6805" s="9">
        <v>10999.556232102346</v>
      </c>
      <c r="E6805" s="9">
        <v>1747858.0461865487</v>
      </c>
      <c r="F6805" s="255" t="s">
        <v>9129</v>
      </c>
      <c r="G6805" s="9"/>
      <c r="H6805" s="255" t="s">
        <v>9168</v>
      </c>
      <c r="I6805" s="9">
        <v>4</v>
      </c>
    </row>
    <row r="6806">
      <c r="A6806" s="255" t="s">
        <v>7983</v>
      </c>
      <c r="B6806" s="9">
        <v>9</v>
      </c>
      <c r="C6806" s="255" t="s">
        <v>9103</v>
      </c>
      <c r="D6806" s="9">
        <v>1747858.0461865487</v>
      </c>
      <c r="E6806" s="9">
        <v>1747858.0461865487</v>
      </c>
      <c r="F6806" s="255" t="s">
        <v>9130</v>
      </c>
      <c r="G6806" s="9"/>
      <c r="H6806" s="255" t="s">
        <v>9168</v>
      </c>
      <c r="I6806" s="9">
        <v>4</v>
      </c>
    </row>
    <row r="6807">
      <c r="A6807" s="255" t="s">
        <v>7984</v>
      </c>
      <c r="B6807" s="9">
        <v>9</v>
      </c>
      <c r="C6807" s="255" t="s">
        <v>9104</v>
      </c>
      <c r="D6807" s="9">
        <v>19225662864.761482</v>
      </c>
      <c r="E6807" s="9">
        <v>1747858.0461865487</v>
      </c>
      <c r="F6807" s="255" t="s">
        <v>9130</v>
      </c>
      <c r="G6807" s="9"/>
      <c r="H6807" s="255" t="s">
        <v>9168</v>
      </c>
      <c r="I6807" s="9">
        <v>4</v>
      </c>
    </row>
    <row r="6808">
      <c r="A6808" s="255" t="s">
        <v>7985</v>
      </c>
      <c r="B6808" s="9">
        <v>9</v>
      </c>
      <c r="C6808" s="255" t="s">
        <v>9105</v>
      </c>
      <c r="D6808" s="9">
        <v>1</v>
      </c>
      <c r="E6808" s="9">
        <v>1747858.0461865487</v>
      </c>
      <c r="F6808" s="255" t="s">
        <v>9130</v>
      </c>
      <c r="G6808" s="9"/>
      <c r="H6808" s="255" t="s">
        <v>9168</v>
      </c>
      <c r="I6808" s="9">
        <v>4</v>
      </c>
    </row>
    <row r="6809">
      <c r="A6809" s="255" t="s">
        <v>7986</v>
      </c>
      <c r="B6809" s="9">
        <v>9</v>
      </c>
      <c r="C6809" s="255" t="s">
        <v>9205</v>
      </c>
      <c r="D6809" s="9">
        <v>10999.556232102346</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12906698809.416719</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7384.2946442798184</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17589484985.932922</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10063.451676930747</v>
      </c>
      <c r="E6817" s="9">
        <v>1747858.0461865487</v>
      </c>
      <c r="F6817" s="255" t="s">
        <v>9132</v>
      </c>
      <c r="G6817" s="9"/>
      <c r="H6817" s="255" t="s">
        <v>9168</v>
      </c>
      <c r="I6817" s="9">
        <v>4</v>
      </c>
    </row>
    <row r="6818">
      <c r="A6818" s="255" t="s">
        <v>7995</v>
      </c>
      <c r="B6818" s="9">
        <v>9</v>
      </c>
      <c r="C6818" s="255" t="s">
        <v>9103</v>
      </c>
      <c r="D6818" s="9">
        <v>1595951.4102424409</v>
      </c>
      <c r="E6818" s="9">
        <v>1747858.0461865487</v>
      </c>
      <c r="F6818" s="255" t="s">
        <v>9133</v>
      </c>
      <c r="G6818" s="9"/>
      <c r="H6818" s="255" t="s">
        <v>9168</v>
      </c>
      <c r="I6818" s="9">
        <v>4</v>
      </c>
    </row>
    <row r="6819">
      <c r="A6819" s="255" t="s">
        <v>7996</v>
      </c>
      <c r="B6819" s="9">
        <v>9</v>
      </c>
      <c r="C6819" s="255" t="s">
        <v>9104</v>
      </c>
      <c r="D6819" s="9">
        <v>18280831879.69231</v>
      </c>
      <c r="E6819" s="9">
        <v>1747858.0461865487</v>
      </c>
      <c r="F6819" s="255" t="s">
        <v>9133</v>
      </c>
      <c r="G6819" s="9"/>
      <c r="H6819" s="255" t="s">
        <v>9168</v>
      </c>
      <c r="I6819" s="9">
        <v>4</v>
      </c>
    </row>
    <row r="6820">
      <c r="A6820" s="255" t="s">
        <v>7997</v>
      </c>
      <c r="B6820" s="9">
        <v>9</v>
      </c>
      <c r="C6820" s="255" t="s">
        <v>9105</v>
      </c>
      <c r="D6820" s="9">
        <v>0.91308983228041007</v>
      </c>
      <c r="E6820" s="9">
        <v>1747858.0461865487</v>
      </c>
      <c r="F6820" s="255" t="s">
        <v>9133</v>
      </c>
      <c r="G6820" s="9"/>
      <c r="H6820" s="255" t="s">
        <v>9168</v>
      </c>
      <c r="I6820" s="9">
        <v>4</v>
      </c>
    </row>
    <row r="6821">
      <c r="A6821" s="255" t="s">
        <v>7998</v>
      </c>
      <c r="B6821" s="9">
        <v>9</v>
      </c>
      <c r="C6821" s="255" t="s">
        <v>9205</v>
      </c>
      <c r="D6821" s="9">
        <v>10458.99117469932</v>
      </c>
      <c r="E6821" s="9">
        <v>1747858.0461865487</v>
      </c>
      <c r="F6821" s="255" t="s">
        <v>9133</v>
      </c>
      <c r="G6821" s="9"/>
      <c r="H6821" s="255" t="s">
        <v>9168</v>
      </c>
      <c r="I6821" s="9">
        <v>4</v>
      </c>
    </row>
    <row r="6822">
      <c r="A6822" s="255" t="s">
        <v>7999</v>
      </c>
      <c r="B6822" s="9">
        <v>9</v>
      </c>
      <c r="C6822" s="255" t="s">
        <v>9103</v>
      </c>
      <c r="D6822" s="9">
        <v>1747858.0461865487</v>
      </c>
      <c r="E6822" s="9">
        <v>1747858.0461865487</v>
      </c>
      <c r="F6822" s="255" t="s">
        <v>9134</v>
      </c>
      <c r="G6822" s="9"/>
      <c r="H6822" s="255" t="s">
        <v>9168</v>
      </c>
      <c r="I6822" s="9">
        <v>4</v>
      </c>
    </row>
    <row r="6823">
      <c r="A6823" s="255" t="s">
        <v>8000</v>
      </c>
      <c r="B6823" s="9">
        <v>9</v>
      </c>
      <c r="C6823" s="255" t="s">
        <v>9104</v>
      </c>
      <c r="D6823" s="9">
        <v>3989034848.7561283</v>
      </c>
      <c r="E6823" s="9">
        <v>1747858.0461865487</v>
      </c>
      <c r="F6823" s="255" t="s">
        <v>9134</v>
      </c>
      <c r="G6823" s="9"/>
      <c r="H6823" s="255" t="s">
        <v>9168</v>
      </c>
      <c r="I6823" s="9">
        <v>4</v>
      </c>
    </row>
    <row r="6824">
      <c r="A6824" s="255" t="s">
        <v>8001</v>
      </c>
      <c r="B6824" s="9">
        <v>9</v>
      </c>
      <c r="C6824" s="255" t="s">
        <v>9105</v>
      </c>
      <c r="D6824" s="9">
        <v>1</v>
      </c>
      <c r="E6824" s="9">
        <v>1747858.0461865487</v>
      </c>
      <c r="F6824" s="255" t="s">
        <v>9134</v>
      </c>
      <c r="G6824" s="9"/>
      <c r="H6824" s="255" t="s">
        <v>9168</v>
      </c>
      <c r="I6824" s="9">
        <v>4</v>
      </c>
    </row>
    <row r="6825">
      <c r="A6825" s="255" t="s">
        <v>8002</v>
      </c>
      <c r="B6825" s="9">
        <v>9</v>
      </c>
      <c r="C6825" s="255" t="s">
        <v>9205</v>
      </c>
      <c r="D6825" s="9">
        <v>2282.2418888418006</v>
      </c>
      <c r="E6825" s="9">
        <v>1747858.0461865487</v>
      </c>
      <c r="F6825" s="255" t="s">
        <v>9134</v>
      </c>
      <c r="G6825" s="9"/>
      <c r="H6825" s="255" t="s">
        <v>9168</v>
      </c>
      <c r="I6825" s="9">
        <v>4</v>
      </c>
    </row>
    <row r="6826">
      <c r="A6826" s="255" t="s">
        <v>8003</v>
      </c>
      <c r="B6826" s="9">
        <v>9</v>
      </c>
      <c r="C6826" s="255" t="s">
        <v>9103</v>
      </c>
      <c r="D6826" s="9">
        <v>1747858.0461865487</v>
      </c>
      <c r="E6826" s="9">
        <v>1747858.0461865487</v>
      </c>
      <c r="F6826" s="255" t="s">
        <v>9135</v>
      </c>
      <c r="G6826" s="9"/>
      <c r="H6826" s="255" t="s">
        <v>9168</v>
      </c>
      <c r="I6826" s="9">
        <v>4</v>
      </c>
    </row>
    <row r="6827">
      <c r="A6827" s="255" t="s">
        <v>8004</v>
      </c>
      <c r="B6827" s="9">
        <v>9</v>
      </c>
      <c r="C6827" s="255" t="s">
        <v>9104</v>
      </c>
      <c r="D6827" s="9">
        <v>22269866728.448441</v>
      </c>
      <c r="E6827" s="9">
        <v>1747858.0461865487</v>
      </c>
      <c r="F6827" s="255" t="s">
        <v>9135</v>
      </c>
      <c r="G6827" s="9"/>
      <c r="H6827" s="255" t="s">
        <v>9168</v>
      </c>
      <c r="I6827" s="9">
        <v>4</v>
      </c>
    </row>
    <row r="6828">
      <c r="A6828" s="255" t="s">
        <v>8005</v>
      </c>
      <c r="B6828" s="9">
        <v>9</v>
      </c>
      <c r="C6828" s="255" t="s">
        <v>9105</v>
      </c>
      <c r="D6828" s="9">
        <v>1</v>
      </c>
      <c r="E6828" s="9">
        <v>1747858.0461865487</v>
      </c>
      <c r="F6828" s="255" t="s">
        <v>9135</v>
      </c>
      <c r="G6828" s="9"/>
      <c r="H6828" s="255" t="s">
        <v>9168</v>
      </c>
      <c r="I6828" s="9">
        <v>4</v>
      </c>
    </row>
    <row r="6829">
      <c r="A6829" s="255" t="s">
        <v>8006</v>
      </c>
      <c r="B6829" s="9">
        <v>9</v>
      </c>
      <c r="C6829" s="255" t="s">
        <v>9205</v>
      </c>
      <c r="D6829" s="9">
        <v>12741.233063541124</v>
      </c>
      <c r="E6829" s="9">
        <v>1747858.0461865487</v>
      </c>
      <c r="F6829" s="255" t="s">
        <v>9135</v>
      </c>
      <c r="G6829" s="9"/>
      <c r="H6829" s="255" t="s">
        <v>9168</v>
      </c>
      <c r="I6829" s="9">
        <v>4</v>
      </c>
    </row>
    <row r="6830">
      <c r="A6830" s="255" t="s">
        <v>8007</v>
      </c>
      <c r="B6830" s="9">
        <v>9</v>
      </c>
      <c r="C6830" s="255" t="s">
        <v>9103</v>
      </c>
      <c r="D6830" s="9">
        <v>597792.35657256225</v>
      </c>
      <c r="E6830" s="9">
        <v>1747858.0461865487</v>
      </c>
      <c r="F6830" s="255" t="s">
        <v>9136</v>
      </c>
      <c r="G6830" s="9"/>
      <c r="H6830" s="255" t="s">
        <v>9168</v>
      </c>
      <c r="I6830" s="9">
        <v>4</v>
      </c>
    </row>
    <row r="6831">
      <c r="A6831" s="255" t="s">
        <v>8008</v>
      </c>
      <c r="B6831" s="9">
        <v>9</v>
      </c>
      <c r="C6831" s="255" t="s">
        <v>9104</v>
      </c>
      <c r="D6831" s="9">
        <v>3044203863.6869583</v>
      </c>
      <c r="E6831" s="9">
        <v>1747858.0461865487</v>
      </c>
      <c r="F6831" s="255" t="s">
        <v>9136</v>
      </c>
      <c r="G6831" s="9"/>
      <c r="H6831" s="255" t="s">
        <v>9168</v>
      </c>
      <c r="I6831" s="9">
        <v>4</v>
      </c>
    </row>
    <row r="6832">
      <c r="A6832" s="255" t="s">
        <v>8009</v>
      </c>
      <c r="B6832" s="9">
        <v>9</v>
      </c>
      <c r="C6832" s="255" t="s">
        <v>9105</v>
      </c>
      <c r="D6832" s="9">
        <v>0.34201424874109027</v>
      </c>
      <c r="E6832" s="9">
        <v>1747858.0461865487</v>
      </c>
      <c r="F6832" s="255" t="s">
        <v>9136</v>
      </c>
      <c r="G6832" s="9"/>
      <c r="H6832" s="255" t="s">
        <v>9168</v>
      </c>
      <c r="I6832" s="9">
        <v>4</v>
      </c>
    </row>
    <row r="6833">
      <c r="A6833" s="255" t="s">
        <v>8010</v>
      </c>
      <c r="B6833" s="9">
        <v>9</v>
      </c>
      <c r="C6833" s="255" t="s">
        <v>9205</v>
      </c>
      <c r="D6833" s="9">
        <v>1741.6768314387762</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4682786176.5162039</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2679.1570326509291</v>
      </c>
      <c r="E6837" s="9">
        <v>1747858.0461865487</v>
      </c>
      <c r="F6837" s="255" t="s">
        <v>9137</v>
      </c>
      <c r="G6837" s="9"/>
      <c r="H6837" s="255" t="s">
        <v>9168</v>
      </c>
      <c r="I6837" s="9">
        <v>4</v>
      </c>
    </row>
    <row r="6838">
      <c r="A6838" s="255" t="s">
        <v>8015</v>
      </c>
      <c r="B6838" s="9">
        <v>9</v>
      </c>
      <c r="C6838" s="255" t="s">
        <v>9103</v>
      </c>
      <c r="D6838" s="9">
        <v>0</v>
      </c>
      <c r="E6838" s="9">
        <v>1747858.0461865487</v>
      </c>
      <c r="F6838" s="255" t="s">
        <v>9138</v>
      </c>
      <c r="G6838" s="9"/>
      <c r="H6838" s="255" t="s">
        <v>9168</v>
      </c>
      <c r="I6838" s="9">
        <v>4</v>
      </c>
    </row>
    <row r="6839">
      <c r="A6839" s="255" t="s">
        <v>8016</v>
      </c>
      <c r="B6839" s="9">
        <v>9</v>
      </c>
      <c r="C6839" s="255" t="s">
        <v>9104</v>
      </c>
      <c r="D6839" s="9">
        <v>0</v>
      </c>
      <c r="E6839" s="9">
        <v>1747858.0461865487</v>
      </c>
      <c r="F6839" s="255" t="s">
        <v>9138</v>
      </c>
      <c r="G6839" s="9"/>
      <c r="H6839" s="255" t="s">
        <v>9168</v>
      </c>
      <c r="I6839" s="9">
        <v>4</v>
      </c>
    </row>
    <row r="6840">
      <c r="A6840" s="255" t="s">
        <v>8017</v>
      </c>
      <c r="B6840" s="9">
        <v>9</v>
      </c>
      <c r="C6840" s="255" t="s">
        <v>9105</v>
      </c>
      <c r="D6840" s="9">
        <v>0</v>
      </c>
      <c r="E6840" s="9">
        <v>1747858.0461865487</v>
      </c>
      <c r="F6840" s="255" t="s">
        <v>9138</v>
      </c>
      <c r="G6840" s="9"/>
      <c r="H6840" s="255" t="s">
        <v>9168</v>
      </c>
      <c r="I6840" s="9">
        <v>4</v>
      </c>
    </row>
    <row r="6841">
      <c r="A6841" s="255" t="s">
        <v>8018</v>
      </c>
      <c r="B6841" s="9">
        <v>9</v>
      </c>
      <c r="C6841" s="255" t="s">
        <v>9205</v>
      </c>
      <c r="D6841" s="9">
        <v>0</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33955263373.469067</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19414.065835405603</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0</v>
      </c>
      <c r="E6854" s="9">
        <v>1749003.2052711262</v>
      </c>
      <c r="F6854" s="255" t="s">
        <v>9117</v>
      </c>
      <c r="G6854" s="9"/>
      <c r="H6854" s="255" t="s">
        <v>9168</v>
      </c>
      <c r="I6854" s="9">
        <v>4</v>
      </c>
    </row>
    <row r="6855">
      <c r="A6855" s="255" t="s">
        <v>8032</v>
      </c>
      <c r="B6855" s="9">
        <v>10</v>
      </c>
      <c r="C6855" s="255" t="s">
        <v>9104</v>
      </c>
      <c r="D6855" s="9">
        <v>0</v>
      </c>
      <c r="E6855" s="9">
        <v>1749003.2052711262</v>
      </c>
      <c r="F6855" s="255" t="s">
        <v>9117</v>
      </c>
      <c r="G6855" s="9"/>
      <c r="H6855" s="255" t="s">
        <v>9168</v>
      </c>
      <c r="I6855" s="9">
        <v>4</v>
      </c>
    </row>
    <row r="6856">
      <c r="A6856" s="255" t="s">
        <v>8033</v>
      </c>
      <c r="B6856" s="9">
        <v>10</v>
      </c>
      <c r="C6856" s="255" t="s">
        <v>9105</v>
      </c>
      <c r="D6856" s="9">
        <v>0</v>
      </c>
      <c r="E6856" s="9">
        <v>1749003.2052711262</v>
      </c>
      <c r="F6856" s="255" t="s">
        <v>9117</v>
      </c>
      <c r="G6856" s="9"/>
      <c r="H6856" s="255" t="s">
        <v>9168</v>
      </c>
      <c r="I6856" s="9">
        <v>4</v>
      </c>
    </row>
    <row r="6857">
      <c r="A6857" s="255" t="s">
        <v>8034</v>
      </c>
      <c r="B6857" s="9">
        <v>10</v>
      </c>
      <c r="C6857" s="255" t="s">
        <v>9205</v>
      </c>
      <c r="D6857" s="9">
        <v>0</v>
      </c>
      <c r="E6857" s="9">
        <v>1749003.2052711262</v>
      </c>
      <c r="F6857" s="255" t="s">
        <v>9117</v>
      </c>
      <c r="G6857" s="9"/>
      <c r="H6857" s="255" t="s">
        <v>9168</v>
      </c>
      <c r="I6857" s="9">
        <v>4</v>
      </c>
    </row>
    <row r="6858">
      <c r="A6858" s="255" t="s">
        <v>8035</v>
      </c>
      <c r="B6858" s="9">
        <v>10</v>
      </c>
      <c r="C6858" s="255" t="s">
        <v>9103</v>
      </c>
      <c r="D6858" s="9">
        <v>0</v>
      </c>
      <c r="E6858" s="9">
        <v>1749003.2052711262</v>
      </c>
      <c r="F6858" s="255" t="s">
        <v>9118</v>
      </c>
      <c r="G6858" s="9"/>
      <c r="H6858" s="255" t="s">
        <v>9168</v>
      </c>
      <c r="I6858" s="9">
        <v>4</v>
      </c>
    </row>
    <row r="6859">
      <c r="A6859" s="255" t="s">
        <v>8036</v>
      </c>
      <c r="B6859" s="9">
        <v>10</v>
      </c>
      <c r="C6859" s="255" t="s">
        <v>9104</v>
      </c>
      <c r="D6859" s="9">
        <v>0</v>
      </c>
      <c r="E6859" s="9">
        <v>1749003.2052711262</v>
      </c>
      <c r="F6859" s="255" t="s">
        <v>9118</v>
      </c>
      <c r="G6859" s="9"/>
      <c r="H6859" s="255" t="s">
        <v>9168</v>
      </c>
      <c r="I6859" s="9">
        <v>4</v>
      </c>
    </row>
    <row r="6860">
      <c r="A6860" s="255" t="s">
        <v>8037</v>
      </c>
      <c r="B6860" s="9">
        <v>10</v>
      </c>
      <c r="C6860" s="255" t="s">
        <v>9105</v>
      </c>
      <c r="D6860" s="9">
        <v>0</v>
      </c>
      <c r="E6860" s="9">
        <v>1749003.2052711262</v>
      </c>
      <c r="F6860" s="255" t="s">
        <v>9118</v>
      </c>
      <c r="G6860" s="9"/>
      <c r="H6860" s="255" t="s">
        <v>9168</v>
      </c>
      <c r="I6860" s="9">
        <v>4</v>
      </c>
    </row>
    <row r="6861">
      <c r="A6861" s="255" t="s">
        <v>8038</v>
      </c>
      <c r="B6861" s="9">
        <v>10</v>
      </c>
      <c r="C6861" s="255" t="s">
        <v>9205</v>
      </c>
      <c r="D6861" s="9">
        <v>0</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0</v>
      </c>
      <c r="E6866" s="9">
        <v>1749003.2052711262</v>
      </c>
      <c r="F6866" s="255" t="s">
        <v>9120</v>
      </c>
      <c r="G6866" s="9"/>
      <c r="H6866" s="255" t="s">
        <v>9168</v>
      </c>
      <c r="I6866" s="9">
        <v>4</v>
      </c>
    </row>
    <row r="6867">
      <c r="A6867" s="255" t="s">
        <v>8044</v>
      </c>
      <c r="B6867" s="9">
        <v>10</v>
      </c>
      <c r="C6867" s="255" t="s">
        <v>9104</v>
      </c>
      <c r="D6867" s="9">
        <v>0</v>
      </c>
      <c r="E6867" s="9">
        <v>1749003.2052711262</v>
      </c>
      <c r="F6867" s="255" t="s">
        <v>9120</v>
      </c>
      <c r="G6867" s="9"/>
      <c r="H6867" s="255" t="s">
        <v>9168</v>
      </c>
      <c r="I6867" s="9">
        <v>4</v>
      </c>
    </row>
    <row r="6868">
      <c r="A6868" s="255" t="s">
        <v>8045</v>
      </c>
      <c r="B6868" s="9">
        <v>10</v>
      </c>
      <c r="C6868" s="255" t="s">
        <v>9105</v>
      </c>
      <c r="D6868" s="9">
        <v>0</v>
      </c>
      <c r="E6868" s="9">
        <v>1749003.2052711262</v>
      </c>
      <c r="F6868" s="255" t="s">
        <v>9120</v>
      </c>
      <c r="G6868" s="9"/>
      <c r="H6868" s="255" t="s">
        <v>9168</v>
      </c>
      <c r="I6868" s="9">
        <v>4</v>
      </c>
    </row>
    <row r="6869">
      <c r="A6869" s="255" t="s">
        <v>8046</v>
      </c>
      <c r="B6869" s="9">
        <v>10</v>
      </c>
      <c r="C6869" s="255" t="s">
        <v>9205</v>
      </c>
      <c r="D6869" s="9">
        <v>0</v>
      </c>
      <c r="E6869" s="9">
        <v>1749003.2052711262</v>
      </c>
      <c r="F6869" s="255" t="s">
        <v>9120</v>
      </c>
      <c r="G6869" s="9"/>
      <c r="H6869" s="255" t="s">
        <v>9168</v>
      </c>
      <c r="I6869" s="9">
        <v>4</v>
      </c>
    </row>
    <row r="6870">
      <c r="A6870" s="255" t="s">
        <v>8047</v>
      </c>
      <c r="B6870" s="9">
        <v>10</v>
      </c>
      <c r="C6870" s="255" t="s">
        <v>9103</v>
      </c>
      <c r="D6870" s="9">
        <v>0</v>
      </c>
      <c r="E6870" s="9">
        <v>1749003.2052711262</v>
      </c>
      <c r="F6870" s="255" t="s">
        <v>9121</v>
      </c>
      <c r="G6870" s="9"/>
      <c r="H6870" s="255" t="s">
        <v>9168</v>
      </c>
      <c r="I6870" s="9">
        <v>4</v>
      </c>
    </row>
    <row r="6871">
      <c r="A6871" s="255" t="s">
        <v>8048</v>
      </c>
      <c r="B6871" s="9">
        <v>10</v>
      </c>
      <c r="C6871" s="255" t="s">
        <v>9104</v>
      </c>
      <c r="D6871" s="9">
        <v>0</v>
      </c>
      <c r="E6871" s="9">
        <v>1749003.2052711262</v>
      </c>
      <c r="F6871" s="255" t="s">
        <v>9121</v>
      </c>
      <c r="G6871" s="9"/>
      <c r="H6871" s="255" t="s">
        <v>9168</v>
      </c>
      <c r="I6871" s="9">
        <v>4</v>
      </c>
    </row>
    <row r="6872">
      <c r="A6872" s="255" t="s">
        <v>8049</v>
      </c>
      <c r="B6872" s="9">
        <v>10</v>
      </c>
      <c r="C6872" s="255" t="s">
        <v>9105</v>
      </c>
      <c r="D6872" s="9">
        <v>0</v>
      </c>
      <c r="E6872" s="9">
        <v>1749003.2052711262</v>
      </c>
      <c r="F6872" s="255" t="s">
        <v>9121</v>
      </c>
      <c r="G6872" s="9"/>
      <c r="H6872" s="255" t="s">
        <v>9168</v>
      </c>
      <c r="I6872" s="9">
        <v>4</v>
      </c>
    </row>
    <row r="6873">
      <c r="A6873" s="255" t="s">
        <v>8050</v>
      </c>
      <c r="B6873" s="9">
        <v>10</v>
      </c>
      <c r="C6873" s="255" t="s">
        <v>9205</v>
      </c>
      <c r="D6873" s="9">
        <v>0</v>
      </c>
      <c r="E6873" s="9">
        <v>1749003.2052711262</v>
      </c>
      <c r="F6873" s="255" t="s">
        <v>9121</v>
      </c>
      <c r="G6873" s="9"/>
      <c r="H6873" s="255" t="s">
        <v>9168</v>
      </c>
      <c r="I6873" s="9">
        <v>4</v>
      </c>
    </row>
    <row r="6874">
      <c r="A6874" s="255" t="s">
        <v>8051</v>
      </c>
      <c r="B6874" s="9">
        <v>10</v>
      </c>
      <c r="C6874" s="255" t="s">
        <v>9103</v>
      </c>
      <c r="D6874" s="9">
        <v>1749003.2052711262</v>
      </c>
      <c r="E6874" s="9">
        <v>1749003.2052711262</v>
      </c>
      <c r="F6874" s="255" t="s">
        <v>9122</v>
      </c>
      <c r="G6874" s="9"/>
      <c r="H6874" s="255" t="s">
        <v>9168</v>
      </c>
      <c r="I6874" s="9">
        <v>4</v>
      </c>
    </row>
    <row r="6875">
      <c r="A6875" s="255" t="s">
        <v>8052</v>
      </c>
      <c r="B6875" s="9">
        <v>10</v>
      </c>
      <c r="C6875" s="255" t="s">
        <v>9104</v>
      </c>
      <c r="D6875" s="9">
        <v>68334714374.550552</v>
      </c>
      <c r="E6875" s="9">
        <v>1749003.2052711262</v>
      </c>
      <c r="F6875" s="255" t="s">
        <v>9122</v>
      </c>
      <c r="G6875" s="9"/>
      <c r="H6875" s="255" t="s">
        <v>9168</v>
      </c>
      <c r="I6875" s="9">
        <v>4</v>
      </c>
    </row>
    <row r="6876">
      <c r="A6876" s="255" t="s">
        <v>8053</v>
      </c>
      <c r="B6876" s="9">
        <v>10</v>
      </c>
      <c r="C6876" s="255" t="s">
        <v>9105</v>
      </c>
      <c r="D6876" s="9">
        <v>1</v>
      </c>
      <c r="E6876" s="9">
        <v>1749003.2052711262</v>
      </c>
      <c r="F6876" s="255" t="s">
        <v>9122</v>
      </c>
      <c r="G6876" s="9"/>
      <c r="H6876" s="255" t="s">
        <v>9168</v>
      </c>
      <c r="I6876" s="9">
        <v>4</v>
      </c>
    </row>
    <row r="6877">
      <c r="A6877" s="255" t="s">
        <v>8054</v>
      </c>
      <c r="B6877" s="9">
        <v>10</v>
      </c>
      <c r="C6877" s="255" t="s">
        <v>9205</v>
      </c>
      <c r="D6877" s="9">
        <v>39070.662745845264</v>
      </c>
      <c r="E6877" s="9">
        <v>1749003.2052711262</v>
      </c>
      <c r="F6877" s="255" t="s">
        <v>9122</v>
      </c>
      <c r="G6877" s="9"/>
      <c r="H6877" s="255" t="s">
        <v>9168</v>
      </c>
      <c r="I6877" s="9">
        <v>4</v>
      </c>
    </row>
    <row r="6878">
      <c r="A6878" s="255" t="s">
        <v>8055</v>
      </c>
      <c r="B6878" s="9">
        <v>10</v>
      </c>
      <c r="C6878" s="255" t="s">
        <v>9103</v>
      </c>
      <c r="D6878" s="9">
        <v>1749003.2052711262</v>
      </c>
      <c r="E6878" s="9">
        <v>1749003.2052711262</v>
      </c>
      <c r="F6878" s="255" t="s">
        <v>9123</v>
      </c>
      <c r="G6878" s="9"/>
      <c r="H6878" s="255" t="s">
        <v>9168</v>
      </c>
      <c r="I6878" s="9">
        <v>4</v>
      </c>
    </row>
    <row r="6879">
      <c r="A6879" s="255" t="s">
        <v>8056</v>
      </c>
      <c r="B6879" s="9">
        <v>10</v>
      </c>
      <c r="C6879" s="255" t="s">
        <v>9104</v>
      </c>
      <c r="D6879" s="9">
        <v>68334714374.550552</v>
      </c>
      <c r="E6879" s="9">
        <v>1749003.2052711262</v>
      </c>
      <c r="F6879" s="255" t="s">
        <v>9123</v>
      </c>
      <c r="G6879" s="9"/>
      <c r="H6879" s="255" t="s">
        <v>9168</v>
      </c>
      <c r="I6879" s="9">
        <v>4</v>
      </c>
    </row>
    <row r="6880">
      <c r="A6880" s="255" t="s">
        <v>8057</v>
      </c>
      <c r="B6880" s="9">
        <v>10</v>
      </c>
      <c r="C6880" s="255" t="s">
        <v>9105</v>
      </c>
      <c r="D6880" s="9">
        <v>1</v>
      </c>
      <c r="E6880" s="9">
        <v>1749003.2052711262</v>
      </c>
      <c r="F6880" s="255" t="s">
        <v>9123</v>
      </c>
      <c r="G6880" s="9"/>
      <c r="H6880" s="255" t="s">
        <v>9168</v>
      </c>
      <c r="I6880" s="9">
        <v>4</v>
      </c>
    </row>
    <row r="6881">
      <c r="A6881" s="255" t="s">
        <v>8058</v>
      </c>
      <c r="B6881" s="9">
        <v>10</v>
      </c>
      <c r="C6881" s="255" t="s">
        <v>9205</v>
      </c>
      <c r="D6881" s="9">
        <v>39070.662745845264</v>
      </c>
      <c r="E6881" s="9">
        <v>1749003.2052711262</v>
      </c>
      <c r="F6881" s="255" t="s">
        <v>9123</v>
      </c>
      <c r="G6881" s="9"/>
      <c r="H6881" s="255" t="s">
        <v>9168</v>
      </c>
      <c r="I6881" s="9">
        <v>4</v>
      </c>
    </row>
    <row r="6882">
      <c r="A6882" s="255" t="s">
        <v>8059</v>
      </c>
      <c r="B6882" s="9">
        <v>10</v>
      </c>
      <c r="C6882" s="255" t="s">
        <v>9103</v>
      </c>
      <c r="D6882" s="9">
        <v>1749003.2052711262</v>
      </c>
      <c r="E6882" s="9">
        <v>1749003.2052711262</v>
      </c>
      <c r="F6882" s="255" t="s">
        <v>9124</v>
      </c>
      <c r="G6882" s="9"/>
      <c r="H6882" s="255" t="s">
        <v>9168</v>
      </c>
      <c r="I6882" s="9">
        <v>4</v>
      </c>
    </row>
    <row r="6883">
      <c r="A6883" s="255" t="s">
        <v>8060</v>
      </c>
      <c r="B6883" s="9">
        <v>10</v>
      </c>
      <c r="C6883" s="255" t="s">
        <v>9104</v>
      </c>
      <c r="D6883" s="9">
        <v>68334714374.550552</v>
      </c>
      <c r="E6883" s="9">
        <v>1749003.2052711262</v>
      </c>
      <c r="F6883" s="255" t="s">
        <v>9124</v>
      </c>
      <c r="G6883" s="9"/>
      <c r="H6883" s="255" t="s">
        <v>9168</v>
      </c>
      <c r="I6883" s="9">
        <v>4</v>
      </c>
    </row>
    <row r="6884">
      <c r="A6884" s="255" t="s">
        <v>8061</v>
      </c>
      <c r="B6884" s="9">
        <v>10</v>
      </c>
      <c r="C6884" s="255" t="s">
        <v>9105</v>
      </c>
      <c r="D6884" s="9">
        <v>1</v>
      </c>
      <c r="E6884" s="9">
        <v>1749003.2052711262</v>
      </c>
      <c r="F6884" s="255" t="s">
        <v>9124</v>
      </c>
      <c r="G6884" s="9"/>
      <c r="H6884" s="255" t="s">
        <v>9168</v>
      </c>
      <c r="I6884" s="9">
        <v>4</v>
      </c>
    </row>
    <row r="6885">
      <c r="A6885" s="255" t="s">
        <v>8062</v>
      </c>
      <c r="B6885" s="9">
        <v>10</v>
      </c>
      <c r="C6885" s="255" t="s">
        <v>9205</v>
      </c>
      <c r="D6885" s="9">
        <v>39070.662745845264</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14691967629.603294</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8400.1947997149509</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24463223287.700451</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13986.951661365436</v>
      </c>
      <c r="E6893" s="9">
        <v>1749003.2052711262</v>
      </c>
      <c r="F6893" s="255" t="s">
        <v>9126</v>
      </c>
      <c r="G6893" s="9"/>
      <c r="H6893" s="255" t="s">
        <v>9168</v>
      </c>
      <c r="I6893" s="9">
        <v>4</v>
      </c>
    </row>
    <row r="6894">
      <c r="A6894" s="255" t="s">
        <v>8071</v>
      </c>
      <c r="B6894" s="9">
        <v>10</v>
      </c>
      <c r="C6894" s="255" t="s">
        <v>9103</v>
      </c>
      <c r="D6894" s="9">
        <v>1749003.2052711262</v>
      </c>
      <c r="E6894" s="9">
        <v>1749003.2052711262</v>
      </c>
      <c r="F6894" s="255" t="s">
        <v>9127</v>
      </c>
      <c r="G6894" s="9"/>
      <c r="H6894" s="255" t="s">
        <v>9168</v>
      </c>
      <c r="I6894" s="9">
        <v>4</v>
      </c>
    </row>
    <row r="6895">
      <c r="A6895" s="255" t="s">
        <v>8072</v>
      </c>
      <c r="B6895" s="9">
        <v>10</v>
      </c>
      <c r="C6895" s="255" t="s">
        <v>9104</v>
      </c>
      <c r="D6895" s="9">
        <v>92797937662.251007</v>
      </c>
      <c r="E6895" s="9">
        <v>1749003.2052711262</v>
      </c>
      <c r="F6895" s="255" t="s">
        <v>9127</v>
      </c>
      <c r="G6895" s="9"/>
      <c r="H6895" s="255" t="s">
        <v>9168</v>
      </c>
      <c r="I6895" s="9">
        <v>4</v>
      </c>
    </row>
    <row r="6896">
      <c r="A6896" s="255" t="s">
        <v>8073</v>
      </c>
      <c r="B6896" s="9">
        <v>10</v>
      </c>
      <c r="C6896" s="255" t="s">
        <v>9105</v>
      </c>
      <c r="D6896" s="9">
        <v>1</v>
      </c>
      <c r="E6896" s="9">
        <v>1749003.2052711262</v>
      </c>
      <c r="F6896" s="255" t="s">
        <v>9127</v>
      </c>
      <c r="G6896" s="9"/>
      <c r="H6896" s="255" t="s">
        <v>9168</v>
      </c>
      <c r="I6896" s="9">
        <v>4</v>
      </c>
    </row>
    <row r="6897">
      <c r="A6897" s="255" t="s">
        <v>8074</v>
      </c>
      <c r="B6897" s="9">
        <v>10</v>
      </c>
      <c r="C6897" s="255" t="s">
        <v>9205</v>
      </c>
      <c r="D6897" s="9">
        <v>53057.614407210705</v>
      </c>
      <c r="E6897" s="9">
        <v>1749003.2052711262</v>
      </c>
      <c r="F6897" s="255" t="s">
        <v>9127</v>
      </c>
      <c r="G6897" s="9"/>
      <c r="H6897" s="255" t="s">
        <v>9168</v>
      </c>
      <c r="I6897" s="9">
        <v>4</v>
      </c>
    </row>
    <row r="6898">
      <c r="A6898" s="255" t="s">
        <v>8075</v>
      </c>
      <c r="B6898" s="9">
        <v>10</v>
      </c>
      <c r="C6898" s="255" t="s">
        <v>9103</v>
      </c>
      <c r="D6898" s="9">
        <v>1749003.2052711262</v>
      </c>
      <c r="E6898" s="9">
        <v>1749003.2052711262</v>
      </c>
      <c r="F6898" s="255" t="s">
        <v>9128</v>
      </c>
      <c r="G6898" s="9"/>
      <c r="H6898" s="255" t="s">
        <v>9168</v>
      </c>
      <c r="I6898" s="9">
        <v>4</v>
      </c>
    </row>
    <row r="6899">
      <c r="A6899" s="255" t="s">
        <v>8076</v>
      </c>
      <c r="B6899" s="9">
        <v>10</v>
      </c>
      <c r="C6899" s="255" t="s">
        <v>9104</v>
      </c>
      <c r="D6899" s="9">
        <v>92797937662.251007</v>
      </c>
      <c r="E6899" s="9">
        <v>1749003.2052711262</v>
      </c>
      <c r="F6899" s="255" t="s">
        <v>9128</v>
      </c>
      <c r="G6899" s="9"/>
      <c r="H6899" s="255" t="s">
        <v>9168</v>
      </c>
      <c r="I6899" s="9">
        <v>4</v>
      </c>
    </row>
    <row r="6900">
      <c r="A6900" s="255" t="s">
        <v>8077</v>
      </c>
      <c r="B6900" s="9">
        <v>10</v>
      </c>
      <c r="C6900" s="255" t="s">
        <v>9105</v>
      </c>
      <c r="D6900" s="9">
        <v>1</v>
      </c>
      <c r="E6900" s="9">
        <v>1749003.2052711262</v>
      </c>
      <c r="F6900" s="255" t="s">
        <v>9128</v>
      </c>
      <c r="G6900" s="9"/>
      <c r="H6900" s="255" t="s">
        <v>9168</v>
      </c>
      <c r="I6900" s="9">
        <v>4</v>
      </c>
    </row>
    <row r="6901">
      <c r="A6901" s="255" t="s">
        <v>8078</v>
      </c>
      <c r="B6901" s="9">
        <v>10</v>
      </c>
      <c r="C6901" s="255" t="s">
        <v>9205</v>
      </c>
      <c r="D6901" s="9">
        <v>53057.614407210705</v>
      </c>
      <c r="E6901" s="9">
        <v>1749003.2052711262</v>
      </c>
      <c r="F6901" s="255" t="s">
        <v>9128</v>
      </c>
      <c r="G6901" s="9"/>
      <c r="H6901" s="255" t="s">
        <v>9168</v>
      </c>
      <c r="I6901" s="9">
        <v>4</v>
      </c>
    </row>
    <row r="6902">
      <c r="A6902" s="255" t="s">
        <v>8079</v>
      </c>
      <c r="B6902" s="9">
        <v>10</v>
      </c>
      <c r="C6902" s="255" t="s">
        <v>9103</v>
      </c>
      <c r="D6902" s="9">
        <v>1749003.2052711262</v>
      </c>
      <c r="E6902" s="9">
        <v>1749003.2052711262</v>
      </c>
      <c r="F6902" s="255" t="s">
        <v>9129</v>
      </c>
      <c r="G6902" s="9"/>
      <c r="H6902" s="255" t="s">
        <v>9168</v>
      </c>
      <c r="I6902" s="9">
        <v>4</v>
      </c>
    </row>
    <row r="6903">
      <c r="A6903" s="255" t="s">
        <v>8080</v>
      </c>
      <c r="B6903" s="9">
        <v>10</v>
      </c>
      <c r="C6903" s="255" t="s">
        <v>9104</v>
      </c>
      <c r="D6903" s="9">
        <v>35884074366.806198</v>
      </c>
      <c r="E6903" s="9">
        <v>1749003.2052711262</v>
      </c>
      <c r="F6903" s="255" t="s">
        <v>9129</v>
      </c>
      <c r="G6903" s="9"/>
      <c r="H6903" s="255" t="s">
        <v>9168</v>
      </c>
      <c r="I6903" s="9">
        <v>4</v>
      </c>
    </row>
    <row r="6904">
      <c r="A6904" s="255" t="s">
        <v>8081</v>
      </c>
      <c r="B6904" s="9">
        <v>10</v>
      </c>
      <c r="C6904" s="255" t="s">
        <v>9105</v>
      </c>
      <c r="D6904" s="9">
        <v>1</v>
      </c>
      <c r="E6904" s="9">
        <v>1749003.2052711262</v>
      </c>
      <c r="F6904" s="255" t="s">
        <v>9129</v>
      </c>
      <c r="G6904" s="9"/>
      <c r="H6904" s="255" t="s">
        <v>9168</v>
      </c>
      <c r="I6904" s="9">
        <v>4</v>
      </c>
    </row>
    <row r="6905">
      <c r="A6905" s="255" t="s">
        <v>8082</v>
      </c>
      <c r="B6905" s="9">
        <v>10</v>
      </c>
      <c r="C6905" s="255" t="s">
        <v>9205</v>
      </c>
      <c r="D6905" s="9">
        <v>20516.871700783155</v>
      </c>
      <c r="E6905" s="9">
        <v>1749003.2052711262</v>
      </c>
      <c r="F6905" s="255" t="s">
        <v>9129</v>
      </c>
      <c r="G6905" s="9"/>
      <c r="H6905" s="255" t="s">
        <v>9168</v>
      </c>
      <c r="I6905" s="9">
        <v>4</v>
      </c>
    </row>
    <row r="6906">
      <c r="A6906" s="255" t="s">
        <v>8083</v>
      </c>
      <c r="B6906" s="9">
        <v>10</v>
      </c>
      <c r="C6906" s="255" t="s">
        <v>9103</v>
      </c>
      <c r="D6906" s="9">
        <v>1749003.2052711262</v>
      </c>
      <c r="E6906" s="9">
        <v>1749003.2052711262</v>
      </c>
      <c r="F6906" s="255" t="s">
        <v>9130</v>
      </c>
      <c r="G6906" s="9"/>
      <c r="H6906" s="255" t="s">
        <v>9168</v>
      </c>
      <c r="I6906" s="9">
        <v>4</v>
      </c>
    </row>
    <row r="6907">
      <c r="A6907" s="255" t="s">
        <v>8084</v>
      </c>
      <c r="B6907" s="9">
        <v>10</v>
      </c>
      <c r="C6907" s="255" t="s">
        <v>9104</v>
      </c>
      <c r="D6907" s="9">
        <v>35884074366.806198</v>
      </c>
      <c r="E6907" s="9">
        <v>1749003.2052711262</v>
      </c>
      <c r="F6907" s="255" t="s">
        <v>9130</v>
      </c>
      <c r="G6907" s="9"/>
      <c r="H6907" s="255" t="s">
        <v>9168</v>
      </c>
      <c r="I6907" s="9">
        <v>4</v>
      </c>
    </row>
    <row r="6908">
      <c r="A6908" s="255" t="s">
        <v>8085</v>
      </c>
      <c r="B6908" s="9">
        <v>10</v>
      </c>
      <c r="C6908" s="255" t="s">
        <v>9105</v>
      </c>
      <c r="D6908" s="9">
        <v>1</v>
      </c>
      <c r="E6908" s="9">
        <v>1749003.2052711262</v>
      </c>
      <c r="F6908" s="255" t="s">
        <v>9130</v>
      </c>
      <c r="G6908" s="9"/>
      <c r="H6908" s="255" t="s">
        <v>9168</v>
      </c>
      <c r="I6908" s="9">
        <v>4</v>
      </c>
    </row>
    <row r="6909">
      <c r="A6909" s="255" t="s">
        <v>8086</v>
      </c>
      <c r="B6909" s="9">
        <v>10</v>
      </c>
      <c r="C6909" s="255" t="s">
        <v>9205</v>
      </c>
      <c r="D6909" s="9">
        <v>20516.871700783155</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32450640007.744358</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18553.791045062117</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48647231003.072357</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27814.26063512055</v>
      </c>
      <c r="E6917" s="9">
        <v>1749003.2052711262</v>
      </c>
      <c r="F6917" s="255" t="s">
        <v>9132</v>
      </c>
      <c r="G6917" s="9"/>
      <c r="H6917" s="255" t="s">
        <v>9168</v>
      </c>
      <c r="I6917" s="9">
        <v>4</v>
      </c>
    </row>
    <row r="6918">
      <c r="A6918" s="255" t="s">
        <v>8095</v>
      </c>
      <c r="B6918" s="9">
        <v>10</v>
      </c>
      <c r="C6918" s="255" t="s">
        <v>9103</v>
      </c>
      <c r="D6918" s="9">
        <v>1682572.5815795735</v>
      </c>
      <c r="E6918" s="9">
        <v>1749003.2052711262</v>
      </c>
      <c r="F6918" s="255" t="s">
        <v>9133</v>
      </c>
      <c r="G6918" s="9"/>
      <c r="H6918" s="255" t="s">
        <v>9168</v>
      </c>
      <c r="I6918" s="9">
        <v>4</v>
      </c>
    </row>
    <row r="6919">
      <c r="A6919" s="255" t="s">
        <v>8096</v>
      </c>
      <c r="B6919" s="9">
        <v>10</v>
      </c>
      <c r="C6919" s="255" t="s">
        <v>9104</v>
      </c>
      <c r="D6919" s="9">
        <v>36546746215.798889</v>
      </c>
      <c r="E6919" s="9">
        <v>1749003.2052711262</v>
      </c>
      <c r="F6919" s="255" t="s">
        <v>9133</v>
      </c>
      <c r="G6919" s="9"/>
      <c r="H6919" s="255" t="s">
        <v>9168</v>
      </c>
      <c r="I6919" s="9">
        <v>4</v>
      </c>
    </row>
    <row r="6920">
      <c r="A6920" s="255" t="s">
        <v>8097</v>
      </c>
      <c r="B6920" s="9">
        <v>10</v>
      </c>
      <c r="C6920" s="255" t="s">
        <v>9105</v>
      </c>
      <c r="D6920" s="9">
        <v>0.96201800917725888</v>
      </c>
      <c r="E6920" s="9">
        <v>1749003.2052711262</v>
      </c>
      <c r="F6920" s="255" t="s">
        <v>9133</v>
      </c>
      <c r="G6920" s="9"/>
      <c r="H6920" s="255" t="s">
        <v>9168</v>
      </c>
      <c r="I6920" s="9">
        <v>4</v>
      </c>
    </row>
    <row r="6921">
      <c r="A6921" s="255" t="s">
        <v>8098</v>
      </c>
      <c r="B6921" s="9">
        <v>10</v>
      </c>
      <c r="C6921" s="255" t="s">
        <v>9205</v>
      </c>
      <c r="D6921" s="9">
        <v>20895.757140784372</v>
      </c>
      <c r="E6921" s="9">
        <v>1749003.2052711262</v>
      </c>
      <c r="F6921" s="255" t="s">
        <v>9133</v>
      </c>
      <c r="G6921" s="9"/>
      <c r="H6921" s="255" t="s">
        <v>9168</v>
      </c>
      <c r="I6921" s="9">
        <v>4</v>
      </c>
    </row>
    <row r="6922">
      <c r="A6922" s="255" t="s">
        <v>8099</v>
      </c>
      <c r="B6922" s="9">
        <v>10</v>
      </c>
      <c r="C6922" s="255" t="s">
        <v>9103</v>
      </c>
      <c r="D6922" s="9">
        <v>1749003.2052711262</v>
      </c>
      <c r="E6922" s="9">
        <v>1749003.2052711262</v>
      </c>
      <c r="F6922" s="255" t="s">
        <v>9134</v>
      </c>
      <c r="G6922" s="9"/>
      <c r="H6922" s="255" t="s">
        <v>9168</v>
      </c>
      <c r="I6922" s="9">
        <v>4</v>
      </c>
    </row>
    <row r="6923">
      <c r="A6923" s="255" t="s">
        <v>8100</v>
      </c>
      <c r="B6923" s="9">
        <v>10</v>
      </c>
      <c r="C6923" s="255" t="s">
        <v>9104</v>
      </c>
      <c r="D6923" s="9">
        <v>7603960443.3797579</v>
      </c>
      <c r="E6923" s="9">
        <v>1749003.2052711262</v>
      </c>
      <c r="F6923" s="255" t="s">
        <v>9134</v>
      </c>
      <c r="G6923" s="9"/>
      <c r="H6923" s="255" t="s">
        <v>9168</v>
      </c>
      <c r="I6923" s="9">
        <v>4</v>
      </c>
    </row>
    <row r="6924">
      <c r="A6924" s="255" t="s">
        <v>8101</v>
      </c>
      <c r="B6924" s="9">
        <v>10</v>
      </c>
      <c r="C6924" s="255" t="s">
        <v>9105</v>
      </c>
      <c r="D6924" s="9">
        <v>1</v>
      </c>
      <c r="E6924" s="9">
        <v>1749003.2052711262</v>
      </c>
      <c r="F6924" s="255" t="s">
        <v>9134</v>
      </c>
      <c r="G6924" s="9"/>
      <c r="H6924" s="255" t="s">
        <v>9168</v>
      </c>
      <c r="I6924" s="9">
        <v>4</v>
      </c>
    </row>
    <row r="6925">
      <c r="A6925" s="255" t="s">
        <v>8102</v>
      </c>
      <c r="B6925" s="9">
        <v>10</v>
      </c>
      <c r="C6925" s="255" t="s">
        <v>9205</v>
      </c>
      <c r="D6925" s="9">
        <v>4347.5966313057788</v>
      </c>
      <c r="E6925" s="9">
        <v>1749003.2052711262</v>
      </c>
      <c r="F6925" s="255" t="s">
        <v>9134</v>
      </c>
      <c r="G6925" s="9"/>
      <c r="H6925" s="255" t="s">
        <v>9168</v>
      </c>
      <c r="I6925" s="9">
        <v>4</v>
      </c>
    </row>
    <row r="6926">
      <c r="A6926" s="255" t="s">
        <v>8103</v>
      </c>
      <c r="B6926" s="9">
        <v>10</v>
      </c>
      <c r="C6926" s="255" t="s">
        <v>9103</v>
      </c>
      <c r="D6926" s="9">
        <v>1749003.2052711262</v>
      </c>
      <c r="E6926" s="9">
        <v>1749003.2052711262</v>
      </c>
      <c r="F6926" s="255" t="s">
        <v>9135</v>
      </c>
      <c r="G6926" s="9"/>
      <c r="H6926" s="255" t="s">
        <v>9168</v>
      </c>
      <c r="I6926" s="9">
        <v>4</v>
      </c>
    </row>
    <row r="6927">
      <c r="A6927" s="255" t="s">
        <v>8104</v>
      </c>
      <c r="B6927" s="9">
        <v>10</v>
      </c>
      <c r="C6927" s="255" t="s">
        <v>9104</v>
      </c>
      <c r="D6927" s="9">
        <v>44150706659.178642</v>
      </c>
      <c r="E6927" s="9">
        <v>1749003.2052711262</v>
      </c>
      <c r="F6927" s="255" t="s">
        <v>9135</v>
      </c>
      <c r="G6927" s="9"/>
      <c r="H6927" s="255" t="s">
        <v>9168</v>
      </c>
      <c r="I6927" s="9">
        <v>4</v>
      </c>
    </row>
    <row r="6928">
      <c r="A6928" s="255" t="s">
        <v>8105</v>
      </c>
      <c r="B6928" s="9">
        <v>10</v>
      </c>
      <c r="C6928" s="255" t="s">
        <v>9105</v>
      </c>
      <c r="D6928" s="9">
        <v>1</v>
      </c>
      <c r="E6928" s="9">
        <v>1749003.2052711262</v>
      </c>
      <c r="F6928" s="255" t="s">
        <v>9135</v>
      </c>
      <c r="G6928" s="9"/>
      <c r="H6928" s="255" t="s">
        <v>9168</v>
      </c>
      <c r="I6928" s="9">
        <v>4</v>
      </c>
    </row>
    <row r="6929">
      <c r="A6929" s="255" t="s">
        <v>8106</v>
      </c>
      <c r="B6929" s="9">
        <v>10</v>
      </c>
      <c r="C6929" s="255" t="s">
        <v>9205</v>
      </c>
      <c r="D6929" s="9">
        <v>25243.353772090148</v>
      </c>
      <c r="E6929" s="9">
        <v>1749003.2052711262</v>
      </c>
      <c r="F6929" s="255" t="s">
        <v>9135</v>
      </c>
      <c r="G6929" s="9"/>
      <c r="H6929" s="255" t="s">
        <v>9168</v>
      </c>
      <c r="I6929" s="9">
        <v>4</v>
      </c>
    </row>
    <row r="6930">
      <c r="A6930" s="255" t="s">
        <v>8107</v>
      </c>
      <c r="B6930" s="9">
        <v>10</v>
      </c>
      <c r="C6930" s="255" t="s">
        <v>9103</v>
      </c>
      <c r="D6930" s="9">
        <v>802588.63655568846</v>
      </c>
      <c r="E6930" s="9">
        <v>1749003.2052711262</v>
      </c>
      <c r="F6930" s="255" t="s">
        <v>9136</v>
      </c>
      <c r="G6930" s="9"/>
      <c r="H6930" s="255" t="s">
        <v>9168</v>
      </c>
      <c r="I6930" s="9">
        <v>4</v>
      </c>
    </row>
    <row r="6931">
      <c r="A6931" s="255" t="s">
        <v>8108</v>
      </c>
      <c r="B6931" s="9">
        <v>10</v>
      </c>
      <c r="C6931" s="255" t="s">
        <v>9104</v>
      </c>
      <c r="D6931" s="9">
        <v>8266632292.372448</v>
      </c>
      <c r="E6931" s="9">
        <v>1749003.2052711262</v>
      </c>
      <c r="F6931" s="255" t="s">
        <v>9136</v>
      </c>
      <c r="G6931" s="9"/>
      <c r="H6931" s="255" t="s">
        <v>9168</v>
      </c>
      <c r="I6931" s="9">
        <v>4</v>
      </c>
    </row>
    <row r="6932">
      <c r="A6932" s="255" t="s">
        <v>8109</v>
      </c>
      <c r="B6932" s="9">
        <v>10</v>
      </c>
      <c r="C6932" s="255" t="s">
        <v>9105</v>
      </c>
      <c r="D6932" s="9">
        <v>0.45888345666654917</v>
      </c>
      <c r="E6932" s="9">
        <v>1749003.2052711262</v>
      </c>
      <c r="F6932" s="255" t="s">
        <v>9136</v>
      </c>
      <c r="G6932" s="9"/>
      <c r="H6932" s="255" t="s">
        <v>9168</v>
      </c>
      <c r="I6932" s="9">
        <v>4</v>
      </c>
    </row>
    <row r="6933">
      <c r="A6933" s="255" t="s">
        <v>8110</v>
      </c>
      <c r="B6933" s="9">
        <v>10</v>
      </c>
      <c r="C6933" s="255" t="s">
        <v>9205</v>
      </c>
      <c r="D6933" s="9">
        <v>4726.4820713069957</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16196590995.328003</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9260.4695900584393</v>
      </c>
      <c r="E6937" s="9">
        <v>1749003.2052711262</v>
      </c>
      <c r="F6937" s="255" t="s">
        <v>9137</v>
      </c>
      <c r="G6937" s="9"/>
      <c r="H6937" s="255" t="s">
        <v>9168</v>
      </c>
      <c r="I6937" s="9">
        <v>4</v>
      </c>
    </row>
    <row r="6938">
      <c r="A6938" s="255" t="s">
        <v>8115</v>
      </c>
      <c r="B6938" s="9">
        <v>10</v>
      </c>
      <c r="C6938" s="255" t="s">
        <v>9103</v>
      </c>
      <c r="D6938" s="9">
        <v>0</v>
      </c>
      <c r="E6938" s="9">
        <v>1749003.2052711262</v>
      </c>
      <c r="F6938" s="255" t="s">
        <v>9138</v>
      </c>
      <c r="G6938" s="9"/>
      <c r="H6938" s="255" t="s">
        <v>9168</v>
      </c>
      <c r="I6938" s="9">
        <v>4</v>
      </c>
    </row>
    <row r="6939">
      <c r="A6939" s="255" t="s">
        <v>8116</v>
      </c>
      <c r="B6939" s="9">
        <v>10</v>
      </c>
      <c r="C6939" s="255" t="s">
        <v>9104</v>
      </c>
      <c r="D6939" s="9">
        <v>0</v>
      </c>
      <c r="E6939" s="9">
        <v>1749003.2052711262</v>
      </c>
      <c r="F6939" s="255" t="s">
        <v>9138</v>
      </c>
      <c r="G6939" s="9"/>
      <c r="H6939" s="255" t="s">
        <v>9168</v>
      </c>
      <c r="I6939" s="9">
        <v>4</v>
      </c>
    </row>
    <row r="6940">
      <c r="A6940" s="255" t="s">
        <v>8117</v>
      </c>
      <c r="B6940" s="9">
        <v>10</v>
      </c>
      <c r="C6940" s="255" t="s">
        <v>9105</v>
      </c>
      <c r="D6940" s="9">
        <v>0</v>
      </c>
      <c r="E6940" s="9">
        <v>1749003.2052711262</v>
      </c>
      <c r="F6940" s="255" t="s">
        <v>9138</v>
      </c>
      <c r="G6940" s="9"/>
      <c r="H6940" s="255" t="s">
        <v>9168</v>
      </c>
      <c r="I6940" s="9">
        <v>4</v>
      </c>
    </row>
    <row r="6941">
      <c r="A6941" s="255" t="s">
        <v>8118</v>
      </c>
      <c r="B6941" s="9">
        <v>10</v>
      </c>
      <c r="C6941" s="255" t="s">
        <v>9205</v>
      </c>
      <c r="D6941" s="9">
        <v>0</v>
      </c>
      <c r="E6941" s="9">
        <v>1749003.2052711262</v>
      </c>
      <c r="F6941" s="255" t="s">
        <v>9138</v>
      </c>
      <c r="G6941" s="9"/>
      <c r="H6941" s="255" t="s">
        <v>9168</v>
      </c>
      <c r="I6941" s="9">
        <v>4</v>
      </c>
    </row>
    <row r="6942">
      <c r="A6942" s="255" t="s">
        <v>8119</v>
      </c>
      <c r="B6942" s="9">
        <v>1</v>
      </c>
      <c r="C6942" s="255" t="s">
        <v>9100</v>
      </c>
      <c r="D6942" s="9">
        <v>0.0044482702642994996</v>
      </c>
      <c r="E6942" s="9"/>
      <c r="F6942" s="255" t="s">
        <v>9129</v>
      </c>
      <c r="G6942" s="9"/>
      <c r="H6942" s="255" t="s">
        <v>9168</v>
      </c>
      <c r="I6942" s="9">
        <v>4</v>
      </c>
    </row>
    <row r="6943">
      <c r="A6943" s="255" t="s">
        <v>8120</v>
      </c>
      <c r="B6943" s="9">
        <v>1</v>
      </c>
      <c r="C6943" s="255" t="s">
        <v>9100</v>
      </c>
      <c r="D6943" s="9">
        <v>0.0044482702642994996</v>
      </c>
      <c r="E6943" s="9"/>
      <c r="F6943" s="255" t="s">
        <v>9130</v>
      </c>
      <c r="G6943" s="9"/>
      <c r="H6943" s="255" t="s">
        <v>9168</v>
      </c>
      <c r="I6943" s="9">
        <v>4</v>
      </c>
    </row>
    <row r="6944">
      <c r="A6944" s="255" t="s">
        <v>8121</v>
      </c>
      <c r="B6944" s="9">
        <v>1</v>
      </c>
      <c r="C6944" s="255" t="s">
        <v>9100</v>
      </c>
      <c r="D6944" s="9">
        <v>0.0056706385332147688</v>
      </c>
      <c r="E6944" s="9"/>
      <c r="F6944" s="255" t="s">
        <v>9131</v>
      </c>
      <c r="G6944" s="9"/>
      <c r="H6944" s="255" t="s">
        <v>9168</v>
      </c>
      <c r="I6944" s="9">
        <v>4</v>
      </c>
    </row>
    <row r="6945">
      <c r="A6945" s="255" t="s">
        <v>8122</v>
      </c>
      <c r="B6945" s="9">
        <v>1</v>
      </c>
      <c r="C6945" s="255" t="s">
        <v>9100</v>
      </c>
      <c r="D6945" s="9">
        <v>0</v>
      </c>
      <c r="E6945" s="9"/>
      <c r="F6945" s="255" t="s">
        <v>9121</v>
      </c>
      <c r="G6945" s="9"/>
      <c r="H6945" s="255" t="s">
        <v>9168</v>
      </c>
      <c r="I6945" s="9">
        <v>4</v>
      </c>
    </row>
    <row r="6946">
      <c r="A6946" s="255" t="s">
        <v>8123</v>
      </c>
      <c r="B6946" s="9">
        <v>1</v>
      </c>
      <c r="C6946" s="255" t="s">
        <v>9100</v>
      </c>
      <c r="D6946" s="9">
        <v>0</v>
      </c>
      <c r="E6946" s="9"/>
      <c r="F6946" s="255" t="s">
        <v>9120</v>
      </c>
      <c r="G6946" s="9"/>
      <c r="H6946" s="255" t="s">
        <v>9168</v>
      </c>
      <c r="I6946" s="9">
        <v>4</v>
      </c>
    </row>
    <row r="6947">
      <c r="A6947" s="255" t="s">
        <v>8124</v>
      </c>
      <c r="B6947" s="9">
        <v>1</v>
      </c>
      <c r="C6947" s="255" t="s">
        <v>9100</v>
      </c>
      <c r="D6947" s="9">
        <v>0.010118908797514269</v>
      </c>
      <c r="E6947" s="9"/>
      <c r="F6947" s="255" t="s">
        <v>9122</v>
      </c>
      <c r="G6947" s="9"/>
      <c r="H6947" s="255" t="s">
        <v>9168</v>
      </c>
      <c r="I6947" s="9">
        <v>4</v>
      </c>
    </row>
    <row r="6948">
      <c r="A6948" s="255" t="s">
        <v>8125</v>
      </c>
      <c r="B6948" s="9">
        <v>1</v>
      </c>
      <c r="C6948" s="255" t="s">
        <v>9100</v>
      </c>
      <c r="D6948" s="9">
        <v>0.010118908797514269</v>
      </c>
      <c r="E6948" s="9"/>
      <c r="F6948" s="255" t="s">
        <v>9123</v>
      </c>
      <c r="G6948" s="9"/>
      <c r="H6948" s="255" t="s">
        <v>9168</v>
      </c>
      <c r="I6948" s="9">
        <v>4</v>
      </c>
    </row>
    <row r="6949">
      <c r="A6949" s="255" t="s">
        <v>8126</v>
      </c>
      <c r="B6949" s="9">
        <v>1</v>
      </c>
      <c r="C6949" s="255" t="s">
        <v>9100</v>
      </c>
      <c r="D6949" s="9">
        <v>0.010118908797514269</v>
      </c>
      <c r="E6949" s="9"/>
      <c r="F6949" s="255" t="s">
        <v>9124</v>
      </c>
      <c r="G6949" s="9"/>
      <c r="H6949" s="255" t="s">
        <v>9168</v>
      </c>
      <c r="I6949" s="9">
        <v>4</v>
      </c>
    </row>
    <row r="6950">
      <c r="A6950" s="255" t="s">
        <v>8127</v>
      </c>
      <c r="B6950" s="9">
        <v>1</v>
      </c>
      <c r="C6950" s="255" t="s">
        <v>9100</v>
      </c>
      <c r="D6950" s="9">
        <v>0.011579840956876744</v>
      </c>
      <c r="E6950" s="9"/>
      <c r="F6950" s="255" t="s">
        <v>9127</v>
      </c>
      <c r="G6950" s="9"/>
      <c r="H6950" s="255" t="s">
        <v>9168</v>
      </c>
      <c r="I6950" s="9">
        <v>4</v>
      </c>
    </row>
    <row r="6951">
      <c r="A6951" s="255" t="s">
        <v>8128</v>
      </c>
      <c r="B6951" s="9">
        <v>1</v>
      </c>
      <c r="C6951" s="255" t="s">
        <v>9100</v>
      </c>
      <c r="D6951" s="9">
        <v>0.011579840956876744</v>
      </c>
      <c r="E6951" s="9"/>
      <c r="F6951" s="255" t="s">
        <v>9128</v>
      </c>
      <c r="G6951" s="9"/>
      <c r="H6951" s="255" t="s">
        <v>9168</v>
      </c>
      <c r="I6951" s="9">
        <v>4</v>
      </c>
    </row>
    <row r="6952">
      <c r="A6952" s="255" t="s">
        <v>8129</v>
      </c>
      <c r="B6952" s="9">
        <v>1</v>
      </c>
      <c r="C6952" s="255" t="s">
        <v>9100</v>
      </c>
      <c r="D6952" s="9">
        <v>-0.0014609321593624764</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v>
      </c>
      <c r="E6954" s="9"/>
      <c r="F6954" s="255" t="s">
        <v>9138</v>
      </c>
      <c r="G6954" s="9"/>
      <c r="H6954" s="255" t="s">
        <v>9168</v>
      </c>
      <c r="I6954" s="9">
        <v>4</v>
      </c>
    </row>
    <row r="6955">
      <c r="A6955" s="255" t="s">
        <v>8132</v>
      </c>
      <c r="B6955" s="9">
        <v>1</v>
      </c>
      <c r="C6955" s="255" t="s">
        <v>9100</v>
      </c>
      <c r="D6955" s="9">
        <v>0</v>
      </c>
      <c r="E6955" s="9"/>
      <c r="F6955" s="255" t="s">
        <v>9119</v>
      </c>
      <c r="G6955" s="9"/>
      <c r="H6955" s="255" t="s">
        <v>9168</v>
      </c>
      <c r="I6955" s="9">
        <v>4</v>
      </c>
    </row>
    <row r="6956">
      <c r="A6956" s="255" t="s">
        <v>8133</v>
      </c>
      <c r="B6956" s="9">
        <v>1</v>
      </c>
      <c r="C6956" s="255" t="s">
        <v>9100</v>
      </c>
      <c r="D6956" s="9">
        <v>0</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v>
      </c>
      <c r="E6958" s="9"/>
      <c r="F6958" s="255" t="s">
        <v>9117</v>
      </c>
      <c r="G6958" s="9"/>
      <c r="H6958" s="255" t="s">
        <v>9168</v>
      </c>
      <c r="I6958" s="9">
        <v>4</v>
      </c>
    </row>
    <row r="6959">
      <c r="A6959" s="255" t="s">
        <v>8136</v>
      </c>
      <c r="B6959" s="9">
        <v>1</v>
      </c>
      <c r="C6959" s="255" t="s">
        <v>9100</v>
      </c>
      <c r="D6959" s="9">
        <v>0.0023995696303082447</v>
      </c>
      <c r="E6959" s="9"/>
      <c r="F6959" s="255" t="s">
        <v>9133</v>
      </c>
      <c r="G6959" s="9"/>
      <c r="H6959" s="255" t="s">
        <v>9168</v>
      </c>
      <c r="I6959" s="9">
        <v>4</v>
      </c>
    </row>
    <row r="6960">
      <c r="A6960" s="255" t="s">
        <v>8137</v>
      </c>
      <c r="B6960" s="9">
        <v>1</v>
      </c>
      <c r="C6960" s="255" t="s">
        <v>9100</v>
      </c>
      <c r="D6960" s="9">
        <v>0.0021130948498943899</v>
      </c>
      <c r="E6960" s="9"/>
      <c r="F6960" s="255" t="s">
        <v>9134</v>
      </c>
      <c r="G6960" s="9"/>
      <c r="H6960" s="255" t="s">
        <v>9168</v>
      </c>
      <c r="I6960" s="9">
        <v>4</v>
      </c>
    </row>
    <row r="6961">
      <c r="A6961" s="255" t="s">
        <v>8138</v>
      </c>
      <c r="B6961" s="9">
        <v>1</v>
      </c>
      <c r="C6961" s="255" t="s">
        <v>9100</v>
      </c>
      <c r="D6961" s="9">
        <v>0.004512664480202635</v>
      </c>
      <c r="E6961" s="9"/>
      <c r="F6961" s="255" t="s">
        <v>9135</v>
      </c>
      <c r="G6961" s="9"/>
      <c r="H6961" s="255" t="s">
        <v>9168</v>
      </c>
      <c r="I6961" s="9">
        <v>4</v>
      </c>
    </row>
    <row r="6962">
      <c r="A6962" s="255" t="s">
        <v>8139</v>
      </c>
      <c r="B6962" s="9">
        <v>1</v>
      </c>
      <c r="C6962" s="255" t="s">
        <v>9100</v>
      </c>
      <c r="D6962" s="9">
        <v>0.003116616922049171</v>
      </c>
      <c r="E6962" s="9"/>
      <c r="F6962" s="255" t="s">
        <v>9114</v>
      </c>
      <c r="G6962" s="9"/>
      <c r="H6962" s="255" t="s">
        <v>9168</v>
      </c>
      <c r="I6962" s="9">
        <v>4</v>
      </c>
    </row>
    <row r="6963">
      <c r="A6963" s="255" t="s">
        <v>8140</v>
      </c>
      <c r="B6963" s="9">
        <v>1</v>
      </c>
      <c r="C6963" s="255" t="s">
        <v>9100</v>
      </c>
      <c r="D6963" s="9">
        <v>0.003950559554624939</v>
      </c>
      <c r="E6963" s="9"/>
      <c r="F6963" s="255" t="s">
        <v>9125</v>
      </c>
      <c r="G6963" s="9"/>
      <c r="H6963" s="255" t="s">
        <v>9168</v>
      </c>
      <c r="I6963" s="9">
        <v>4</v>
      </c>
    </row>
    <row r="6964">
      <c r="A6964" s="255" t="s">
        <v>8141</v>
      </c>
      <c r="B6964" s="9">
        <v>1</v>
      </c>
      <c r="C6964" s="255" t="s">
        <v>9100</v>
      </c>
      <c r="D6964" s="9">
        <v>0.0070671764766741104</v>
      </c>
      <c r="E6964" s="9"/>
      <c r="F6964" s="255" t="s">
        <v>9132</v>
      </c>
      <c r="G6964" s="9"/>
      <c r="H6964" s="255" t="s">
        <v>9168</v>
      </c>
      <c r="I6964" s="9">
        <v>4</v>
      </c>
    </row>
    <row r="6965">
      <c r="A6965" s="255" t="s">
        <v>8142</v>
      </c>
      <c r="B6965" s="9">
        <v>1</v>
      </c>
      <c r="C6965" s="255" t="s">
        <v>9100</v>
      </c>
      <c r="D6965" s="9">
        <v>-6.4394215903135126e-05</v>
      </c>
      <c r="E6965" s="9"/>
      <c r="F6965" s="255" t="s">
        <v>9136</v>
      </c>
      <c r="G6965" s="9"/>
      <c r="H6965" s="255" t="s">
        <v>9168</v>
      </c>
      <c r="I6965" s="9">
        <v>4</v>
      </c>
    </row>
    <row r="6966">
      <c r="A6966" s="255" t="s">
        <v>8143</v>
      </c>
      <c r="B6966" s="9">
        <v>1</v>
      </c>
      <c r="C6966" s="255" t="s">
        <v>9100</v>
      </c>
      <c r="D6966" s="9">
        <v>-0.0013965379434593412</v>
      </c>
      <c r="E6966" s="9"/>
      <c r="F6966" s="255" t="s">
        <v>9137</v>
      </c>
      <c r="G6966" s="9"/>
      <c r="H6966" s="255" t="s">
        <v>9168</v>
      </c>
      <c r="I6966" s="9">
        <v>4</v>
      </c>
    </row>
    <row r="6967">
      <c r="A6967" s="255" t="s">
        <v>8144</v>
      </c>
      <c r="B6967" s="9">
        <v>2</v>
      </c>
      <c r="C6967" s="255" t="s">
        <v>9100</v>
      </c>
      <c r="D6967" s="9">
        <v>0.0070900776280746793</v>
      </c>
      <c r="E6967" s="9"/>
      <c r="F6967" s="255" t="s">
        <v>9129</v>
      </c>
      <c r="G6967" s="9"/>
      <c r="H6967" s="255" t="s">
        <v>9168</v>
      </c>
      <c r="I6967" s="9">
        <v>4</v>
      </c>
    </row>
    <row r="6968">
      <c r="A6968" s="255" t="s">
        <v>8145</v>
      </c>
      <c r="B6968" s="9">
        <v>2</v>
      </c>
      <c r="C6968" s="255" t="s">
        <v>9100</v>
      </c>
      <c r="D6968" s="9">
        <v>0.0070900776280746793</v>
      </c>
      <c r="E6968" s="9"/>
      <c r="F6968" s="255" t="s">
        <v>9130</v>
      </c>
      <c r="G6968" s="9"/>
      <c r="H6968" s="255" t="s">
        <v>9168</v>
      </c>
      <c r="I6968" s="9">
        <v>4</v>
      </c>
    </row>
    <row r="6969">
      <c r="A6969" s="255" t="s">
        <v>8146</v>
      </c>
      <c r="B6969" s="9">
        <v>2</v>
      </c>
      <c r="C6969" s="255" t="s">
        <v>9100</v>
      </c>
      <c r="D6969" s="9">
        <v>0.0058697716197508645</v>
      </c>
      <c r="E6969" s="9"/>
      <c r="F6969" s="255" t="s">
        <v>9131</v>
      </c>
      <c r="G6969" s="9"/>
      <c r="H6969" s="255" t="s">
        <v>9168</v>
      </c>
      <c r="I6969" s="9">
        <v>4</v>
      </c>
    </row>
    <row r="6970">
      <c r="A6970" s="255" t="s">
        <v>8147</v>
      </c>
      <c r="B6970" s="9">
        <v>2</v>
      </c>
      <c r="C6970" s="255" t="s">
        <v>9100</v>
      </c>
      <c r="D6970" s="9">
        <v>0</v>
      </c>
      <c r="E6970" s="9"/>
      <c r="F6970" s="255" t="s">
        <v>9121</v>
      </c>
      <c r="G6970" s="9"/>
      <c r="H6970" s="255" t="s">
        <v>9168</v>
      </c>
      <c r="I6970" s="9">
        <v>4</v>
      </c>
    </row>
    <row r="6971">
      <c r="A6971" s="255" t="s">
        <v>8148</v>
      </c>
      <c r="B6971" s="9">
        <v>2</v>
      </c>
      <c r="C6971" s="255" t="s">
        <v>9100</v>
      </c>
      <c r="D6971" s="9">
        <v>0</v>
      </c>
      <c r="E6971" s="9"/>
      <c r="F6971" s="255" t="s">
        <v>9120</v>
      </c>
      <c r="G6971" s="9"/>
      <c r="H6971" s="255" t="s">
        <v>9168</v>
      </c>
      <c r="I6971" s="9">
        <v>4</v>
      </c>
    </row>
    <row r="6972">
      <c r="A6972" s="255" t="s">
        <v>8149</v>
      </c>
      <c r="B6972" s="9">
        <v>2</v>
      </c>
      <c r="C6972" s="255" t="s">
        <v>9100</v>
      </c>
      <c r="D6972" s="9">
        <v>0.012959849247825544</v>
      </c>
      <c r="E6972" s="9"/>
      <c r="F6972" s="255" t="s">
        <v>9122</v>
      </c>
      <c r="G6972" s="9"/>
      <c r="H6972" s="255" t="s">
        <v>9168</v>
      </c>
      <c r="I6972" s="9">
        <v>4</v>
      </c>
    </row>
    <row r="6973">
      <c r="A6973" s="255" t="s">
        <v>8150</v>
      </c>
      <c r="B6973" s="9">
        <v>2</v>
      </c>
      <c r="C6973" s="255" t="s">
        <v>9100</v>
      </c>
      <c r="D6973" s="9">
        <v>0.012959849247825544</v>
      </c>
      <c r="E6973" s="9"/>
      <c r="F6973" s="255" t="s">
        <v>9123</v>
      </c>
      <c r="G6973" s="9"/>
      <c r="H6973" s="255" t="s">
        <v>9168</v>
      </c>
      <c r="I6973" s="9">
        <v>4</v>
      </c>
    </row>
    <row r="6974">
      <c r="A6974" s="255" t="s">
        <v>8151</v>
      </c>
      <c r="B6974" s="9">
        <v>2</v>
      </c>
      <c r="C6974" s="255" t="s">
        <v>9100</v>
      </c>
      <c r="D6974" s="9">
        <v>0.012959849247825544</v>
      </c>
      <c r="E6974" s="9"/>
      <c r="F6974" s="255" t="s">
        <v>9124</v>
      </c>
      <c r="G6974" s="9"/>
      <c r="H6974" s="255" t="s">
        <v>9168</v>
      </c>
      <c r="I6974" s="9">
        <v>4</v>
      </c>
    </row>
    <row r="6975">
      <c r="A6975" s="255" t="s">
        <v>8152</v>
      </c>
      <c r="B6975" s="9">
        <v>2</v>
      </c>
      <c r="C6975" s="255" t="s">
        <v>9100</v>
      </c>
      <c r="D6975" s="9">
        <v>0.014785363831726593</v>
      </c>
      <c r="E6975" s="9"/>
      <c r="F6975" s="255" t="s">
        <v>9127</v>
      </c>
      <c r="G6975" s="9"/>
      <c r="H6975" s="255" t="s">
        <v>9168</v>
      </c>
      <c r="I6975" s="9">
        <v>4</v>
      </c>
    </row>
    <row r="6976">
      <c r="A6976" s="255" t="s">
        <v>8153</v>
      </c>
      <c r="B6976" s="9">
        <v>2</v>
      </c>
      <c r="C6976" s="255" t="s">
        <v>9100</v>
      </c>
      <c r="D6976" s="9">
        <v>0.014785363831726593</v>
      </c>
      <c r="E6976" s="9"/>
      <c r="F6976" s="255" t="s">
        <v>9128</v>
      </c>
      <c r="G6976" s="9"/>
      <c r="H6976" s="255" t="s">
        <v>9168</v>
      </c>
      <c r="I6976" s="9">
        <v>4</v>
      </c>
    </row>
    <row r="6977">
      <c r="A6977" s="255" t="s">
        <v>8154</v>
      </c>
      <c r="B6977" s="9">
        <v>2</v>
      </c>
      <c r="C6977" s="255" t="s">
        <v>9100</v>
      </c>
      <c r="D6977" s="9">
        <v>-0.0018255145839010483</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v>
      </c>
      <c r="E6979" s="9"/>
      <c r="F6979" s="255" t="s">
        <v>9138</v>
      </c>
      <c r="G6979" s="9"/>
      <c r="H6979" s="255" t="s">
        <v>9168</v>
      </c>
      <c r="I6979" s="9">
        <v>4</v>
      </c>
    </row>
    <row r="6980">
      <c r="A6980" s="255" t="s">
        <v>8157</v>
      </c>
      <c r="B6980" s="9">
        <v>2</v>
      </c>
      <c r="C6980" s="255" t="s">
        <v>9100</v>
      </c>
      <c r="D6980" s="9">
        <v>0</v>
      </c>
      <c r="E6980" s="9"/>
      <c r="F6980" s="255" t="s">
        <v>9119</v>
      </c>
      <c r="G6980" s="9"/>
      <c r="H6980" s="255" t="s">
        <v>9168</v>
      </c>
      <c r="I6980" s="9">
        <v>4</v>
      </c>
    </row>
    <row r="6981">
      <c r="A6981" s="255" t="s">
        <v>8158</v>
      </c>
      <c r="B6981" s="9">
        <v>2</v>
      </c>
      <c r="C6981" s="255" t="s">
        <v>9100</v>
      </c>
      <c r="D6981" s="9">
        <v>0</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v>
      </c>
      <c r="E6983" s="9"/>
      <c r="F6983" s="255" t="s">
        <v>9117</v>
      </c>
      <c r="G6983" s="9"/>
      <c r="H6983" s="255" t="s">
        <v>9168</v>
      </c>
      <c r="I6983" s="9">
        <v>4</v>
      </c>
    </row>
    <row r="6984">
      <c r="A6984" s="255" t="s">
        <v>8161</v>
      </c>
      <c r="B6984" s="9">
        <v>2</v>
      </c>
      <c r="C6984" s="255" t="s">
        <v>9100</v>
      </c>
      <c r="D6984" s="9">
        <v>0.0051682896563116166</v>
      </c>
      <c r="E6984" s="9"/>
      <c r="F6984" s="255" t="s">
        <v>9133</v>
      </c>
      <c r="G6984" s="9"/>
      <c r="H6984" s="255" t="s">
        <v>9168</v>
      </c>
      <c r="I6984" s="9">
        <v>4</v>
      </c>
    </row>
    <row r="6985">
      <c r="A6985" s="255" t="s">
        <v>8162</v>
      </c>
      <c r="B6985" s="9">
        <v>2</v>
      </c>
      <c r="C6985" s="255" t="s">
        <v>9100</v>
      </c>
      <c r="D6985" s="9">
        <v>0.0022013459145875441</v>
      </c>
      <c r="E6985" s="9"/>
      <c r="F6985" s="255" t="s">
        <v>9134</v>
      </c>
      <c r="G6985" s="9"/>
      <c r="H6985" s="255" t="s">
        <v>9168</v>
      </c>
      <c r="I6985" s="9">
        <v>4</v>
      </c>
    </row>
    <row r="6986">
      <c r="A6986" s="255" t="s">
        <v>8163</v>
      </c>
      <c r="B6986" s="9">
        <v>2</v>
      </c>
      <c r="C6986" s="255" t="s">
        <v>9100</v>
      </c>
      <c r="D6986" s="9">
        <v>0.0073696355708991607</v>
      </c>
      <c r="E6986" s="9"/>
      <c r="F6986" s="255" t="s">
        <v>9135</v>
      </c>
      <c r="G6986" s="9"/>
      <c r="H6986" s="255" t="s">
        <v>9168</v>
      </c>
      <c r="I6986" s="9">
        <v>4</v>
      </c>
    </row>
    <row r="6987">
      <c r="A6987" s="255" t="s">
        <v>8164</v>
      </c>
      <c r="B6987" s="9">
        <v>2</v>
      </c>
      <c r="C6987" s="255" t="s">
        <v>9100</v>
      </c>
      <c r="D6987" s="9">
        <v>0.003241056070859043</v>
      </c>
      <c r="E6987" s="9"/>
      <c r="F6987" s="255" t="s">
        <v>9114</v>
      </c>
      <c r="G6987" s="9"/>
      <c r="H6987" s="255" t="s">
        <v>9168</v>
      </c>
      <c r="I6987" s="9">
        <v>4</v>
      </c>
    </row>
    <row r="6988">
      <c r="A6988" s="255" t="s">
        <v>8165</v>
      </c>
      <c r="B6988" s="9">
        <v>2</v>
      </c>
      <c r="C6988" s="255" t="s">
        <v>9100</v>
      </c>
      <c r="D6988" s="9">
        <v>0.0041746721899683882</v>
      </c>
      <c r="E6988" s="9"/>
      <c r="F6988" s="255" t="s">
        <v>9125</v>
      </c>
      <c r="G6988" s="9"/>
      <c r="H6988" s="255" t="s">
        <v>9168</v>
      </c>
      <c r="I6988" s="9">
        <v>4</v>
      </c>
    </row>
    <row r="6989">
      <c r="A6989" s="255" t="s">
        <v>8166</v>
      </c>
      <c r="B6989" s="9">
        <v>2</v>
      </c>
      <c r="C6989" s="255" t="s">
        <v>9100</v>
      </c>
      <c r="D6989" s="9">
        <v>0.0074157282608274316</v>
      </c>
      <c r="E6989" s="9"/>
      <c r="F6989" s="255" t="s">
        <v>9132</v>
      </c>
      <c r="G6989" s="9"/>
      <c r="H6989" s="255" t="s">
        <v>9168</v>
      </c>
      <c r="I6989" s="9">
        <v>4</v>
      </c>
    </row>
    <row r="6990">
      <c r="A6990" s="255" t="s">
        <v>8167</v>
      </c>
      <c r="B6990" s="9">
        <v>2</v>
      </c>
      <c r="C6990" s="255" t="s">
        <v>9100</v>
      </c>
      <c r="D6990" s="9">
        <v>-0.00027955794282448086</v>
      </c>
      <c r="E6990" s="9"/>
      <c r="F6990" s="255" t="s">
        <v>9136</v>
      </c>
      <c r="G6990" s="9"/>
      <c r="H6990" s="255" t="s">
        <v>9168</v>
      </c>
      <c r="I6990" s="9">
        <v>4</v>
      </c>
    </row>
    <row r="6991">
      <c r="A6991" s="255" t="s">
        <v>8168</v>
      </c>
      <c r="B6991" s="9">
        <v>2</v>
      </c>
      <c r="C6991" s="255" t="s">
        <v>9100</v>
      </c>
      <c r="D6991" s="9">
        <v>-0.0015459566410765675</v>
      </c>
      <c r="E6991" s="9"/>
      <c r="F6991" s="255" t="s">
        <v>9137</v>
      </c>
      <c r="G6991" s="9"/>
      <c r="H6991" s="255" t="s">
        <v>9168</v>
      </c>
      <c r="I6991" s="9">
        <v>4</v>
      </c>
    </row>
    <row r="6992">
      <c r="A6992" s="255" t="s">
        <v>8169</v>
      </c>
      <c r="B6992" s="9">
        <v>3</v>
      </c>
      <c r="C6992" s="255" t="s">
        <v>9100</v>
      </c>
      <c r="D6992" s="9">
        <v>0.0095778425752553221</v>
      </c>
      <c r="E6992" s="9"/>
      <c r="F6992" s="255" t="s">
        <v>9129</v>
      </c>
      <c r="G6992" s="9"/>
      <c r="H6992" s="255" t="s">
        <v>9168</v>
      </c>
      <c r="I6992" s="9">
        <v>4</v>
      </c>
    </row>
    <row r="6993">
      <c r="A6993" s="255" t="s">
        <v>8170</v>
      </c>
      <c r="B6993" s="9">
        <v>3</v>
      </c>
      <c r="C6993" s="255" t="s">
        <v>9100</v>
      </c>
      <c r="D6993" s="9">
        <v>0.0095778425752553221</v>
      </c>
      <c r="E6993" s="9"/>
      <c r="F6993" s="255" t="s">
        <v>9130</v>
      </c>
      <c r="G6993" s="9"/>
      <c r="H6993" s="255" t="s">
        <v>9168</v>
      </c>
      <c r="I6993" s="9">
        <v>4</v>
      </c>
    </row>
    <row r="6994">
      <c r="A6994" s="255" t="s">
        <v>8171</v>
      </c>
      <c r="B6994" s="9">
        <v>3</v>
      </c>
      <c r="C6994" s="255" t="s">
        <v>9100</v>
      </c>
      <c r="D6994" s="9">
        <v>0.0066364386358654858</v>
      </c>
      <c r="E6994" s="9"/>
      <c r="F6994" s="255" t="s">
        <v>9131</v>
      </c>
      <c r="G6994" s="9"/>
      <c r="H6994" s="255" t="s">
        <v>9168</v>
      </c>
      <c r="I6994" s="9">
        <v>4</v>
      </c>
    </row>
    <row r="6995">
      <c r="A6995" s="255" t="s">
        <v>8172</v>
      </c>
      <c r="B6995" s="9">
        <v>3</v>
      </c>
      <c r="C6995" s="255" t="s">
        <v>9100</v>
      </c>
      <c r="D6995" s="9">
        <v>0</v>
      </c>
      <c r="E6995" s="9"/>
      <c r="F6995" s="255" t="s">
        <v>9121</v>
      </c>
      <c r="G6995" s="9"/>
      <c r="H6995" s="255" t="s">
        <v>9168</v>
      </c>
      <c r="I6995" s="9">
        <v>4</v>
      </c>
    </row>
    <row r="6996">
      <c r="A6996" s="255" t="s">
        <v>8173</v>
      </c>
      <c r="B6996" s="9">
        <v>3</v>
      </c>
      <c r="C6996" s="255" t="s">
        <v>9100</v>
      </c>
      <c r="D6996" s="9">
        <v>0</v>
      </c>
      <c r="E6996" s="9"/>
      <c r="F6996" s="255" t="s">
        <v>9120</v>
      </c>
      <c r="G6996" s="9"/>
      <c r="H6996" s="255" t="s">
        <v>9168</v>
      </c>
      <c r="I6996" s="9">
        <v>4</v>
      </c>
    </row>
    <row r="6997">
      <c r="A6997" s="255" t="s">
        <v>8174</v>
      </c>
      <c r="B6997" s="9">
        <v>3</v>
      </c>
      <c r="C6997" s="255" t="s">
        <v>9100</v>
      </c>
      <c r="D6997" s="9">
        <v>0.016214281211120809</v>
      </c>
      <c r="E6997" s="9"/>
      <c r="F6997" s="255" t="s">
        <v>9122</v>
      </c>
      <c r="G6997" s="9"/>
      <c r="H6997" s="255" t="s">
        <v>9168</v>
      </c>
      <c r="I6997" s="9">
        <v>4</v>
      </c>
    </row>
    <row r="6998">
      <c r="A6998" s="255" t="s">
        <v>8175</v>
      </c>
      <c r="B6998" s="9">
        <v>3</v>
      </c>
      <c r="C6998" s="255" t="s">
        <v>9100</v>
      </c>
      <c r="D6998" s="9">
        <v>0.016214281211120809</v>
      </c>
      <c r="E6998" s="9"/>
      <c r="F6998" s="255" t="s">
        <v>9123</v>
      </c>
      <c r="G6998" s="9"/>
      <c r="H6998" s="255" t="s">
        <v>9168</v>
      </c>
      <c r="I6998" s="9">
        <v>4</v>
      </c>
    </row>
    <row r="6999">
      <c r="A6999" s="255" t="s">
        <v>8176</v>
      </c>
      <c r="B6999" s="9">
        <v>3</v>
      </c>
      <c r="C6999" s="255" t="s">
        <v>9100</v>
      </c>
      <c r="D6999" s="9">
        <v>0.016214281211120809</v>
      </c>
      <c r="E6999" s="9"/>
      <c r="F6999" s="255" t="s">
        <v>9124</v>
      </c>
      <c r="G6999" s="9"/>
      <c r="H6999" s="255" t="s">
        <v>9168</v>
      </c>
      <c r="I6999" s="9">
        <v>4</v>
      </c>
    </row>
    <row r="7000">
      <c r="A7000" s="255" t="s">
        <v>8177</v>
      </c>
      <c r="B7000" s="9">
        <v>3</v>
      </c>
      <c r="C7000" s="255" t="s">
        <v>9100</v>
      </c>
      <c r="D7000" s="9">
        <v>0.018895599607967647</v>
      </c>
      <c r="E7000" s="9"/>
      <c r="F7000" s="255" t="s">
        <v>9127</v>
      </c>
      <c r="G7000" s="9"/>
      <c r="H7000" s="255" t="s">
        <v>9168</v>
      </c>
      <c r="I7000" s="9">
        <v>4</v>
      </c>
    </row>
    <row r="7001">
      <c r="A7001" s="255" t="s">
        <v>8178</v>
      </c>
      <c r="B7001" s="9">
        <v>3</v>
      </c>
      <c r="C7001" s="255" t="s">
        <v>9100</v>
      </c>
      <c r="D7001" s="9">
        <v>0.018895599607967647</v>
      </c>
      <c r="E7001" s="9"/>
      <c r="F7001" s="255" t="s">
        <v>9128</v>
      </c>
      <c r="G7001" s="9"/>
      <c r="H7001" s="255" t="s">
        <v>9168</v>
      </c>
      <c r="I7001" s="9">
        <v>4</v>
      </c>
    </row>
    <row r="7002">
      <c r="A7002" s="255" t="s">
        <v>8179</v>
      </c>
      <c r="B7002" s="9">
        <v>3</v>
      </c>
      <c r="C7002" s="255" t="s">
        <v>9100</v>
      </c>
      <c r="D7002" s="9">
        <v>-0.0026813183968468373</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v>
      </c>
      <c r="E7004" s="9"/>
      <c r="F7004" s="255" t="s">
        <v>9138</v>
      </c>
      <c r="G7004" s="9"/>
      <c r="H7004" s="255" t="s">
        <v>9168</v>
      </c>
      <c r="I7004" s="9">
        <v>4</v>
      </c>
    </row>
    <row r="7005">
      <c r="A7005" s="255" t="s">
        <v>8182</v>
      </c>
      <c r="B7005" s="9">
        <v>3</v>
      </c>
      <c r="C7005" s="255" t="s">
        <v>9100</v>
      </c>
      <c r="D7005" s="9">
        <v>0</v>
      </c>
      <c r="E7005" s="9"/>
      <c r="F7005" s="255" t="s">
        <v>9119</v>
      </c>
      <c r="G7005" s="9"/>
      <c r="H7005" s="255" t="s">
        <v>9168</v>
      </c>
      <c r="I7005" s="9">
        <v>4</v>
      </c>
    </row>
    <row r="7006">
      <c r="A7006" s="255" t="s">
        <v>8183</v>
      </c>
      <c r="B7006" s="9">
        <v>3</v>
      </c>
      <c r="C7006" s="255" t="s">
        <v>9100</v>
      </c>
      <c r="D7006" s="9">
        <v>0</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v>
      </c>
      <c r="E7008" s="9"/>
      <c r="F7008" s="255" t="s">
        <v>9117</v>
      </c>
      <c r="G7008" s="9"/>
      <c r="H7008" s="255" t="s">
        <v>9168</v>
      </c>
      <c r="I7008" s="9">
        <v>4</v>
      </c>
    </row>
    <row r="7009">
      <c r="A7009" s="255" t="s">
        <v>8186</v>
      </c>
      <c r="B7009" s="9">
        <v>3</v>
      </c>
      <c r="C7009" s="255" t="s">
        <v>9100</v>
      </c>
      <c r="D7009" s="9">
        <v>0.0079284963744417295</v>
      </c>
      <c r="E7009" s="9"/>
      <c r="F7009" s="255" t="s">
        <v>9133</v>
      </c>
      <c r="G7009" s="9"/>
      <c r="H7009" s="255" t="s">
        <v>9168</v>
      </c>
      <c r="I7009" s="9">
        <v>4</v>
      </c>
    </row>
    <row r="7010">
      <c r="A7010" s="255" t="s">
        <v>8187</v>
      </c>
      <c r="B7010" s="9">
        <v>3</v>
      </c>
      <c r="C7010" s="255" t="s">
        <v>9100</v>
      </c>
      <c r="D7010" s="9">
        <v>0.0024215255347877938</v>
      </c>
      <c r="E7010" s="9"/>
      <c r="F7010" s="255" t="s">
        <v>9134</v>
      </c>
      <c r="G7010" s="9"/>
      <c r="H7010" s="255" t="s">
        <v>9168</v>
      </c>
      <c r="I7010" s="9">
        <v>4</v>
      </c>
    </row>
    <row r="7011">
      <c r="A7011" s="255" t="s">
        <v>8188</v>
      </c>
      <c r="B7011" s="9">
        <v>3</v>
      </c>
      <c r="C7011" s="255" t="s">
        <v>9100</v>
      </c>
      <c r="D7011" s="9">
        <v>0.010350021909229524</v>
      </c>
      <c r="E7011" s="9"/>
      <c r="F7011" s="255" t="s">
        <v>9135</v>
      </c>
      <c r="G7011" s="9"/>
      <c r="H7011" s="255" t="s">
        <v>9168</v>
      </c>
      <c r="I7011" s="9">
        <v>4</v>
      </c>
    </row>
    <row r="7012">
      <c r="A7012" s="255" t="s">
        <v>8189</v>
      </c>
      <c r="B7012" s="9">
        <v>3</v>
      </c>
      <c r="C7012" s="255" t="s">
        <v>9100</v>
      </c>
      <c r="D7012" s="9">
        <v>0.0039579056492612301</v>
      </c>
      <c r="E7012" s="9"/>
      <c r="F7012" s="255" t="s">
        <v>9114</v>
      </c>
      <c r="G7012" s="9"/>
      <c r="H7012" s="255" t="s">
        <v>9168</v>
      </c>
      <c r="I7012" s="9">
        <v>4</v>
      </c>
    </row>
    <row r="7013">
      <c r="A7013" s="255" t="s">
        <v>8190</v>
      </c>
      <c r="B7013" s="9">
        <v>3</v>
      </c>
      <c r="C7013" s="255" t="s">
        <v>9100</v>
      </c>
      <c r="D7013" s="9">
        <v>0.0045876720494768914</v>
      </c>
      <c r="E7013" s="9"/>
      <c r="F7013" s="255" t="s">
        <v>9125</v>
      </c>
      <c r="G7013" s="9"/>
      <c r="H7013" s="255" t="s">
        <v>9168</v>
      </c>
      <c r="I7013" s="9">
        <v>4</v>
      </c>
    </row>
    <row r="7014">
      <c r="A7014" s="255" t="s">
        <v>8191</v>
      </c>
      <c r="B7014" s="9">
        <v>3</v>
      </c>
      <c r="C7014" s="255" t="s">
        <v>9100</v>
      </c>
      <c r="D7014" s="9">
        <v>0.0085455776987381216</v>
      </c>
      <c r="E7014" s="9"/>
      <c r="F7014" s="255" t="s">
        <v>9132</v>
      </c>
      <c r="G7014" s="9"/>
      <c r="H7014" s="255" t="s">
        <v>9168</v>
      </c>
      <c r="I7014" s="9">
        <v>4</v>
      </c>
    </row>
    <row r="7015">
      <c r="A7015" s="255" t="s">
        <v>8192</v>
      </c>
      <c r="B7015" s="9">
        <v>3</v>
      </c>
      <c r="C7015" s="255" t="s">
        <v>9100</v>
      </c>
      <c r="D7015" s="9">
        <v>-0.00077217933397420193</v>
      </c>
      <c r="E7015" s="9"/>
      <c r="F7015" s="255" t="s">
        <v>9136</v>
      </c>
      <c r="G7015" s="9"/>
      <c r="H7015" s="255" t="s">
        <v>9168</v>
      </c>
      <c r="I7015" s="9">
        <v>4</v>
      </c>
    </row>
    <row r="7016">
      <c r="A7016" s="255" t="s">
        <v>8193</v>
      </c>
      <c r="B7016" s="9">
        <v>3</v>
      </c>
      <c r="C7016" s="255" t="s">
        <v>9100</v>
      </c>
      <c r="D7016" s="9">
        <v>-0.0019091390628726355</v>
      </c>
      <c r="E7016" s="9"/>
      <c r="F7016" s="255" t="s">
        <v>9137</v>
      </c>
      <c r="G7016" s="9"/>
      <c r="H7016" s="255" t="s">
        <v>9168</v>
      </c>
      <c r="I7016" s="9">
        <v>4</v>
      </c>
    </row>
    <row r="7017">
      <c r="A7017" s="255" t="s">
        <v>8194</v>
      </c>
      <c r="B7017" s="9">
        <v>4</v>
      </c>
      <c r="C7017" s="255" t="s">
        <v>9100</v>
      </c>
      <c r="D7017" s="9">
        <v>0.011034985770023976</v>
      </c>
      <c r="E7017" s="9"/>
      <c r="F7017" s="255" t="s">
        <v>9129</v>
      </c>
      <c r="G7017" s="9"/>
      <c r="H7017" s="255" t="s">
        <v>9168</v>
      </c>
      <c r="I7017" s="9">
        <v>4</v>
      </c>
    </row>
    <row r="7018">
      <c r="A7018" s="255" t="s">
        <v>8195</v>
      </c>
      <c r="B7018" s="9">
        <v>4</v>
      </c>
      <c r="C7018" s="255" t="s">
        <v>9100</v>
      </c>
      <c r="D7018" s="9">
        <v>0.011034985770023976</v>
      </c>
      <c r="E7018" s="9"/>
      <c r="F7018" s="255" t="s">
        <v>9130</v>
      </c>
      <c r="G7018" s="9"/>
      <c r="H7018" s="255" t="s">
        <v>9168</v>
      </c>
      <c r="I7018" s="9">
        <v>4</v>
      </c>
    </row>
    <row r="7019">
      <c r="A7019" s="255" t="s">
        <v>8196</v>
      </c>
      <c r="B7019" s="9">
        <v>4</v>
      </c>
      <c r="C7019" s="255" t="s">
        <v>9100</v>
      </c>
      <c r="D7019" s="9">
        <v>0.0071137730765403516</v>
      </c>
      <c r="E7019" s="9"/>
      <c r="F7019" s="255" t="s">
        <v>9131</v>
      </c>
      <c r="G7019" s="9"/>
      <c r="H7019" s="255" t="s">
        <v>9168</v>
      </c>
      <c r="I7019" s="9">
        <v>4</v>
      </c>
    </row>
    <row r="7020">
      <c r="A7020" s="255" t="s">
        <v>8197</v>
      </c>
      <c r="B7020" s="9">
        <v>4</v>
      </c>
      <c r="C7020" s="255" t="s">
        <v>9100</v>
      </c>
      <c r="D7020" s="9">
        <v>0</v>
      </c>
      <c r="E7020" s="9"/>
      <c r="F7020" s="255" t="s">
        <v>9121</v>
      </c>
      <c r="G7020" s="9"/>
      <c r="H7020" s="255" t="s">
        <v>9168</v>
      </c>
      <c r="I7020" s="9">
        <v>4</v>
      </c>
    </row>
    <row r="7021">
      <c r="A7021" s="255" t="s">
        <v>8198</v>
      </c>
      <c r="B7021" s="9">
        <v>4</v>
      </c>
      <c r="C7021" s="255" t="s">
        <v>9100</v>
      </c>
      <c r="D7021" s="9">
        <v>0</v>
      </c>
      <c r="E7021" s="9"/>
      <c r="F7021" s="255" t="s">
        <v>9120</v>
      </c>
      <c r="G7021" s="9"/>
      <c r="H7021" s="255" t="s">
        <v>9168</v>
      </c>
      <c r="I7021" s="9">
        <v>4</v>
      </c>
    </row>
    <row r="7022">
      <c r="A7022" s="255" t="s">
        <v>8199</v>
      </c>
      <c r="B7022" s="9">
        <v>4</v>
      </c>
      <c r="C7022" s="255" t="s">
        <v>9100</v>
      </c>
      <c r="D7022" s="9">
        <v>0.018148758846564327</v>
      </c>
      <c r="E7022" s="9"/>
      <c r="F7022" s="255" t="s">
        <v>9122</v>
      </c>
      <c r="G7022" s="9"/>
      <c r="H7022" s="255" t="s">
        <v>9168</v>
      </c>
      <c r="I7022" s="9">
        <v>4</v>
      </c>
    </row>
    <row r="7023">
      <c r="A7023" s="255" t="s">
        <v>8200</v>
      </c>
      <c r="B7023" s="9">
        <v>4</v>
      </c>
      <c r="C7023" s="255" t="s">
        <v>9100</v>
      </c>
      <c r="D7023" s="9">
        <v>0.018148758846564327</v>
      </c>
      <c r="E7023" s="9"/>
      <c r="F7023" s="255" t="s">
        <v>9123</v>
      </c>
      <c r="G7023" s="9"/>
      <c r="H7023" s="255" t="s">
        <v>9168</v>
      </c>
      <c r="I7023" s="9">
        <v>4</v>
      </c>
    </row>
    <row r="7024">
      <c r="A7024" s="255" t="s">
        <v>8201</v>
      </c>
      <c r="B7024" s="9">
        <v>4</v>
      </c>
      <c r="C7024" s="255" t="s">
        <v>9100</v>
      </c>
      <c r="D7024" s="9">
        <v>0.018148758846564327</v>
      </c>
      <c r="E7024" s="9"/>
      <c r="F7024" s="255" t="s">
        <v>9124</v>
      </c>
      <c r="G7024" s="9"/>
      <c r="H7024" s="255" t="s">
        <v>9168</v>
      </c>
      <c r="I7024" s="9">
        <v>4</v>
      </c>
    </row>
    <row r="7025">
      <c r="A7025" s="255" t="s">
        <v>8202</v>
      </c>
      <c r="B7025" s="9">
        <v>4</v>
      </c>
      <c r="C7025" s="255" t="s">
        <v>9100</v>
      </c>
      <c r="D7025" s="9">
        <v>0.021521681353004071</v>
      </c>
      <c r="E7025" s="9"/>
      <c r="F7025" s="255" t="s">
        <v>9127</v>
      </c>
      <c r="G7025" s="9"/>
      <c r="H7025" s="255" t="s">
        <v>9168</v>
      </c>
      <c r="I7025" s="9">
        <v>4</v>
      </c>
    </row>
    <row r="7026">
      <c r="A7026" s="255" t="s">
        <v>8203</v>
      </c>
      <c r="B7026" s="9">
        <v>4</v>
      </c>
      <c r="C7026" s="255" t="s">
        <v>9100</v>
      </c>
      <c r="D7026" s="9">
        <v>0.021521681353004071</v>
      </c>
      <c r="E7026" s="9"/>
      <c r="F7026" s="255" t="s">
        <v>9128</v>
      </c>
      <c r="G7026" s="9"/>
      <c r="H7026" s="255" t="s">
        <v>9168</v>
      </c>
      <c r="I7026" s="9">
        <v>4</v>
      </c>
    </row>
    <row r="7027">
      <c r="A7027" s="255" t="s">
        <v>8204</v>
      </c>
      <c r="B7027" s="9">
        <v>4</v>
      </c>
      <c r="C7027" s="255" t="s">
        <v>9100</v>
      </c>
      <c r="D7027" s="9">
        <v>-0.0033729225064397426</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v>
      </c>
      <c r="E7029" s="9"/>
      <c r="F7029" s="255" t="s">
        <v>9138</v>
      </c>
      <c r="G7029" s="9"/>
      <c r="H7029" s="255" t="s">
        <v>9168</v>
      </c>
      <c r="I7029" s="9">
        <v>4</v>
      </c>
    </row>
    <row r="7030">
      <c r="A7030" s="255" t="s">
        <v>8207</v>
      </c>
      <c r="B7030" s="9">
        <v>4</v>
      </c>
      <c r="C7030" s="255" t="s">
        <v>9100</v>
      </c>
      <c r="D7030" s="9">
        <v>0</v>
      </c>
      <c r="E7030" s="9"/>
      <c r="F7030" s="255" t="s">
        <v>9119</v>
      </c>
      <c r="G7030" s="9"/>
      <c r="H7030" s="255" t="s">
        <v>9168</v>
      </c>
      <c r="I7030" s="9">
        <v>4</v>
      </c>
    </row>
    <row r="7031">
      <c r="A7031" s="255" t="s">
        <v>8208</v>
      </c>
      <c r="B7031" s="9">
        <v>4</v>
      </c>
      <c r="C7031" s="255" t="s">
        <v>9100</v>
      </c>
      <c r="D7031" s="9">
        <v>0</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v>
      </c>
      <c r="E7033" s="9"/>
      <c r="F7033" s="255" t="s">
        <v>9117</v>
      </c>
      <c r="G7033" s="9"/>
      <c r="H7033" s="255" t="s">
        <v>9168</v>
      </c>
      <c r="I7033" s="9">
        <v>4</v>
      </c>
    </row>
    <row r="7034">
      <c r="A7034" s="255" t="s">
        <v>8211</v>
      </c>
      <c r="B7034" s="9">
        <v>4</v>
      </c>
      <c r="C7034" s="255" t="s">
        <v>9100</v>
      </c>
      <c r="D7034" s="9">
        <v>0.0097018129707101153</v>
      </c>
      <c r="E7034" s="9"/>
      <c r="F7034" s="255" t="s">
        <v>9133</v>
      </c>
      <c r="G7034" s="9"/>
      <c r="H7034" s="255" t="s">
        <v>9168</v>
      </c>
      <c r="I7034" s="9">
        <v>4</v>
      </c>
    </row>
    <row r="7035">
      <c r="A7035" s="255" t="s">
        <v>8212</v>
      </c>
      <c r="B7035" s="9">
        <v>4</v>
      </c>
      <c r="C7035" s="255" t="s">
        <v>9100</v>
      </c>
      <c r="D7035" s="9">
        <v>0.0025049743725194672</v>
      </c>
      <c r="E7035" s="9"/>
      <c r="F7035" s="255" t="s">
        <v>9134</v>
      </c>
      <c r="G7035" s="9"/>
      <c r="H7035" s="255" t="s">
        <v>9168</v>
      </c>
      <c r="I7035" s="9">
        <v>4</v>
      </c>
    </row>
    <row r="7036">
      <c r="A7036" s="255" t="s">
        <v>8213</v>
      </c>
      <c r="B7036" s="9">
        <v>4</v>
      </c>
      <c r="C7036" s="255" t="s">
        <v>9100</v>
      </c>
      <c r="D7036" s="9">
        <v>0.012206787343229582</v>
      </c>
      <c r="E7036" s="9"/>
      <c r="F7036" s="255" t="s">
        <v>9135</v>
      </c>
      <c r="G7036" s="9"/>
      <c r="H7036" s="255" t="s">
        <v>9168</v>
      </c>
      <c r="I7036" s="9">
        <v>4</v>
      </c>
    </row>
    <row r="7037">
      <c r="A7037" s="255" t="s">
        <v>8214</v>
      </c>
      <c r="B7037" s="9">
        <v>4</v>
      </c>
      <c r="C7037" s="255" t="s">
        <v>9100</v>
      </c>
      <c r="D7037" s="9">
        <v>0.0045324091914541462</v>
      </c>
      <c r="E7037" s="9"/>
      <c r="F7037" s="255" t="s">
        <v>9114</v>
      </c>
      <c r="G7037" s="9"/>
      <c r="H7037" s="255" t="s">
        <v>9168</v>
      </c>
      <c r="I7037" s="9">
        <v>4</v>
      </c>
    </row>
    <row r="7038">
      <c r="A7038" s="255" t="s">
        <v>8215</v>
      </c>
      <c r="B7038" s="9">
        <v>4</v>
      </c>
      <c r="C7038" s="255" t="s">
        <v>9100</v>
      </c>
      <c r="D7038" s="9">
        <v>0.004782484818320343</v>
      </c>
      <c r="E7038" s="9"/>
      <c r="F7038" s="255" t="s">
        <v>9125</v>
      </c>
      <c r="G7038" s="9"/>
      <c r="H7038" s="255" t="s">
        <v>9168</v>
      </c>
      <c r="I7038" s="9">
        <v>4</v>
      </c>
    </row>
    <row r="7039">
      <c r="A7039" s="255" t="s">
        <v>8216</v>
      </c>
      <c r="B7039" s="9">
        <v>4</v>
      </c>
      <c r="C7039" s="255" t="s">
        <v>9100</v>
      </c>
      <c r="D7039" s="9">
        <v>0.0093148940097744892</v>
      </c>
      <c r="E7039" s="9"/>
      <c r="F7039" s="255" t="s">
        <v>9132</v>
      </c>
      <c r="G7039" s="9"/>
      <c r="H7039" s="255" t="s">
        <v>9168</v>
      </c>
      <c r="I7039" s="9">
        <v>4</v>
      </c>
    </row>
    <row r="7040">
      <c r="A7040" s="255" t="s">
        <v>8217</v>
      </c>
      <c r="B7040" s="9">
        <v>4</v>
      </c>
      <c r="C7040" s="255" t="s">
        <v>9100</v>
      </c>
      <c r="D7040" s="9">
        <v>-0.0011718015732056057</v>
      </c>
      <c r="E7040" s="9"/>
      <c r="F7040" s="255" t="s">
        <v>9136</v>
      </c>
      <c r="G7040" s="9"/>
      <c r="H7040" s="255" t="s">
        <v>9168</v>
      </c>
      <c r="I7040" s="9">
        <v>4</v>
      </c>
    </row>
    <row r="7041">
      <c r="A7041" s="255" t="s">
        <v>8218</v>
      </c>
      <c r="B7041" s="9">
        <v>4</v>
      </c>
      <c r="C7041" s="255" t="s">
        <v>9100</v>
      </c>
      <c r="D7041" s="9">
        <v>-0.0022011209332341371</v>
      </c>
      <c r="E7041" s="9"/>
      <c r="F7041" s="255" t="s">
        <v>9137</v>
      </c>
      <c r="G7041" s="9"/>
      <c r="H7041" s="255" t="s">
        <v>9168</v>
      </c>
      <c r="I7041" s="9">
        <v>4</v>
      </c>
    </row>
    <row r="7042">
      <c r="A7042" s="255" t="s">
        <v>8219</v>
      </c>
      <c r="B7042" s="9">
        <v>5</v>
      </c>
      <c r="C7042" s="255" t="s">
        <v>9100</v>
      </c>
      <c r="D7042" s="9">
        <v>0.010976551105839446</v>
      </c>
      <c r="E7042" s="9"/>
      <c r="F7042" s="255" t="s">
        <v>9129</v>
      </c>
      <c r="G7042" s="9"/>
      <c r="H7042" s="255" t="s">
        <v>9168</v>
      </c>
      <c r="I7042" s="9">
        <v>4</v>
      </c>
    </row>
    <row r="7043">
      <c r="A7043" s="255" t="s">
        <v>8220</v>
      </c>
      <c r="B7043" s="9">
        <v>5</v>
      </c>
      <c r="C7043" s="255" t="s">
        <v>9100</v>
      </c>
      <c r="D7043" s="9">
        <v>0.010976551105839446</v>
      </c>
      <c r="E7043" s="9"/>
      <c r="F7043" s="255" t="s">
        <v>9130</v>
      </c>
      <c r="G7043" s="9"/>
      <c r="H7043" s="255" t="s">
        <v>9168</v>
      </c>
      <c r="I7043" s="9">
        <v>4</v>
      </c>
    </row>
    <row r="7044">
      <c r="A7044" s="255" t="s">
        <v>8221</v>
      </c>
      <c r="B7044" s="9">
        <v>5</v>
      </c>
      <c r="C7044" s="255" t="s">
        <v>9100</v>
      </c>
      <c r="D7044" s="9">
        <v>0.0079361348498509336</v>
      </c>
      <c r="E7044" s="9"/>
      <c r="F7044" s="255" t="s">
        <v>9131</v>
      </c>
      <c r="G7044" s="9"/>
      <c r="H7044" s="255" t="s">
        <v>9168</v>
      </c>
      <c r="I7044" s="9">
        <v>4</v>
      </c>
    </row>
    <row r="7045">
      <c r="A7045" s="255" t="s">
        <v>8222</v>
      </c>
      <c r="B7045" s="9">
        <v>5</v>
      </c>
      <c r="C7045" s="255" t="s">
        <v>9100</v>
      </c>
      <c r="D7045" s="9">
        <v>0</v>
      </c>
      <c r="E7045" s="9"/>
      <c r="F7045" s="255" t="s">
        <v>9121</v>
      </c>
      <c r="G7045" s="9"/>
      <c r="H7045" s="255" t="s">
        <v>9168</v>
      </c>
      <c r="I7045" s="9">
        <v>4</v>
      </c>
    </row>
    <row r="7046">
      <c r="A7046" s="255" t="s">
        <v>8223</v>
      </c>
      <c r="B7046" s="9">
        <v>5</v>
      </c>
      <c r="C7046" s="255" t="s">
        <v>9100</v>
      </c>
      <c r="D7046" s="9">
        <v>0</v>
      </c>
      <c r="E7046" s="9"/>
      <c r="F7046" s="255" t="s">
        <v>9120</v>
      </c>
      <c r="G7046" s="9"/>
      <c r="H7046" s="255" t="s">
        <v>9168</v>
      </c>
      <c r="I7046" s="9">
        <v>4</v>
      </c>
    </row>
    <row r="7047">
      <c r="A7047" s="255" t="s">
        <v>8224</v>
      </c>
      <c r="B7047" s="9">
        <v>5</v>
      </c>
      <c r="C7047" s="255" t="s">
        <v>9100</v>
      </c>
      <c r="D7047" s="9">
        <v>0.018912685955690383</v>
      </c>
      <c r="E7047" s="9"/>
      <c r="F7047" s="255" t="s">
        <v>9122</v>
      </c>
      <c r="G7047" s="9"/>
      <c r="H7047" s="255" t="s">
        <v>9168</v>
      </c>
      <c r="I7047" s="9">
        <v>4</v>
      </c>
    </row>
    <row r="7048">
      <c r="A7048" s="255" t="s">
        <v>8225</v>
      </c>
      <c r="B7048" s="9">
        <v>5</v>
      </c>
      <c r="C7048" s="255" t="s">
        <v>9100</v>
      </c>
      <c r="D7048" s="9">
        <v>0.018912685955690383</v>
      </c>
      <c r="E7048" s="9"/>
      <c r="F7048" s="255" t="s">
        <v>9123</v>
      </c>
      <c r="G7048" s="9"/>
      <c r="H7048" s="255" t="s">
        <v>9168</v>
      </c>
      <c r="I7048" s="9">
        <v>4</v>
      </c>
    </row>
    <row r="7049">
      <c r="A7049" s="255" t="s">
        <v>8226</v>
      </c>
      <c r="B7049" s="9">
        <v>5</v>
      </c>
      <c r="C7049" s="255" t="s">
        <v>9100</v>
      </c>
      <c r="D7049" s="9">
        <v>0.018912685955690383</v>
      </c>
      <c r="E7049" s="9"/>
      <c r="F7049" s="255" t="s">
        <v>9124</v>
      </c>
      <c r="G7049" s="9"/>
      <c r="H7049" s="255" t="s">
        <v>9168</v>
      </c>
      <c r="I7049" s="9">
        <v>4</v>
      </c>
    </row>
    <row r="7050">
      <c r="A7050" s="255" t="s">
        <v>8227</v>
      </c>
      <c r="B7050" s="9">
        <v>5</v>
      </c>
      <c r="C7050" s="255" t="s">
        <v>9100</v>
      </c>
      <c r="D7050" s="9">
        <v>0.022483752548810673</v>
      </c>
      <c r="E7050" s="9"/>
      <c r="F7050" s="255" t="s">
        <v>9127</v>
      </c>
      <c r="G7050" s="9"/>
      <c r="H7050" s="255" t="s">
        <v>9168</v>
      </c>
      <c r="I7050" s="9">
        <v>4</v>
      </c>
    </row>
    <row r="7051">
      <c r="A7051" s="255" t="s">
        <v>8228</v>
      </c>
      <c r="B7051" s="9">
        <v>5</v>
      </c>
      <c r="C7051" s="255" t="s">
        <v>9100</v>
      </c>
      <c r="D7051" s="9">
        <v>0.022483752548810673</v>
      </c>
      <c r="E7051" s="9"/>
      <c r="F7051" s="255" t="s">
        <v>9128</v>
      </c>
      <c r="G7051" s="9"/>
      <c r="H7051" s="255" t="s">
        <v>9168</v>
      </c>
      <c r="I7051" s="9">
        <v>4</v>
      </c>
    </row>
    <row r="7052">
      <c r="A7052" s="255" t="s">
        <v>8229</v>
      </c>
      <c r="B7052" s="9">
        <v>5</v>
      </c>
      <c r="C7052" s="255" t="s">
        <v>9100</v>
      </c>
      <c r="D7052" s="9">
        <v>-0.0035710665931202924</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v>
      </c>
      <c r="E7054" s="9"/>
      <c r="F7054" s="255" t="s">
        <v>9138</v>
      </c>
      <c r="G7054" s="9"/>
      <c r="H7054" s="255" t="s">
        <v>9168</v>
      </c>
      <c r="I7054" s="9">
        <v>4</v>
      </c>
    </row>
    <row r="7055">
      <c r="A7055" s="255" t="s">
        <v>8232</v>
      </c>
      <c r="B7055" s="9">
        <v>5</v>
      </c>
      <c r="C7055" s="255" t="s">
        <v>9100</v>
      </c>
      <c r="D7055" s="9">
        <v>0</v>
      </c>
      <c r="E7055" s="9"/>
      <c r="F7055" s="255" t="s">
        <v>9119</v>
      </c>
      <c r="G7055" s="9"/>
      <c r="H7055" s="255" t="s">
        <v>9168</v>
      </c>
      <c r="I7055" s="9">
        <v>4</v>
      </c>
    </row>
    <row r="7056">
      <c r="A7056" s="255" t="s">
        <v>8233</v>
      </c>
      <c r="B7056" s="9">
        <v>5</v>
      </c>
      <c r="C7056" s="255" t="s">
        <v>9100</v>
      </c>
      <c r="D7056" s="9">
        <v>0</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v>
      </c>
      <c r="E7058" s="9"/>
      <c r="F7058" s="255" t="s">
        <v>9117</v>
      </c>
      <c r="G7058" s="9"/>
      <c r="H7058" s="255" t="s">
        <v>9168</v>
      </c>
      <c r="I7058" s="9">
        <v>4</v>
      </c>
    </row>
    <row r="7059">
      <c r="A7059" s="255" t="s">
        <v>8236</v>
      </c>
      <c r="B7059" s="9">
        <v>5</v>
      </c>
      <c r="C7059" s="255" t="s">
        <v>9100</v>
      </c>
      <c r="D7059" s="9">
        <v>0.0092622453661675482</v>
      </c>
      <c r="E7059" s="9"/>
      <c r="F7059" s="255" t="s">
        <v>9133</v>
      </c>
      <c r="G7059" s="9"/>
      <c r="H7059" s="255" t="s">
        <v>9168</v>
      </c>
      <c r="I7059" s="9">
        <v>4</v>
      </c>
    </row>
    <row r="7060">
      <c r="A7060" s="255" t="s">
        <v>8237</v>
      </c>
      <c r="B7060" s="9">
        <v>5</v>
      </c>
      <c r="C7060" s="255" t="s">
        <v>9100</v>
      </c>
      <c r="D7060" s="9">
        <v>0.0026114815842114944</v>
      </c>
      <c r="E7060" s="9"/>
      <c r="F7060" s="255" t="s">
        <v>9134</v>
      </c>
      <c r="G7060" s="9"/>
      <c r="H7060" s="255" t="s">
        <v>9168</v>
      </c>
      <c r="I7060" s="9">
        <v>4</v>
      </c>
    </row>
    <row r="7061">
      <c r="A7061" s="255" t="s">
        <v>8238</v>
      </c>
      <c r="B7061" s="9">
        <v>5</v>
      </c>
      <c r="C7061" s="255" t="s">
        <v>9100</v>
      </c>
      <c r="D7061" s="9">
        <v>0.011873726950379044</v>
      </c>
      <c r="E7061" s="9"/>
      <c r="F7061" s="255" t="s">
        <v>9135</v>
      </c>
      <c r="G7061" s="9"/>
      <c r="H7061" s="255" t="s">
        <v>9168</v>
      </c>
      <c r="I7061" s="9">
        <v>4</v>
      </c>
    </row>
    <row r="7062">
      <c r="A7062" s="255" t="s">
        <v>8239</v>
      </c>
      <c r="B7062" s="9">
        <v>5</v>
      </c>
      <c r="C7062" s="255" t="s">
        <v>9100</v>
      </c>
      <c r="D7062" s="9">
        <v>0.0055114530629933704</v>
      </c>
      <c r="E7062" s="9"/>
      <c r="F7062" s="255" t="s">
        <v>9114</v>
      </c>
      <c r="G7062" s="9"/>
      <c r="H7062" s="255" t="s">
        <v>9168</v>
      </c>
      <c r="I7062" s="9">
        <v>4</v>
      </c>
    </row>
    <row r="7063">
      <c r="A7063" s="255" t="s">
        <v>8240</v>
      </c>
      <c r="B7063" s="9">
        <v>5</v>
      </c>
      <c r="C7063" s="255" t="s">
        <v>9100</v>
      </c>
      <c r="D7063" s="9">
        <v>0.0050985725354382588</v>
      </c>
      <c r="E7063" s="9"/>
      <c r="F7063" s="255" t="s">
        <v>9125</v>
      </c>
      <c r="G7063" s="9"/>
      <c r="H7063" s="255" t="s">
        <v>9168</v>
      </c>
      <c r="I7063" s="9">
        <v>4</v>
      </c>
    </row>
    <row r="7064">
      <c r="A7064" s="255" t="s">
        <v>8241</v>
      </c>
      <c r="B7064" s="9">
        <v>5</v>
      </c>
      <c r="C7064" s="255" t="s">
        <v>9100</v>
      </c>
      <c r="D7064" s="9">
        <v>0.010610025598431629</v>
      </c>
      <c r="E7064" s="9"/>
      <c r="F7064" s="255" t="s">
        <v>9132</v>
      </c>
      <c r="G7064" s="9"/>
      <c r="H7064" s="255" t="s">
        <v>9168</v>
      </c>
      <c r="I7064" s="9">
        <v>4</v>
      </c>
    </row>
    <row r="7065">
      <c r="A7065" s="255" t="s">
        <v>8242</v>
      </c>
      <c r="B7065" s="9">
        <v>5</v>
      </c>
      <c r="C7065" s="255" t="s">
        <v>9100</v>
      </c>
      <c r="D7065" s="9">
        <v>-0.00089717584453959749</v>
      </c>
      <c r="E7065" s="9"/>
      <c r="F7065" s="255" t="s">
        <v>9136</v>
      </c>
      <c r="G7065" s="9"/>
      <c r="H7065" s="255" t="s">
        <v>9168</v>
      </c>
      <c r="I7065" s="9">
        <v>4</v>
      </c>
    </row>
    <row r="7066">
      <c r="A7066" s="255" t="s">
        <v>8243</v>
      </c>
      <c r="B7066" s="9">
        <v>5</v>
      </c>
      <c r="C7066" s="255" t="s">
        <v>9100</v>
      </c>
      <c r="D7066" s="9">
        <v>-0.0026738907485806952</v>
      </c>
      <c r="E7066" s="9"/>
      <c r="F7066" s="255" t="s">
        <v>9137</v>
      </c>
      <c r="G7066" s="9"/>
      <c r="H7066" s="255" t="s">
        <v>9168</v>
      </c>
      <c r="I7066" s="9">
        <v>4</v>
      </c>
    </row>
    <row r="7067">
      <c r="A7067" s="255" t="s">
        <v>8244</v>
      </c>
      <c r="B7067" s="9">
        <v>6</v>
      </c>
      <c r="C7067" s="255" t="s">
        <v>9100</v>
      </c>
      <c r="D7067" s="9">
        <v>0.011888769560797272</v>
      </c>
      <c r="E7067" s="9"/>
      <c r="F7067" s="255" t="s">
        <v>9129</v>
      </c>
      <c r="G7067" s="9"/>
      <c r="H7067" s="255" t="s">
        <v>9168</v>
      </c>
      <c r="I7067" s="9">
        <v>4</v>
      </c>
    </row>
    <row r="7068">
      <c r="A7068" s="255" t="s">
        <v>8245</v>
      </c>
      <c r="B7068" s="9">
        <v>6</v>
      </c>
      <c r="C7068" s="255" t="s">
        <v>9100</v>
      </c>
      <c r="D7068" s="9">
        <v>0.011888769560797272</v>
      </c>
      <c r="E7068" s="9"/>
      <c r="F7068" s="255" t="s">
        <v>9130</v>
      </c>
      <c r="G7068" s="9"/>
      <c r="H7068" s="255" t="s">
        <v>9168</v>
      </c>
      <c r="I7068" s="9">
        <v>4</v>
      </c>
    </row>
    <row r="7069">
      <c r="A7069" s="255" t="s">
        <v>8246</v>
      </c>
      <c r="B7069" s="9">
        <v>6</v>
      </c>
      <c r="C7069" s="255" t="s">
        <v>9100</v>
      </c>
      <c r="D7069" s="9">
        <v>0.0072719443033387472</v>
      </c>
      <c r="E7069" s="9"/>
      <c r="F7069" s="255" t="s">
        <v>9131</v>
      </c>
      <c r="G7069" s="9"/>
      <c r="H7069" s="255" t="s">
        <v>9168</v>
      </c>
      <c r="I7069" s="9">
        <v>4</v>
      </c>
    </row>
    <row r="7070">
      <c r="A7070" s="255" t="s">
        <v>8247</v>
      </c>
      <c r="B7070" s="9">
        <v>6</v>
      </c>
      <c r="C7070" s="255" t="s">
        <v>9100</v>
      </c>
      <c r="D7070" s="9">
        <v>0</v>
      </c>
      <c r="E7070" s="9"/>
      <c r="F7070" s="255" t="s">
        <v>9121</v>
      </c>
      <c r="G7070" s="9"/>
      <c r="H7070" s="255" t="s">
        <v>9168</v>
      </c>
      <c r="I7070" s="9">
        <v>4</v>
      </c>
    </row>
    <row r="7071">
      <c r="A7071" s="255" t="s">
        <v>8248</v>
      </c>
      <c r="B7071" s="9">
        <v>6</v>
      </c>
      <c r="C7071" s="255" t="s">
        <v>9100</v>
      </c>
      <c r="D7071" s="9">
        <v>0</v>
      </c>
      <c r="E7071" s="9"/>
      <c r="F7071" s="255" t="s">
        <v>9120</v>
      </c>
      <c r="G7071" s="9"/>
      <c r="H7071" s="255" t="s">
        <v>9168</v>
      </c>
      <c r="I7071" s="9">
        <v>4</v>
      </c>
    </row>
    <row r="7072">
      <c r="A7072" s="255" t="s">
        <v>8249</v>
      </c>
      <c r="B7072" s="9">
        <v>6</v>
      </c>
      <c r="C7072" s="255" t="s">
        <v>9100</v>
      </c>
      <c r="D7072" s="9">
        <v>0.019160713864136023</v>
      </c>
      <c r="E7072" s="9"/>
      <c r="F7072" s="255" t="s">
        <v>9122</v>
      </c>
      <c r="G7072" s="9"/>
      <c r="H7072" s="255" t="s">
        <v>9168</v>
      </c>
      <c r="I7072" s="9">
        <v>4</v>
      </c>
    </row>
    <row r="7073">
      <c r="A7073" s="255" t="s">
        <v>8250</v>
      </c>
      <c r="B7073" s="9">
        <v>6</v>
      </c>
      <c r="C7073" s="255" t="s">
        <v>9100</v>
      </c>
      <c r="D7073" s="9">
        <v>0.019160713864136023</v>
      </c>
      <c r="E7073" s="9"/>
      <c r="F7073" s="255" t="s">
        <v>9123</v>
      </c>
      <c r="G7073" s="9"/>
      <c r="H7073" s="255" t="s">
        <v>9168</v>
      </c>
      <c r="I7073" s="9">
        <v>4</v>
      </c>
    </row>
    <row r="7074">
      <c r="A7074" s="255" t="s">
        <v>8251</v>
      </c>
      <c r="B7074" s="9">
        <v>6</v>
      </c>
      <c r="C7074" s="255" t="s">
        <v>9100</v>
      </c>
      <c r="D7074" s="9">
        <v>0.019160713864136023</v>
      </c>
      <c r="E7074" s="9"/>
      <c r="F7074" s="255" t="s">
        <v>9124</v>
      </c>
      <c r="G7074" s="9"/>
      <c r="H7074" s="255" t="s">
        <v>9168</v>
      </c>
      <c r="I7074" s="9">
        <v>4</v>
      </c>
    </row>
    <row r="7075">
      <c r="A7075" s="255" t="s">
        <v>8252</v>
      </c>
      <c r="B7075" s="9">
        <v>6</v>
      </c>
      <c r="C7075" s="255" t="s">
        <v>9100</v>
      </c>
      <c r="D7075" s="9">
        <v>0.022573858728580514</v>
      </c>
      <c r="E7075" s="9"/>
      <c r="F7075" s="255" t="s">
        <v>9127</v>
      </c>
      <c r="G7075" s="9"/>
      <c r="H7075" s="255" t="s">
        <v>9168</v>
      </c>
      <c r="I7075" s="9">
        <v>4</v>
      </c>
    </row>
    <row r="7076">
      <c r="A7076" s="255" t="s">
        <v>8253</v>
      </c>
      <c r="B7076" s="9">
        <v>6</v>
      </c>
      <c r="C7076" s="255" t="s">
        <v>9100</v>
      </c>
      <c r="D7076" s="9">
        <v>0.022573858728580514</v>
      </c>
      <c r="E7076" s="9"/>
      <c r="F7076" s="255" t="s">
        <v>9128</v>
      </c>
      <c r="G7076" s="9"/>
      <c r="H7076" s="255" t="s">
        <v>9168</v>
      </c>
      <c r="I7076" s="9">
        <v>4</v>
      </c>
    </row>
    <row r="7077">
      <c r="A7077" s="255" t="s">
        <v>8254</v>
      </c>
      <c r="B7077" s="9">
        <v>6</v>
      </c>
      <c r="C7077" s="255" t="s">
        <v>9100</v>
      </c>
      <c r="D7077" s="9">
        <v>-0.003413144864444492</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v>
      </c>
      <c r="E7079" s="9"/>
      <c r="F7079" s="255" t="s">
        <v>9138</v>
      </c>
      <c r="G7079" s="9"/>
      <c r="H7079" s="255" t="s">
        <v>9168</v>
      </c>
      <c r="I7079" s="9">
        <v>4</v>
      </c>
    </row>
    <row r="7080">
      <c r="A7080" s="255" t="s">
        <v>8257</v>
      </c>
      <c r="B7080" s="9">
        <v>6</v>
      </c>
      <c r="C7080" s="255" t="s">
        <v>9100</v>
      </c>
      <c r="D7080" s="9">
        <v>0</v>
      </c>
      <c r="E7080" s="9"/>
      <c r="F7080" s="255" t="s">
        <v>9119</v>
      </c>
      <c r="G7080" s="9"/>
      <c r="H7080" s="255" t="s">
        <v>9168</v>
      </c>
      <c r="I7080" s="9">
        <v>4</v>
      </c>
    </row>
    <row r="7081">
      <c r="A7081" s="255" t="s">
        <v>8258</v>
      </c>
      <c r="B7081" s="9">
        <v>6</v>
      </c>
      <c r="C7081" s="255" t="s">
        <v>9100</v>
      </c>
      <c r="D7081" s="9">
        <v>0</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v>
      </c>
      <c r="E7083" s="9"/>
      <c r="F7083" s="255" t="s">
        <v>9117</v>
      </c>
      <c r="G7083" s="9"/>
      <c r="H7083" s="255" t="s">
        <v>9168</v>
      </c>
      <c r="I7083" s="9">
        <v>4</v>
      </c>
    </row>
    <row r="7084">
      <c r="A7084" s="255" t="s">
        <v>8261</v>
      </c>
      <c r="B7084" s="9">
        <v>6</v>
      </c>
      <c r="C7084" s="255" t="s">
        <v>9100</v>
      </c>
      <c r="D7084" s="9">
        <v>0.010637575048238642</v>
      </c>
      <c r="E7084" s="9"/>
      <c r="F7084" s="255" t="s">
        <v>9133</v>
      </c>
      <c r="G7084" s="9"/>
      <c r="H7084" s="255" t="s">
        <v>9168</v>
      </c>
      <c r="I7084" s="9">
        <v>4</v>
      </c>
    </row>
    <row r="7085">
      <c r="A7085" s="255" t="s">
        <v>8262</v>
      </c>
      <c r="B7085" s="9">
        <v>6</v>
      </c>
      <c r="C7085" s="255" t="s">
        <v>9100</v>
      </c>
      <c r="D7085" s="9">
        <v>0.0026063476172533276</v>
      </c>
      <c r="E7085" s="9"/>
      <c r="F7085" s="255" t="s">
        <v>9134</v>
      </c>
      <c r="G7085" s="9"/>
      <c r="H7085" s="255" t="s">
        <v>9168</v>
      </c>
      <c r="I7085" s="9">
        <v>4</v>
      </c>
    </row>
    <row r="7086">
      <c r="A7086" s="255" t="s">
        <v>8263</v>
      </c>
      <c r="B7086" s="9">
        <v>6</v>
      </c>
      <c r="C7086" s="255" t="s">
        <v>9100</v>
      </c>
      <c r="D7086" s="9">
        <v>0.013243922665491969</v>
      </c>
      <c r="E7086" s="9"/>
      <c r="F7086" s="255" t="s">
        <v>9135</v>
      </c>
      <c r="G7086" s="9"/>
      <c r="H7086" s="255" t="s">
        <v>9168</v>
      </c>
      <c r="I7086" s="9">
        <v>4</v>
      </c>
    </row>
    <row r="7087">
      <c r="A7087" s="255" t="s">
        <v>8264</v>
      </c>
      <c r="B7087" s="9">
        <v>6</v>
      </c>
      <c r="C7087" s="255" t="s">
        <v>9100</v>
      </c>
      <c r="D7087" s="9">
        <v>0.0041795399915954077</v>
      </c>
      <c r="E7087" s="9"/>
      <c r="F7087" s="255" t="s">
        <v>9114</v>
      </c>
      <c r="G7087" s="9"/>
      <c r="H7087" s="255" t="s">
        <v>9168</v>
      </c>
      <c r="I7087" s="9">
        <v>4</v>
      </c>
    </row>
    <row r="7088">
      <c r="A7088" s="255" t="s">
        <v>8265</v>
      </c>
      <c r="B7088" s="9">
        <v>6</v>
      </c>
      <c r="C7088" s="255" t="s">
        <v>9100</v>
      </c>
      <c r="D7088" s="9">
        <v>0.0051503960714931367</v>
      </c>
      <c r="E7088" s="9"/>
      <c r="F7088" s="255" t="s">
        <v>9125</v>
      </c>
      <c r="G7088" s="9"/>
      <c r="H7088" s="255" t="s">
        <v>9168</v>
      </c>
      <c r="I7088" s="9">
        <v>4</v>
      </c>
    </row>
    <row r="7089">
      <c r="A7089" s="255" t="s">
        <v>8266</v>
      </c>
      <c r="B7089" s="9">
        <v>6</v>
      </c>
      <c r="C7089" s="255" t="s">
        <v>9100</v>
      </c>
      <c r="D7089" s="9">
        <v>0.0093299360630885453</v>
      </c>
      <c r="E7089" s="9"/>
      <c r="F7089" s="255" t="s">
        <v>9132</v>
      </c>
      <c r="G7089" s="9"/>
      <c r="H7089" s="255" t="s">
        <v>9168</v>
      </c>
      <c r="I7089" s="9">
        <v>4</v>
      </c>
    </row>
    <row r="7090">
      <c r="A7090" s="255" t="s">
        <v>8267</v>
      </c>
      <c r="B7090" s="9">
        <v>6</v>
      </c>
      <c r="C7090" s="255" t="s">
        <v>9100</v>
      </c>
      <c r="D7090" s="9">
        <v>-0.001355153104694695</v>
      </c>
      <c r="E7090" s="9"/>
      <c r="F7090" s="255" t="s">
        <v>9136</v>
      </c>
      <c r="G7090" s="9"/>
      <c r="H7090" s="255" t="s">
        <v>9168</v>
      </c>
      <c r="I7090" s="9">
        <v>4</v>
      </c>
    </row>
    <row r="7091">
      <c r="A7091" s="255" t="s">
        <v>8268</v>
      </c>
      <c r="B7091" s="9">
        <v>6</v>
      </c>
      <c r="C7091" s="255" t="s">
        <v>9100</v>
      </c>
      <c r="D7091" s="9">
        <v>-0.0020579917597497973</v>
      </c>
      <c r="E7091" s="9"/>
      <c r="F7091" s="255" t="s">
        <v>9137</v>
      </c>
      <c r="G7091" s="9"/>
      <c r="H7091" s="255" t="s">
        <v>9168</v>
      </c>
      <c r="I7091" s="9">
        <v>4</v>
      </c>
    </row>
    <row r="7092">
      <c r="A7092" s="255" t="s">
        <v>8269</v>
      </c>
      <c r="B7092" s="9">
        <v>7</v>
      </c>
      <c r="C7092" s="255" t="s">
        <v>9100</v>
      </c>
      <c r="D7092" s="9">
        <v>0.012608039225882293</v>
      </c>
      <c r="E7092" s="9"/>
      <c r="F7092" s="255" t="s">
        <v>9129</v>
      </c>
      <c r="G7092" s="9"/>
      <c r="H7092" s="255" t="s">
        <v>9168</v>
      </c>
      <c r="I7092" s="9">
        <v>4</v>
      </c>
    </row>
    <row r="7093">
      <c r="A7093" s="255" t="s">
        <v>8270</v>
      </c>
      <c r="B7093" s="9">
        <v>7</v>
      </c>
      <c r="C7093" s="255" t="s">
        <v>9100</v>
      </c>
      <c r="D7093" s="9">
        <v>0.012608039225882293</v>
      </c>
      <c r="E7093" s="9"/>
      <c r="F7093" s="255" t="s">
        <v>9130</v>
      </c>
      <c r="G7093" s="9"/>
      <c r="H7093" s="255" t="s">
        <v>9168</v>
      </c>
      <c r="I7093" s="9">
        <v>4</v>
      </c>
    </row>
    <row r="7094">
      <c r="A7094" s="255" t="s">
        <v>8271</v>
      </c>
      <c r="B7094" s="9">
        <v>7</v>
      </c>
      <c r="C7094" s="255" t="s">
        <v>9100</v>
      </c>
      <c r="D7094" s="9">
        <v>0.0085113610334977829</v>
      </c>
      <c r="E7094" s="9"/>
      <c r="F7094" s="255" t="s">
        <v>9131</v>
      </c>
      <c r="G7094" s="9"/>
      <c r="H7094" s="255" t="s">
        <v>9168</v>
      </c>
      <c r="I7094" s="9">
        <v>4</v>
      </c>
    </row>
    <row r="7095">
      <c r="A7095" s="255" t="s">
        <v>8272</v>
      </c>
      <c r="B7095" s="9">
        <v>7</v>
      </c>
      <c r="C7095" s="255" t="s">
        <v>9100</v>
      </c>
      <c r="D7095" s="9">
        <v>0</v>
      </c>
      <c r="E7095" s="9"/>
      <c r="F7095" s="255" t="s">
        <v>9121</v>
      </c>
      <c r="G7095" s="9"/>
      <c r="H7095" s="255" t="s">
        <v>9168</v>
      </c>
      <c r="I7095" s="9">
        <v>4</v>
      </c>
    </row>
    <row r="7096">
      <c r="A7096" s="255" t="s">
        <v>8273</v>
      </c>
      <c r="B7096" s="9">
        <v>7</v>
      </c>
      <c r="C7096" s="255" t="s">
        <v>9100</v>
      </c>
      <c r="D7096" s="9">
        <v>0</v>
      </c>
      <c r="E7096" s="9"/>
      <c r="F7096" s="255" t="s">
        <v>9120</v>
      </c>
      <c r="G7096" s="9"/>
      <c r="H7096" s="255" t="s">
        <v>9168</v>
      </c>
      <c r="I7096" s="9">
        <v>4</v>
      </c>
    </row>
    <row r="7097">
      <c r="A7097" s="255" t="s">
        <v>8274</v>
      </c>
      <c r="B7097" s="9">
        <v>7</v>
      </c>
      <c r="C7097" s="255" t="s">
        <v>9100</v>
      </c>
      <c r="D7097" s="9">
        <v>0.021119400259380073</v>
      </c>
      <c r="E7097" s="9"/>
      <c r="F7097" s="255" t="s">
        <v>9122</v>
      </c>
      <c r="G7097" s="9"/>
      <c r="H7097" s="255" t="s">
        <v>9168</v>
      </c>
      <c r="I7097" s="9">
        <v>4</v>
      </c>
    </row>
    <row r="7098">
      <c r="A7098" s="255" t="s">
        <v>8275</v>
      </c>
      <c r="B7098" s="9">
        <v>7</v>
      </c>
      <c r="C7098" s="255" t="s">
        <v>9100</v>
      </c>
      <c r="D7098" s="9">
        <v>0.021119400259380073</v>
      </c>
      <c r="E7098" s="9"/>
      <c r="F7098" s="255" t="s">
        <v>9123</v>
      </c>
      <c r="G7098" s="9"/>
      <c r="H7098" s="255" t="s">
        <v>9168</v>
      </c>
      <c r="I7098" s="9">
        <v>4</v>
      </c>
    </row>
    <row r="7099">
      <c r="A7099" s="255" t="s">
        <v>8276</v>
      </c>
      <c r="B7099" s="9">
        <v>7</v>
      </c>
      <c r="C7099" s="255" t="s">
        <v>9100</v>
      </c>
      <c r="D7099" s="9">
        <v>0.021119400259380073</v>
      </c>
      <c r="E7099" s="9"/>
      <c r="F7099" s="255" t="s">
        <v>9124</v>
      </c>
      <c r="G7099" s="9"/>
      <c r="H7099" s="255" t="s">
        <v>9168</v>
      </c>
      <c r="I7099" s="9">
        <v>4</v>
      </c>
    </row>
    <row r="7100">
      <c r="A7100" s="255" t="s">
        <v>8277</v>
      </c>
      <c r="B7100" s="9">
        <v>7</v>
      </c>
      <c r="C7100" s="255" t="s">
        <v>9100</v>
      </c>
      <c r="D7100" s="9">
        <v>0.025739882407969945</v>
      </c>
      <c r="E7100" s="9"/>
      <c r="F7100" s="255" t="s">
        <v>9127</v>
      </c>
      <c r="G7100" s="9"/>
      <c r="H7100" s="255" t="s">
        <v>9168</v>
      </c>
      <c r="I7100" s="9">
        <v>4</v>
      </c>
    </row>
    <row r="7101">
      <c r="A7101" s="255" t="s">
        <v>8278</v>
      </c>
      <c r="B7101" s="9">
        <v>7</v>
      </c>
      <c r="C7101" s="255" t="s">
        <v>9100</v>
      </c>
      <c r="D7101" s="9">
        <v>0.025739882407969945</v>
      </c>
      <c r="E7101" s="9"/>
      <c r="F7101" s="255" t="s">
        <v>9128</v>
      </c>
      <c r="G7101" s="9"/>
      <c r="H7101" s="255" t="s">
        <v>9168</v>
      </c>
      <c r="I7101" s="9">
        <v>4</v>
      </c>
    </row>
    <row r="7102">
      <c r="A7102" s="255" t="s">
        <v>8279</v>
      </c>
      <c r="B7102" s="9">
        <v>7</v>
      </c>
      <c r="C7102" s="255" t="s">
        <v>9100</v>
      </c>
      <c r="D7102" s="9">
        <v>-0.00462048214858987</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v>
      </c>
      <c r="E7104" s="9"/>
      <c r="F7104" s="255" t="s">
        <v>9138</v>
      </c>
      <c r="G7104" s="9"/>
      <c r="H7104" s="255" t="s">
        <v>9168</v>
      </c>
      <c r="I7104" s="9">
        <v>4</v>
      </c>
    </row>
    <row r="7105">
      <c r="A7105" s="255" t="s">
        <v>8282</v>
      </c>
      <c r="B7105" s="9">
        <v>7</v>
      </c>
      <c r="C7105" s="255" t="s">
        <v>9100</v>
      </c>
      <c r="D7105" s="9">
        <v>0</v>
      </c>
      <c r="E7105" s="9"/>
      <c r="F7105" s="255" t="s">
        <v>9119</v>
      </c>
      <c r="G7105" s="9"/>
      <c r="H7105" s="255" t="s">
        <v>9168</v>
      </c>
      <c r="I7105" s="9">
        <v>4</v>
      </c>
    </row>
    <row r="7106">
      <c r="A7106" s="255" t="s">
        <v>8283</v>
      </c>
      <c r="B7106" s="9">
        <v>7</v>
      </c>
      <c r="C7106" s="255" t="s">
        <v>9100</v>
      </c>
      <c r="D7106" s="9">
        <v>0</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v>
      </c>
      <c r="E7108" s="9"/>
      <c r="F7108" s="255" t="s">
        <v>9117</v>
      </c>
      <c r="G7108" s="9"/>
      <c r="H7108" s="255" t="s">
        <v>9168</v>
      </c>
      <c r="I7108" s="9">
        <v>4</v>
      </c>
    </row>
    <row r="7109">
      <c r="A7109" s="255" t="s">
        <v>8286</v>
      </c>
      <c r="B7109" s="9">
        <v>7</v>
      </c>
      <c r="C7109" s="255" t="s">
        <v>9100</v>
      </c>
      <c r="D7109" s="9">
        <v>0.011522265280597998</v>
      </c>
      <c r="E7109" s="9"/>
      <c r="F7109" s="255" t="s">
        <v>9133</v>
      </c>
      <c r="G7109" s="9"/>
      <c r="H7109" s="255" t="s">
        <v>9168</v>
      </c>
      <c r="I7109" s="9">
        <v>4</v>
      </c>
    </row>
    <row r="7110">
      <c r="A7110" s="255" t="s">
        <v>8287</v>
      </c>
      <c r="B7110" s="9">
        <v>7</v>
      </c>
      <c r="C7110" s="255" t="s">
        <v>9100</v>
      </c>
      <c r="D7110" s="9">
        <v>0.0026957671754987761</v>
      </c>
      <c r="E7110" s="9"/>
      <c r="F7110" s="255" t="s">
        <v>9134</v>
      </c>
      <c r="G7110" s="9"/>
      <c r="H7110" s="255" t="s">
        <v>9168</v>
      </c>
      <c r="I7110" s="9">
        <v>4</v>
      </c>
    </row>
    <row r="7111">
      <c r="A7111" s="255" t="s">
        <v>8288</v>
      </c>
      <c r="B7111" s="9">
        <v>7</v>
      </c>
      <c r="C7111" s="255" t="s">
        <v>9100</v>
      </c>
      <c r="D7111" s="9">
        <v>0.014218032456096773</v>
      </c>
      <c r="E7111" s="9"/>
      <c r="F7111" s="255" t="s">
        <v>9135</v>
      </c>
      <c r="G7111" s="9"/>
      <c r="H7111" s="255" t="s">
        <v>9168</v>
      </c>
      <c r="I7111" s="9">
        <v>4</v>
      </c>
    </row>
    <row r="7112">
      <c r="A7112" s="255" t="s">
        <v>8289</v>
      </c>
      <c r="B7112" s="9">
        <v>7</v>
      </c>
      <c r="C7112" s="255" t="s">
        <v>9100</v>
      </c>
      <c r="D7112" s="9">
        <v>0.0061341195990843407</v>
      </c>
      <c r="E7112" s="9"/>
      <c r="F7112" s="255" t="s">
        <v>9114</v>
      </c>
      <c r="G7112" s="9"/>
      <c r="H7112" s="255" t="s">
        <v>9168</v>
      </c>
      <c r="I7112" s="9">
        <v>4</v>
      </c>
    </row>
    <row r="7113">
      <c r="A7113" s="255" t="s">
        <v>8290</v>
      </c>
      <c r="B7113" s="9">
        <v>7</v>
      </c>
      <c r="C7113" s="255" t="s">
        <v>9100</v>
      </c>
      <c r="D7113" s="9">
        <v>0.0053877303527888323</v>
      </c>
      <c r="E7113" s="9"/>
      <c r="F7113" s="255" t="s">
        <v>9125</v>
      </c>
      <c r="G7113" s="9"/>
      <c r="H7113" s="255" t="s">
        <v>9168</v>
      </c>
      <c r="I7113" s="9">
        <v>4</v>
      </c>
    </row>
    <row r="7114">
      <c r="A7114" s="255" t="s">
        <v>8291</v>
      </c>
      <c r="B7114" s="9">
        <v>7</v>
      </c>
      <c r="C7114" s="255" t="s">
        <v>9100</v>
      </c>
      <c r="D7114" s="9">
        <v>0.011521849951873173</v>
      </c>
      <c r="E7114" s="9"/>
      <c r="F7114" s="255" t="s">
        <v>9132</v>
      </c>
      <c r="G7114" s="9"/>
      <c r="H7114" s="255" t="s">
        <v>9168</v>
      </c>
      <c r="I7114" s="9">
        <v>4</v>
      </c>
    </row>
    <row r="7115">
      <c r="A7115" s="255" t="s">
        <v>8292</v>
      </c>
      <c r="B7115" s="9">
        <v>7</v>
      </c>
      <c r="C7115" s="255" t="s">
        <v>9100</v>
      </c>
      <c r="D7115" s="9">
        <v>-0.0016099932302144808</v>
      </c>
      <c r="E7115" s="9"/>
      <c r="F7115" s="255" t="s">
        <v>9136</v>
      </c>
      <c r="G7115" s="9"/>
      <c r="H7115" s="255" t="s">
        <v>9168</v>
      </c>
      <c r="I7115" s="9">
        <v>4</v>
      </c>
    </row>
    <row r="7116">
      <c r="A7116" s="255" t="s">
        <v>8293</v>
      </c>
      <c r="B7116" s="9">
        <v>7</v>
      </c>
      <c r="C7116" s="255" t="s">
        <v>9100</v>
      </c>
      <c r="D7116" s="9">
        <v>-0.0030104889183753887</v>
      </c>
      <c r="E7116" s="9"/>
      <c r="F7116" s="255" t="s">
        <v>9137</v>
      </c>
      <c r="G7116" s="9"/>
      <c r="H7116" s="255" t="s">
        <v>9168</v>
      </c>
      <c r="I7116" s="9">
        <v>4</v>
      </c>
    </row>
    <row r="7117">
      <c r="A7117" s="255" t="s">
        <v>8294</v>
      </c>
      <c r="B7117" s="9">
        <v>8</v>
      </c>
      <c r="C7117" s="255" t="s">
        <v>9100</v>
      </c>
      <c r="D7117" s="9">
        <v>0.013706104290609852</v>
      </c>
      <c r="E7117" s="9"/>
      <c r="F7117" s="255" t="s">
        <v>9129</v>
      </c>
      <c r="G7117" s="9"/>
      <c r="H7117" s="255" t="s">
        <v>9168</v>
      </c>
      <c r="I7117" s="9">
        <v>4</v>
      </c>
    </row>
    <row r="7118">
      <c r="A7118" s="255" t="s">
        <v>8295</v>
      </c>
      <c r="B7118" s="9">
        <v>8</v>
      </c>
      <c r="C7118" s="255" t="s">
        <v>9100</v>
      </c>
      <c r="D7118" s="9">
        <v>0.013706104290609852</v>
      </c>
      <c r="E7118" s="9"/>
      <c r="F7118" s="255" t="s">
        <v>9130</v>
      </c>
      <c r="G7118" s="9"/>
      <c r="H7118" s="255" t="s">
        <v>9168</v>
      </c>
      <c r="I7118" s="9">
        <v>4</v>
      </c>
    </row>
    <row r="7119">
      <c r="A7119" s="255" t="s">
        <v>8296</v>
      </c>
      <c r="B7119" s="9">
        <v>8</v>
      </c>
      <c r="C7119" s="255" t="s">
        <v>9100</v>
      </c>
      <c r="D7119" s="9">
        <v>0.0095977507649018228</v>
      </c>
      <c r="E7119" s="9"/>
      <c r="F7119" s="255" t="s">
        <v>9131</v>
      </c>
      <c r="G7119" s="9"/>
      <c r="H7119" s="255" t="s">
        <v>9168</v>
      </c>
      <c r="I7119" s="9">
        <v>4</v>
      </c>
    </row>
    <row r="7120">
      <c r="A7120" s="255" t="s">
        <v>8297</v>
      </c>
      <c r="B7120" s="9">
        <v>8</v>
      </c>
      <c r="C7120" s="255" t="s">
        <v>9100</v>
      </c>
      <c r="D7120" s="9">
        <v>0</v>
      </c>
      <c r="E7120" s="9"/>
      <c r="F7120" s="255" t="s">
        <v>9121</v>
      </c>
      <c r="G7120" s="9"/>
      <c r="H7120" s="255" t="s">
        <v>9168</v>
      </c>
      <c r="I7120" s="9">
        <v>4</v>
      </c>
    </row>
    <row r="7121">
      <c r="A7121" s="255" t="s">
        <v>8298</v>
      </c>
      <c r="B7121" s="9">
        <v>8</v>
      </c>
      <c r="C7121" s="255" t="s">
        <v>9100</v>
      </c>
      <c r="D7121" s="9">
        <v>0</v>
      </c>
      <c r="E7121" s="9"/>
      <c r="F7121" s="255" t="s">
        <v>9120</v>
      </c>
      <c r="G7121" s="9"/>
      <c r="H7121" s="255" t="s">
        <v>9168</v>
      </c>
      <c r="I7121" s="9">
        <v>4</v>
      </c>
    </row>
    <row r="7122">
      <c r="A7122" s="255" t="s">
        <v>8299</v>
      </c>
      <c r="B7122" s="9">
        <v>8</v>
      </c>
      <c r="C7122" s="255" t="s">
        <v>9100</v>
      </c>
      <c r="D7122" s="9">
        <v>0.023303855055511677</v>
      </c>
      <c r="E7122" s="9"/>
      <c r="F7122" s="255" t="s">
        <v>9122</v>
      </c>
      <c r="G7122" s="9"/>
      <c r="H7122" s="255" t="s">
        <v>9168</v>
      </c>
      <c r="I7122" s="9">
        <v>4</v>
      </c>
    </row>
    <row r="7123">
      <c r="A7123" s="255" t="s">
        <v>8300</v>
      </c>
      <c r="B7123" s="9">
        <v>8</v>
      </c>
      <c r="C7123" s="255" t="s">
        <v>9100</v>
      </c>
      <c r="D7123" s="9">
        <v>0.023303855055511677</v>
      </c>
      <c r="E7123" s="9"/>
      <c r="F7123" s="255" t="s">
        <v>9123</v>
      </c>
      <c r="G7123" s="9"/>
      <c r="H7123" s="255" t="s">
        <v>9168</v>
      </c>
      <c r="I7123" s="9">
        <v>4</v>
      </c>
    </row>
    <row r="7124">
      <c r="A7124" s="255" t="s">
        <v>8301</v>
      </c>
      <c r="B7124" s="9">
        <v>8</v>
      </c>
      <c r="C7124" s="255" t="s">
        <v>9100</v>
      </c>
      <c r="D7124" s="9">
        <v>0.023303855055511677</v>
      </c>
      <c r="E7124" s="9"/>
      <c r="F7124" s="255" t="s">
        <v>9124</v>
      </c>
      <c r="G7124" s="9"/>
      <c r="H7124" s="255" t="s">
        <v>9168</v>
      </c>
      <c r="I7124" s="9">
        <v>4</v>
      </c>
    </row>
    <row r="7125">
      <c r="A7125" s="255" t="s">
        <v>8302</v>
      </c>
      <c r="B7125" s="9">
        <v>8</v>
      </c>
      <c r="C7125" s="255" t="s">
        <v>9100</v>
      </c>
      <c r="D7125" s="9">
        <v>0.029362854115146539</v>
      </c>
      <c r="E7125" s="9"/>
      <c r="F7125" s="255" t="s">
        <v>9127</v>
      </c>
      <c r="G7125" s="9"/>
      <c r="H7125" s="255" t="s">
        <v>9168</v>
      </c>
      <c r="I7125" s="9">
        <v>4</v>
      </c>
    </row>
    <row r="7126">
      <c r="A7126" s="255" t="s">
        <v>8303</v>
      </c>
      <c r="B7126" s="9">
        <v>8</v>
      </c>
      <c r="C7126" s="255" t="s">
        <v>9100</v>
      </c>
      <c r="D7126" s="9">
        <v>0.029362854115146539</v>
      </c>
      <c r="E7126" s="9"/>
      <c r="F7126" s="255" t="s">
        <v>9128</v>
      </c>
      <c r="G7126" s="9"/>
      <c r="H7126" s="255" t="s">
        <v>9168</v>
      </c>
      <c r="I7126" s="9">
        <v>4</v>
      </c>
    </row>
    <row r="7127">
      <c r="A7127" s="255" t="s">
        <v>8304</v>
      </c>
      <c r="B7127" s="9">
        <v>8</v>
      </c>
      <c r="C7127" s="255" t="s">
        <v>9100</v>
      </c>
      <c r="D7127" s="9">
        <v>-0.0060589990596348637</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v>
      </c>
      <c r="E7129" s="9"/>
      <c r="F7129" s="255" t="s">
        <v>9138</v>
      </c>
      <c r="G7129" s="9"/>
      <c r="H7129" s="255" t="s">
        <v>9168</v>
      </c>
      <c r="I7129" s="9">
        <v>4</v>
      </c>
    </row>
    <row r="7130">
      <c r="A7130" s="255" t="s">
        <v>8307</v>
      </c>
      <c r="B7130" s="9">
        <v>8</v>
      </c>
      <c r="C7130" s="255" t="s">
        <v>9100</v>
      </c>
      <c r="D7130" s="9">
        <v>0</v>
      </c>
      <c r="E7130" s="9"/>
      <c r="F7130" s="255" t="s">
        <v>9119</v>
      </c>
      <c r="G7130" s="9"/>
      <c r="H7130" s="255" t="s">
        <v>9168</v>
      </c>
      <c r="I7130" s="9">
        <v>4</v>
      </c>
    </row>
    <row r="7131">
      <c r="A7131" s="255" t="s">
        <v>8308</v>
      </c>
      <c r="B7131" s="9">
        <v>8</v>
      </c>
      <c r="C7131" s="255" t="s">
        <v>9100</v>
      </c>
      <c r="D7131" s="9">
        <v>0</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v>
      </c>
      <c r="E7133" s="9"/>
      <c r="F7133" s="255" t="s">
        <v>9117</v>
      </c>
      <c r="G7133" s="9"/>
      <c r="H7133" s="255" t="s">
        <v>9168</v>
      </c>
      <c r="I7133" s="9">
        <v>4</v>
      </c>
    </row>
    <row r="7134">
      <c r="A7134" s="255" t="s">
        <v>8311</v>
      </c>
      <c r="B7134" s="9">
        <v>8</v>
      </c>
      <c r="C7134" s="255" t="s">
        <v>9100</v>
      </c>
      <c r="D7134" s="9">
        <v>0.013167297357502099</v>
      </c>
      <c r="E7134" s="9"/>
      <c r="F7134" s="255" t="s">
        <v>9133</v>
      </c>
      <c r="G7134" s="9"/>
      <c r="H7134" s="255" t="s">
        <v>9168</v>
      </c>
      <c r="I7134" s="9">
        <v>4</v>
      </c>
    </row>
    <row r="7135">
      <c r="A7135" s="255" t="s">
        <v>8312</v>
      </c>
      <c r="B7135" s="9">
        <v>8</v>
      </c>
      <c r="C7135" s="255" t="s">
        <v>9100</v>
      </c>
      <c r="D7135" s="9">
        <v>0.0027970021289764595</v>
      </c>
      <c r="E7135" s="9"/>
      <c r="F7135" s="255" t="s">
        <v>9134</v>
      </c>
      <c r="G7135" s="9"/>
      <c r="H7135" s="255" t="s">
        <v>9168</v>
      </c>
      <c r="I7135" s="9">
        <v>4</v>
      </c>
    </row>
    <row r="7136">
      <c r="A7136" s="255" t="s">
        <v>8313</v>
      </c>
      <c r="B7136" s="9">
        <v>8</v>
      </c>
      <c r="C7136" s="255" t="s">
        <v>9100</v>
      </c>
      <c r="D7136" s="9">
        <v>0.015964299486478557</v>
      </c>
      <c r="E7136" s="9"/>
      <c r="F7136" s="255" t="s">
        <v>9135</v>
      </c>
      <c r="G7136" s="9"/>
      <c r="H7136" s="255" t="s">
        <v>9168</v>
      </c>
      <c r="I7136" s="9">
        <v>4</v>
      </c>
    </row>
    <row r="7137">
      <c r="A7137" s="255" t="s">
        <v>8314</v>
      </c>
      <c r="B7137" s="9">
        <v>8</v>
      </c>
      <c r="C7137" s="255" t="s">
        <v>9100</v>
      </c>
      <c r="D7137" s="9">
        <v>0.0078259786023881801</v>
      </c>
      <c r="E7137" s="9"/>
      <c r="F7137" s="255" t="s">
        <v>9114</v>
      </c>
      <c r="G7137" s="9"/>
      <c r="H7137" s="255" t="s">
        <v>9168</v>
      </c>
      <c r="I7137" s="9">
        <v>4</v>
      </c>
    </row>
    <row r="7138">
      <c r="A7138" s="255" t="s">
        <v>8315</v>
      </c>
      <c r="B7138" s="9">
        <v>8</v>
      </c>
      <c r="C7138" s="255" t="s">
        <v>9100</v>
      </c>
      <c r="D7138" s="9">
        <v>0.0055725760262798005</v>
      </c>
      <c r="E7138" s="9"/>
      <c r="F7138" s="255" t="s">
        <v>9125</v>
      </c>
      <c r="G7138" s="9"/>
      <c r="H7138" s="255" t="s">
        <v>9168</v>
      </c>
      <c r="I7138" s="9">
        <v>4</v>
      </c>
    </row>
    <row r="7139">
      <c r="A7139" s="255" t="s">
        <v>8316</v>
      </c>
      <c r="B7139" s="9">
        <v>8</v>
      </c>
      <c r="C7139" s="255" t="s">
        <v>9100</v>
      </c>
      <c r="D7139" s="9">
        <v>0.013398554628667981</v>
      </c>
      <c r="E7139" s="9"/>
      <c r="F7139" s="255" t="s">
        <v>9132</v>
      </c>
      <c r="G7139" s="9"/>
      <c r="H7139" s="255" t="s">
        <v>9168</v>
      </c>
      <c r="I7139" s="9">
        <v>4</v>
      </c>
    </row>
    <row r="7140">
      <c r="A7140" s="255" t="s">
        <v>8317</v>
      </c>
      <c r="B7140" s="9">
        <v>8</v>
      </c>
      <c r="C7140" s="255" t="s">
        <v>9100</v>
      </c>
      <c r="D7140" s="9">
        <v>-0.0022581951958687047</v>
      </c>
      <c r="E7140" s="9"/>
      <c r="F7140" s="255" t="s">
        <v>9136</v>
      </c>
      <c r="G7140" s="9"/>
      <c r="H7140" s="255" t="s">
        <v>9168</v>
      </c>
      <c r="I7140" s="9">
        <v>4</v>
      </c>
    </row>
    <row r="7141">
      <c r="A7141" s="255" t="s">
        <v>8318</v>
      </c>
      <c r="B7141" s="9">
        <v>8</v>
      </c>
      <c r="C7141" s="255" t="s">
        <v>9100</v>
      </c>
      <c r="D7141" s="9">
        <v>-0.003800803863766159</v>
      </c>
      <c r="E7141" s="9"/>
      <c r="F7141" s="255" t="s">
        <v>9137</v>
      </c>
      <c r="G7141" s="9"/>
      <c r="H7141" s="255" t="s">
        <v>9168</v>
      </c>
      <c r="I7141" s="9">
        <v>4</v>
      </c>
    </row>
    <row r="7142">
      <c r="A7142" s="255" t="s">
        <v>8319</v>
      </c>
      <c r="B7142" s="9">
        <v>9</v>
      </c>
      <c r="C7142" s="255" t="s">
        <v>9100</v>
      </c>
      <c r="D7142" s="9">
        <v>0.013723907927733774</v>
      </c>
      <c r="E7142" s="9"/>
      <c r="F7142" s="255" t="s">
        <v>9129</v>
      </c>
      <c r="G7142" s="9"/>
      <c r="H7142" s="255" t="s">
        <v>9168</v>
      </c>
      <c r="I7142" s="9">
        <v>4</v>
      </c>
    </row>
    <row r="7143">
      <c r="A7143" s="255" t="s">
        <v>8320</v>
      </c>
      <c r="B7143" s="9">
        <v>9</v>
      </c>
      <c r="C7143" s="255" t="s">
        <v>9100</v>
      </c>
      <c r="D7143" s="9">
        <v>0.013723907927733774</v>
      </c>
      <c r="E7143" s="9"/>
      <c r="F7143" s="255" t="s">
        <v>9130</v>
      </c>
      <c r="G7143" s="9"/>
      <c r="H7143" s="255" t="s">
        <v>9168</v>
      </c>
      <c r="I7143" s="9">
        <v>4</v>
      </c>
    </row>
    <row r="7144">
      <c r="A7144" s="255" t="s">
        <v>8321</v>
      </c>
      <c r="B7144" s="9">
        <v>9</v>
      </c>
      <c r="C7144" s="255" t="s">
        <v>9100</v>
      </c>
      <c r="D7144" s="9">
        <v>0.0091875137917210321</v>
      </c>
      <c r="E7144" s="9"/>
      <c r="F7144" s="255" t="s">
        <v>9131</v>
      </c>
      <c r="G7144" s="9"/>
      <c r="H7144" s="255" t="s">
        <v>9168</v>
      </c>
      <c r="I7144" s="9">
        <v>4</v>
      </c>
    </row>
    <row r="7145">
      <c r="A7145" s="255" t="s">
        <v>8322</v>
      </c>
      <c r="B7145" s="9">
        <v>9</v>
      </c>
      <c r="C7145" s="255" t="s">
        <v>9100</v>
      </c>
      <c r="D7145" s="9">
        <v>0</v>
      </c>
      <c r="E7145" s="9"/>
      <c r="F7145" s="255" t="s">
        <v>9121</v>
      </c>
      <c r="G7145" s="9"/>
      <c r="H7145" s="255" t="s">
        <v>9168</v>
      </c>
      <c r="I7145" s="9">
        <v>4</v>
      </c>
    </row>
    <row r="7146">
      <c r="A7146" s="255" t="s">
        <v>8323</v>
      </c>
      <c r="B7146" s="9">
        <v>9</v>
      </c>
      <c r="C7146" s="255" t="s">
        <v>9100</v>
      </c>
      <c r="D7146" s="9">
        <v>0</v>
      </c>
      <c r="E7146" s="9"/>
      <c r="F7146" s="255" t="s">
        <v>9120</v>
      </c>
      <c r="G7146" s="9"/>
      <c r="H7146" s="255" t="s">
        <v>9168</v>
      </c>
      <c r="I7146" s="9">
        <v>4</v>
      </c>
    </row>
    <row r="7147">
      <c r="A7147" s="255" t="s">
        <v>8324</v>
      </c>
      <c r="B7147" s="9">
        <v>9</v>
      </c>
      <c r="C7147" s="255" t="s">
        <v>9100</v>
      </c>
      <c r="D7147" s="9">
        <v>0.022911421719454806</v>
      </c>
      <c r="E7147" s="9"/>
      <c r="F7147" s="255" t="s">
        <v>9122</v>
      </c>
      <c r="G7147" s="9"/>
      <c r="H7147" s="255" t="s">
        <v>9168</v>
      </c>
      <c r="I7147" s="9">
        <v>4</v>
      </c>
    </row>
    <row r="7148">
      <c r="A7148" s="255" t="s">
        <v>8325</v>
      </c>
      <c r="B7148" s="9">
        <v>9</v>
      </c>
      <c r="C7148" s="255" t="s">
        <v>9100</v>
      </c>
      <c r="D7148" s="9">
        <v>0.022911421719454806</v>
      </c>
      <c r="E7148" s="9"/>
      <c r="F7148" s="255" t="s">
        <v>9123</v>
      </c>
      <c r="G7148" s="9"/>
      <c r="H7148" s="255" t="s">
        <v>9168</v>
      </c>
      <c r="I7148" s="9">
        <v>4</v>
      </c>
    </row>
    <row r="7149">
      <c r="A7149" s="255" t="s">
        <v>8326</v>
      </c>
      <c r="B7149" s="9">
        <v>9</v>
      </c>
      <c r="C7149" s="255" t="s">
        <v>9100</v>
      </c>
      <c r="D7149" s="9">
        <v>0.022911421719454806</v>
      </c>
      <c r="E7149" s="9"/>
      <c r="F7149" s="255" t="s">
        <v>9124</v>
      </c>
      <c r="G7149" s="9"/>
      <c r="H7149" s="255" t="s">
        <v>9168</v>
      </c>
      <c r="I7149" s="9">
        <v>4</v>
      </c>
    </row>
    <row r="7150">
      <c r="A7150" s="255" t="s">
        <v>8327</v>
      </c>
      <c r="B7150" s="9">
        <v>9</v>
      </c>
      <c r="C7150" s="255" t="s">
        <v>9100</v>
      </c>
      <c r="D7150" s="9">
        <v>0.028385772567648064</v>
      </c>
      <c r="E7150" s="9"/>
      <c r="F7150" s="255" t="s">
        <v>9127</v>
      </c>
      <c r="G7150" s="9"/>
      <c r="H7150" s="255" t="s">
        <v>9168</v>
      </c>
      <c r="I7150" s="9">
        <v>4</v>
      </c>
    </row>
    <row r="7151">
      <c r="A7151" s="255" t="s">
        <v>8328</v>
      </c>
      <c r="B7151" s="9">
        <v>9</v>
      </c>
      <c r="C7151" s="255" t="s">
        <v>9100</v>
      </c>
      <c r="D7151" s="9">
        <v>0.028385772567648064</v>
      </c>
      <c r="E7151" s="9"/>
      <c r="F7151" s="255" t="s">
        <v>9128</v>
      </c>
      <c r="G7151" s="9"/>
      <c r="H7151" s="255" t="s">
        <v>9168</v>
      </c>
      <c r="I7151" s="9">
        <v>4</v>
      </c>
    </row>
    <row r="7152">
      <c r="A7152" s="255" t="s">
        <v>8329</v>
      </c>
      <c r="B7152" s="9">
        <v>9</v>
      </c>
      <c r="C7152" s="255" t="s">
        <v>9100</v>
      </c>
      <c r="D7152" s="9">
        <v>-0.0054743508481932563</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v>
      </c>
      <c r="E7154" s="9"/>
      <c r="F7154" s="255" t="s">
        <v>9138</v>
      </c>
      <c r="G7154" s="9"/>
      <c r="H7154" s="255" t="s">
        <v>9168</v>
      </c>
      <c r="I7154" s="9">
        <v>4</v>
      </c>
    </row>
    <row r="7155">
      <c r="A7155" s="255" t="s">
        <v>8332</v>
      </c>
      <c r="B7155" s="9">
        <v>9</v>
      </c>
      <c r="C7155" s="255" t="s">
        <v>9100</v>
      </c>
      <c r="D7155" s="9">
        <v>0</v>
      </c>
      <c r="E7155" s="9"/>
      <c r="F7155" s="255" t="s">
        <v>9119</v>
      </c>
      <c r="G7155" s="9"/>
      <c r="H7155" s="255" t="s">
        <v>9168</v>
      </c>
      <c r="I7155" s="9">
        <v>4</v>
      </c>
    </row>
    <row r="7156">
      <c r="A7156" s="255" t="s">
        <v>8333</v>
      </c>
      <c r="B7156" s="9">
        <v>9</v>
      </c>
      <c r="C7156" s="255" t="s">
        <v>9100</v>
      </c>
      <c r="D7156" s="9">
        <v>0</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v>
      </c>
      <c r="E7158" s="9"/>
      <c r="F7158" s="255" t="s">
        <v>9117</v>
      </c>
      <c r="G7158" s="9"/>
      <c r="H7158" s="255" t="s">
        <v>9168</v>
      </c>
      <c r="I7158" s="9">
        <v>4</v>
      </c>
    </row>
    <row r="7159">
      <c r="A7159" s="255" t="s">
        <v>8336</v>
      </c>
      <c r="B7159" s="9">
        <v>9</v>
      </c>
      <c r="C7159" s="255" t="s">
        <v>9100</v>
      </c>
      <c r="D7159" s="9">
        <v>0.013035881050583032</v>
      </c>
      <c r="E7159" s="9"/>
      <c r="F7159" s="255" t="s">
        <v>9133</v>
      </c>
      <c r="G7159" s="9"/>
      <c r="H7159" s="255" t="s">
        <v>9168</v>
      </c>
      <c r="I7159" s="9">
        <v>4</v>
      </c>
    </row>
    <row r="7160">
      <c r="A7160" s="255" t="s">
        <v>8337</v>
      </c>
      <c r="B7160" s="9">
        <v>9</v>
      </c>
      <c r="C7160" s="255" t="s">
        <v>9100</v>
      </c>
      <c r="D7160" s="9">
        <v>0.0028495732524082091</v>
      </c>
      <c r="E7160" s="9"/>
      <c r="F7160" s="255" t="s">
        <v>9134</v>
      </c>
      <c r="G7160" s="9"/>
      <c r="H7160" s="255" t="s">
        <v>9168</v>
      </c>
      <c r="I7160" s="9">
        <v>4</v>
      </c>
    </row>
    <row r="7161">
      <c r="A7161" s="255" t="s">
        <v>8338</v>
      </c>
      <c r="B7161" s="9">
        <v>9</v>
      </c>
      <c r="C7161" s="255" t="s">
        <v>9100</v>
      </c>
      <c r="D7161" s="9">
        <v>0.01588545430299124</v>
      </c>
      <c r="E7161" s="9"/>
      <c r="F7161" s="255" t="s">
        <v>9135</v>
      </c>
      <c r="G7161" s="9"/>
      <c r="H7161" s="255" t="s">
        <v>9168</v>
      </c>
      <c r="I7161" s="9">
        <v>4</v>
      </c>
    </row>
    <row r="7162">
      <c r="A7162" s="255" t="s">
        <v>8339</v>
      </c>
      <c r="B7162" s="9">
        <v>9</v>
      </c>
      <c r="C7162" s="255" t="s">
        <v>9100</v>
      </c>
      <c r="D7162" s="9">
        <v>0.0067835487813882956</v>
      </c>
      <c r="E7162" s="9"/>
      <c r="F7162" s="255" t="s">
        <v>9114</v>
      </c>
      <c r="G7162" s="9"/>
      <c r="H7162" s="255" t="s">
        <v>9168</v>
      </c>
      <c r="I7162" s="9">
        <v>4</v>
      </c>
    </row>
    <row r="7163">
      <c r="A7163" s="255" t="s">
        <v>8340</v>
      </c>
      <c r="B7163" s="9">
        <v>9</v>
      </c>
      <c r="C7163" s="255" t="s">
        <v>9100</v>
      </c>
      <c r="D7163" s="9">
        <v>0.0057167694832685242</v>
      </c>
      <c r="E7163" s="9"/>
      <c r="F7163" s="255" t="s">
        <v>9125</v>
      </c>
      <c r="G7163" s="9"/>
      <c r="H7163" s="255" t="s">
        <v>9168</v>
      </c>
      <c r="I7163" s="9">
        <v>4</v>
      </c>
    </row>
    <row r="7164">
      <c r="A7164" s="255" t="s">
        <v>8341</v>
      </c>
      <c r="B7164" s="9">
        <v>9</v>
      </c>
      <c r="C7164" s="255" t="s">
        <v>9100</v>
      </c>
      <c r="D7164" s="9">
        <v>0.012500318264656821</v>
      </c>
      <c r="E7164" s="9"/>
      <c r="F7164" s="255" t="s">
        <v>9132</v>
      </c>
      <c r="G7164" s="9"/>
      <c r="H7164" s="255" t="s">
        <v>9168</v>
      </c>
      <c r="I7164" s="9">
        <v>4</v>
      </c>
    </row>
    <row r="7165">
      <c r="A7165" s="255" t="s">
        <v>8342</v>
      </c>
      <c r="B7165" s="9">
        <v>9</v>
      </c>
      <c r="C7165" s="255" t="s">
        <v>9100</v>
      </c>
      <c r="D7165" s="9">
        <v>-0.0021615463752574686</v>
      </c>
      <c r="E7165" s="9"/>
      <c r="F7165" s="255" t="s">
        <v>9136</v>
      </c>
      <c r="G7165" s="9"/>
      <c r="H7165" s="255" t="s">
        <v>9168</v>
      </c>
      <c r="I7165" s="9">
        <v>4</v>
      </c>
    </row>
    <row r="7166">
      <c r="A7166" s="255" t="s">
        <v>8343</v>
      </c>
      <c r="B7166" s="9">
        <v>9</v>
      </c>
      <c r="C7166" s="255" t="s">
        <v>9100</v>
      </c>
      <c r="D7166" s="9">
        <v>-0.0033128044729357872</v>
      </c>
      <c r="E7166" s="9"/>
      <c r="F7166" s="255" t="s">
        <v>9137</v>
      </c>
      <c r="G7166" s="9"/>
      <c r="H7166" s="255" t="s">
        <v>9168</v>
      </c>
      <c r="I7166" s="9">
        <v>4</v>
      </c>
    </row>
    <row r="7167">
      <c r="A7167" s="255" t="s">
        <v>8344</v>
      </c>
      <c r="B7167" s="9">
        <v>10</v>
      </c>
      <c r="C7167" s="255" t="s">
        <v>9100</v>
      </c>
      <c r="D7167" s="9">
        <v>0.014121761867765268</v>
      </c>
      <c r="E7167" s="9"/>
      <c r="F7167" s="255" t="s">
        <v>9129</v>
      </c>
      <c r="G7167" s="9"/>
      <c r="H7167" s="255" t="s">
        <v>9168</v>
      </c>
      <c r="I7167" s="9">
        <v>4</v>
      </c>
    </row>
    <row r="7168">
      <c r="A7168" s="255" t="s">
        <v>8345</v>
      </c>
      <c r="B7168" s="9">
        <v>10</v>
      </c>
      <c r="C7168" s="255" t="s">
        <v>9100</v>
      </c>
      <c r="D7168" s="9">
        <v>0.014121761867765268</v>
      </c>
      <c r="E7168" s="9"/>
      <c r="F7168" s="255" t="s">
        <v>9130</v>
      </c>
      <c r="G7168" s="9"/>
      <c r="H7168" s="255" t="s">
        <v>9168</v>
      </c>
      <c r="I7168" s="9">
        <v>4</v>
      </c>
    </row>
    <row r="7169">
      <c r="A7169" s="255" t="s">
        <v>8346</v>
      </c>
      <c r="B7169" s="9">
        <v>10</v>
      </c>
      <c r="C7169" s="255" t="s">
        <v>9100</v>
      </c>
      <c r="D7169" s="9">
        <v>0.011445342004989629</v>
      </c>
      <c r="E7169" s="9"/>
      <c r="F7169" s="255" t="s">
        <v>9131</v>
      </c>
      <c r="G7169" s="9"/>
      <c r="H7169" s="255" t="s">
        <v>9168</v>
      </c>
      <c r="I7169" s="9">
        <v>4</v>
      </c>
    </row>
    <row r="7170">
      <c r="A7170" s="255" t="s">
        <v>8347</v>
      </c>
      <c r="B7170" s="9">
        <v>10</v>
      </c>
      <c r="C7170" s="255" t="s">
        <v>9100</v>
      </c>
      <c r="D7170" s="9">
        <v>0</v>
      </c>
      <c r="E7170" s="9"/>
      <c r="F7170" s="255" t="s">
        <v>9121</v>
      </c>
      <c r="G7170" s="9"/>
      <c r="H7170" s="255" t="s">
        <v>9168</v>
      </c>
      <c r="I7170" s="9">
        <v>4</v>
      </c>
    </row>
    <row r="7171">
      <c r="A7171" s="255" t="s">
        <v>8348</v>
      </c>
      <c r="B7171" s="9">
        <v>10</v>
      </c>
      <c r="C7171" s="255" t="s">
        <v>9100</v>
      </c>
      <c r="D7171" s="9">
        <v>0</v>
      </c>
      <c r="E7171" s="9"/>
      <c r="F7171" s="255" t="s">
        <v>9120</v>
      </c>
      <c r="G7171" s="9"/>
      <c r="H7171" s="255" t="s">
        <v>9168</v>
      </c>
      <c r="I7171" s="9">
        <v>4</v>
      </c>
    </row>
    <row r="7172">
      <c r="A7172" s="255" t="s">
        <v>8349</v>
      </c>
      <c r="B7172" s="9">
        <v>10</v>
      </c>
      <c r="C7172" s="255" t="s">
        <v>9100</v>
      </c>
      <c r="D7172" s="9">
        <v>0.025567103872754897</v>
      </c>
      <c r="E7172" s="9"/>
      <c r="F7172" s="255" t="s">
        <v>9122</v>
      </c>
      <c r="G7172" s="9"/>
      <c r="H7172" s="255" t="s">
        <v>9168</v>
      </c>
      <c r="I7172" s="9">
        <v>4</v>
      </c>
    </row>
    <row r="7173">
      <c r="A7173" s="255" t="s">
        <v>8350</v>
      </c>
      <c r="B7173" s="9">
        <v>10</v>
      </c>
      <c r="C7173" s="255" t="s">
        <v>9100</v>
      </c>
      <c r="D7173" s="9">
        <v>0.025567103872754897</v>
      </c>
      <c r="E7173" s="9"/>
      <c r="F7173" s="255" t="s">
        <v>9123</v>
      </c>
      <c r="G7173" s="9"/>
      <c r="H7173" s="255" t="s">
        <v>9168</v>
      </c>
      <c r="I7173" s="9">
        <v>4</v>
      </c>
    </row>
    <row r="7174">
      <c r="A7174" s="255" t="s">
        <v>8351</v>
      </c>
      <c r="B7174" s="9">
        <v>10</v>
      </c>
      <c r="C7174" s="255" t="s">
        <v>9100</v>
      </c>
      <c r="D7174" s="9">
        <v>0.025567103872754897</v>
      </c>
      <c r="E7174" s="9"/>
      <c r="F7174" s="255" t="s">
        <v>9124</v>
      </c>
      <c r="G7174" s="9"/>
      <c r="H7174" s="255" t="s">
        <v>9168</v>
      </c>
      <c r="I7174" s="9">
        <v>4</v>
      </c>
    </row>
    <row r="7175">
      <c r="A7175" s="255" t="s">
        <v>8352</v>
      </c>
      <c r="B7175" s="9">
        <v>10</v>
      </c>
      <c r="C7175" s="255" t="s">
        <v>9100</v>
      </c>
      <c r="D7175" s="9">
        <v>0.033798961200765275</v>
      </c>
      <c r="E7175" s="9"/>
      <c r="F7175" s="255" t="s">
        <v>9127</v>
      </c>
      <c r="G7175" s="9"/>
      <c r="H7175" s="255" t="s">
        <v>9168</v>
      </c>
      <c r="I7175" s="9">
        <v>4</v>
      </c>
    </row>
    <row r="7176">
      <c r="A7176" s="255" t="s">
        <v>8353</v>
      </c>
      <c r="B7176" s="9">
        <v>10</v>
      </c>
      <c r="C7176" s="255" t="s">
        <v>9100</v>
      </c>
      <c r="D7176" s="9">
        <v>0.033798961200765275</v>
      </c>
      <c r="E7176" s="9"/>
      <c r="F7176" s="255" t="s">
        <v>9128</v>
      </c>
      <c r="G7176" s="9"/>
      <c r="H7176" s="255" t="s">
        <v>9168</v>
      </c>
      <c r="I7176" s="9">
        <v>4</v>
      </c>
    </row>
    <row r="7177">
      <c r="A7177" s="255" t="s">
        <v>8354</v>
      </c>
      <c r="B7177" s="9">
        <v>10</v>
      </c>
      <c r="C7177" s="255" t="s">
        <v>9100</v>
      </c>
      <c r="D7177" s="9">
        <v>-0.0082318573280103779</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v>
      </c>
      <c r="E7183" s="9"/>
      <c r="F7183" s="255" t="s">
        <v>9117</v>
      </c>
      <c r="G7183" s="9"/>
      <c r="H7183" s="255" t="s">
        <v>9168</v>
      </c>
      <c r="I7183" s="9">
        <v>4</v>
      </c>
    </row>
    <row r="7184">
      <c r="A7184" s="255" t="s">
        <v>8361</v>
      </c>
      <c r="B7184" s="9">
        <v>10</v>
      </c>
      <c r="C7184" s="255" t="s">
        <v>9100</v>
      </c>
      <c r="D7184" s="9">
        <v>0.014139324583188683</v>
      </c>
      <c r="E7184" s="9"/>
      <c r="F7184" s="255" t="s">
        <v>9133</v>
      </c>
      <c r="G7184" s="9"/>
      <c r="H7184" s="255" t="s">
        <v>9168</v>
      </c>
      <c r="I7184" s="9">
        <v>4</v>
      </c>
    </row>
    <row r="7185">
      <c r="A7185" s="255" t="s">
        <v>8362</v>
      </c>
      <c r="B7185" s="9">
        <v>10</v>
      </c>
      <c r="C7185" s="255" t="s">
        <v>9100</v>
      </c>
      <c r="D7185" s="9">
        <v>0.0029519386625359947</v>
      </c>
      <c r="E7185" s="9"/>
      <c r="F7185" s="255" t="s">
        <v>9134</v>
      </c>
      <c r="G7185" s="9"/>
      <c r="H7185" s="255" t="s">
        <v>9168</v>
      </c>
      <c r="I7185" s="9">
        <v>4</v>
      </c>
    </row>
    <row r="7186">
      <c r="A7186" s="255" t="s">
        <v>8363</v>
      </c>
      <c r="B7186" s="9">
        <v>10</v>
      </c>
      <c r="C7186" s="255" t="s">
        <v>9100</v>
      </c>
      <c r="D7186" s="9">
        <v>0.017091263245724679</v>
      </c>
      <c r="E7186" s="9"/>
      <c r="F7186" s="255" t="s">
        <v>9135</v>
      </c>
      <c r="G7186" s="9"/>
      <c r="H7186" s="255" t="s">
        <v>9168</v>
      </c>
      <c r="I7186" s="9">
        <v>4</v>
      </c>
    </row>
    <row r="7187">
      <c r="A7187" s="255" t="s">
        <v>8364</v>
      </c>
      <c r="B7187" s="9">
        <v>10</v>
      </c>
      <c r="C7187" s="255" t="s">
        <v>9100</v>
      </c>
      <c r="D7187" s="9">
        <v>0.010964042098600182</v>
      </c>
      <c r="E7187" s="9"/>
      <c r="F7187" s="255" t="s">
        <v>9114</v>
      </c>
      <c r="G7187" s="9"/>
      <c r="H7187" s="255" t="s">
        <v>9168</v>
      </c>
      <c r="I7187" s="9">
        <v>4</v>
      </c>
    </row>
    <row r="7188">
      <c r="A7188" s="255" t="s">
        <v>8365</v>
      </c>
      <c r="B7188" s="9">
        <v>10</v>
      </c>
      <c r="C7188" s="255" t="s">
        <v>9100</v>
      </c>
      <c r="D7188" s="9">
        <v>0.0057436558564404137</v>
      </c>
      <c r="E7188" s="9"/>
      <c r="F7188" s="255" t="s">
        <v>9125</v>
      </c>
      <c r="G7188" s="9"/>
      <c r="H7188" s="255" t="s">
        <v>9168</v>
      </c>
      <c r="I7188" s="9">
        <v>4</v>
      </c>
    </row>
    <row r="7189">
      <c r="A7189" s="255" t="s">
        <v>8366</v>
      </c>
      <c r="B7189" s="9">
        <v>10</v>
      </c>
      <c r="C7189" s="255" t="s">
        <v>9100</v>
      </c>
      <c r="D7189" s="9">
        <v>0.016707697955040592</v>
      </c>
      <c r="E7189" s="9"/>
      <c r="F7189" s="255" t="s">
        <v>9132</v>
      </c>
      <c r="G7189" s="9"/>
      <c r="H7189" s="255" t="s">
        <v>9168</v>
      </c>
      <c r="I7189" s="9">
        <v>4</v>
      </c>
    </row>
    <row r="7190">
      <c r="A7190" s="255" t="s">
        <v>8367</v>
      </c>
      <c r="B7190" s="9">
        <v>10</v>
      </c>
      <c r="C7190" s="255" t="s">
        <v>9100</v>
      </c>
      <c r="D7190" s="9">
        <v>-0.0029695013779594127</v>
      </c>
      <c r="E7190" s="9"/>
      <c r="F7190" s="255" t="s">
        <v>9136</v>
      </c>
      <c r="G7190" s="9"/>
      <c r="H7190" s="255" t="s">
        <v>9168</v>
      </c>
      <c r="I7190" s="9">
        <v>4</v>
      </c>
    </row>
    <row r="7191">
      <c r="A7191" s="255" t="s">
        <v>8368</v>
      </c>
      <c r="B7191" s="9">
        <v>10</v>
      </c>
      <c r="C7191" s="255" t="s">
        <v>9100</v>
      </c>
      <c r="D7191" s="9">
        <v>-0.0052623559500509648</v>
      </c>
      <c r="E7191" s="9"/>
      <c r="F7191" s="255" t="s">
        <v>9137</v>
      </c>
      <c r="G7191" s="9"/>
      <c r="H7191" s="255" t="s">
        <v>9168</v>
      </c>
      <c r="I7191" s="9">
        <v>4</v>
      </c>
    </row>
    <row r="7192">
      <c r="A7192" s="255" t="s">
        <v>8369</v>
      </c>
      <c r="B7192" s="9">
        <v>1</v>
      </c>
      <c r="C7192" s="255" t="s">
        <v>9101</v>
      </c>
      <c r="D7192" s="9">
        <v>0.0044482702642994996</v>
      </c>
      <c r="E7192" s="9"/>
      <c r="F7192" s="255" t="s">
        <v>9129</v>
      </c>
      <c r="G7192" s="9"/>
      <c r="H7192" s="255" t="s">
        <v>9168</v>
      </c>
      <c r="I7192" s="9">
        <v>4</v>
      </c>
    </row>
    <row r="7193">
      <c r="A7193" s="255" t="s">
        <v>8370</v>
      </c>
      <c r="B7193" s="9">
        <v>1</v>
      </c>
      <c r="C7193" s="255" t="s">
        <v>9101</v>
      </c>
      <c r="D7193" s="9">
        <v>0.0044482702642994996</v>
      </c>
      <c r="E7193" s="9"/>
      <c r="F7193" s="255" t="s">
        <v>9130</v>
      </c>
      <c r="G7193" s="9"/>
      <c r="H7193" s="255" t="s">
        <v>9168</v>
      </c>
      <c r="I7193" s="9">
        <v>4</v>
      </c>
    </row>
    <row r="7194">
      <c r="A7194" s="255" t="s">
        <v>8371</v>
      </c>
      <c r="B7194" s="9">
        <v>1</v>
      </c>
      <c r="C7194" s="255" t="s">
        <v>9101</v>
      </c>
      <c r="D7194" s="9">
        <v>0.0056706385332147688</v>
      </c>
      <c r="E7194" s="9"/>
      <c r="F7194" s="255" t="s">
        <v>9131</v>
      </c>
      <c r="G7194" s="9"/>
      <c r="H7194" s="255" t="s">
        <v>9168</v>
      </c>
      <c r="I7194" s="9">
        <v>4</v>
      </c>
    </row>
    <row r="7195">
      <c r="A7195" s="255" t="s">
        <v>8372</v>
      </c>
      <c r="B7195" s="9">
        <v>1</v>
      </c>
      <c r="C7195" s="255" t="s">
        <v>9101</v>
      </c>
      <c r="D7195" s="9"/>
      <c r="E7195" s="9"/>
      <c r="F7195" s="255" t="s">
        <v>9121</v>
      </c>
      <c r="G7195" s="9"/>
      <c r="H7195" s="255" t="s">
        <v>9168</v>
      </c>
      <c r="I7195" s="9">
        <v>4</v>
      </c>
    </row>
    <row r="7196">
      <c r="A7196" s="255" t="s">
        <v>8373</v>
      </c>
      <c r="B7196" s="9">
        <v>1</v>
      </c>
      <c r="C7196" s="255" t="s">
        <v>9101</v>
      </c>
      <c r="D7196" s="9"/>
      <c r="E7196" s="9"/>
      <c r="F7196" s="255" t="s">
        <v>9120</v>
      </c>
      <c r="G7196" s="9"/>
      <c r="H7196" s="255" t="s">
        <v>9168</v>
      </c>
      <c r="I7196" s="9">
        <v>4</v>
      </c>
    </row>
    <row r="7197">
      <c r="A7197" s="255" t="s">
        <v>8374</v>
      </c>
      <c r="B7197" s="9">
        <v>1</v>
      </c>
      <c r="C7197" s="255" t="s">
        <v>9101</v>
      </c>
      <c r="D7197" s="9">
        <v>0.010118908797514269</v>
      </c>
      <c r="E7197" s="9"/>
      <c r="F7197" s="255" t="s">
        <v>9122</v>
      </c>
      <c r="G7197" s="9"/>
      <c r="H7197" s="255" t="s">
        <v>9168</v>
      </c>
      <c r="I7197" s="9">
        <v>4</v>
      </c>
    </row>
    <row r="7198">
      <c r="A7198" s="255" t="s">
        <v>8375</v>
      </c>
      <c r="B7198" s="9">
        <v>1</v>
      </c>
      <c r="C7198" s="255" t="s">
        <v>9101</v>
      </c>
      <c r="D7198" s="9">
        <v>0.010118908797514269</v>
      </c>
      <c r="E7198" s="9"/>
      <c r="F7198" s="255" t="s">
        <v>9123</v>
      </c>
      <c r="G7198" s="9"/>
      <c r="H7198" s="255" t="s">
        <v>9168</v>
      </c>
      <c r="I7198" s="9">
        <v>4</v>
      </c>
    </row>
    <row r="7199">
      <c r="A7199" s="255" t="s">
        <v>8376</v>
      </c>
      <c r="B7199" s="9">
        <v>1</v>
      </c>
      <c r="C7199" s="255" t="s">
        <v>9101</v>
      </c>
      <c r="D7199" s="9">
        <v>0.010118908797514269</v>
      </c>
      <c r="E7199" s="9"/>
      <c r="F7199" s="255" t="s">
        <v>9124</v>
      </c>
      <c r="G7199" s="9"/>
      <c r="H7199" s="255" t="s">
        <v>9168</v>
      </c>
      <c r="I7199" s="9">
        <v>4</v>
      </c>
    </row>
    <row r="7200">
      <c r="A7200" s="255" t="s">
        <v>8377</v>
      </c>
      <c r="B7200" s="9">
        <v>1</v>
      </c>
      <c r="C7200" s="255" t="s">
        <v>9101</v>
      </c>
      <c r="D7200" s="9">
        <v>0.011579840956876744</v>
      </c>
      <c r="E7200" s="9"/>
      <c r="F7200" s="255" t="s">
        <v>9127</v>
      </c>
      <c r="G7200" s="9"/>
      <c r="H7200" s="255" t="s">
        <v>9168</v>
      </c>
      <c r="I7200" s="9">
        <v>4</v>
      </c>
    </row>
    <row r="7201">
      <c r="A7201" s="255" t="s">
        <v>8378</v>
      </c>
      <c r="B7201" s="9">
        <v>1</v>
      </c>
      <c r="C7201" s="255" t="s">
        <v>9101</v>
      </c>
      <c r="D7201" s="9">
        <v>0.011579840956876744</v>
      </c>
      <c r="E7201" s="9"/>
      <c r="F7201" s="255" t="s">
        <v>9128</v>
      </c>
      <c r="G7201" s="9"/>
      <c r="H7201" s="255" t="s">
        <v>9168</v>
      </c>
      <c r="I7201" s="9">
        <v>4</v>
      </c>
    </row>
    <row r="7202">
      <c r="A7202" s="255" t="s">
        <v>8379</v>
      </c>
      <c r="B7202" s="9">
        <v>1</v>
      </c>
      <c r="C7202" s="255" t="s">
        <v>9101</v>
      </c>
      <c r="D7202" s="9">
        <v>-0.007664519034606211</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c r="E7204" s="9"/>
      <c r="F7204" s="255" t="s">
        <v>9138</v>
      </c>
      <c r="G7204" s="9"/>
      <c r="H7204" s="255" t="s">
        <v>9168</v>
      </c>
      <c r="I7204" s="9">
        <v>4</v>
      </c>
    </row>
    <row r="7205">
      <c r="A7205" s="255" t="s">
        <v>8382</v>
      </c>
      <c r="B7205" s="9">
        <v>1</v>
      </c>
      <c r="C7205" s="255" t="s">
        <v>9101</v>
      </c>
      <c r="D7205" s="9"/>
      <c r="E7205" s="9"/>
      <c r="F7205" s="255" t="s">
        <v>9119</v>
      </c>
      <c r="G7205" s="9"/>
      <c r="H7205" s="255" t="s">
        <v>9168</v>
      </c>
      <c r="I7205" s="9">
        <v>4</v>
      </c>
    </row>
    <row r="7206">
      <c r="A7206" s="255" t="s">
        <v>8383</v>
      </c>
      <c r="B7206" s="9">
        <v>1</v>
      </c>
      <c r="C7206" s="255" t="s">
        <v>9101</v>
      </c>
      <c r="D7206" s="9"/>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c r="E7208" s="9"/>
      <c r="F7208" s="255" t="s">
        <v>9117</v>
      </c>
      <c r="G7208" s="9"/>
      <c r="H7208" s="255" t="s">
        <v>9168</v>
      </c>
      <c r="I7208" s="9">
        <v>4</v>
      </c>
    </row>
    <row r="7209">
      <c r="A7209" s="255" t="s">
        <v>8386</v>
      </c>
      <c r="B7209" s="9">
        <v>1</v>
      </c>
      <c r="C7209" s="255" t="s">
        <v>9101</v>
      </c>
      <c r="D7209" s="9">
        <v>0.01329104518604937</v>
      </c>
      <c r="E7209" s="9"/>
      <c r="F7209" s="255" t="s">
        <v>9133</v>
      </c>
      <c r="G7209" s="9"/>
      <c r="H7209" s="255" t="s">
        <v>9168</v>
      </c>
      <c r="I7209" s="9">
        <v>4</v>
      </c>
    </row>
    <row r="7210">
      <c r="A7210" s="255" t="s">
        <v>8387</v>
      </c>
      <c r="B7210" s="9">
        <v>1</v>
      </c>
      <c r="C7210" s="255" t="s">
        <v>9101</v>
      </c>
      <c r="D7210" s="9">
        <v>0.0021130948498943899</v>
      </c>
      <c r="E7210" s="9"/>
      <c r="F7210" s="255" t="s">
        <v>9134</v>
      </c>
      <c r="G7210" s="9"/>
      <c r="H7210" s="255" t="s">
        <v>9168</v>
      </c>
      <c r="I7210" s="9">
        <v>4</v>
      </c>
    </row>
    <row r="7211">
      <c r="A7211" s="255" t="s">
        <v>8388</v>
      </c>
      <c r="B7211" s="9">
        <v>1</v>
      </c>
      <c r="C7211" s="255" t="s">
        <v>9101</v>
      </c>
      <c r="D7211" s="9">
        <v>0.004512664480202635</v>
      </c>
      <c r="E7211" s="9"/>
      <c r="F7211" s="255" t="s">
        <v>9135</v>
      </c>
      <c r="G7211" s="9"/>
      <c r="H7211" s="255" t="s">
        <v>9168</v>
      </c>
      <c r="I7211" s="9">
        <v>4</v>
      </c>
    </row>
    <row r="7212">
      <c r="A7212" s="255" t="s">
        <v>8389</v>
      </c>
      <c r="B7212" s="9">
        <v>1</v>
      </c>
      <c r="C7212" s="255" t="s">
        <v>9101</v>
      </c>
      <c r="D7212" s="9">
        <v>0.016553120266858779</v>
      </c>
      <c r="E7212" s="9"/>
      <c r="F7212" s="255" t="s">
        <v>9114</v>
      </c>
      <c r="G7212" s="9"/>
      <c r="H7212" s="255" t="s">
        <v>9168</v>
      </c>
      <c r="I7212" s="9">
        <v>4</v>
      </c>
    </row>
    <row r="7213">
      <c r="A7213" s="255" t="s">
        <v>8390</v>
      </c>
      <c r="B7213" s="9">
        <v>1</v>
      </c>
      <c r="C7213" s="255" t="s">
        <v>9101</v>
      </c>
      <c r="D7213" s="9">
        <v>0.003950559554624939</v>
      </c>
      <c r="E7213" s="9"/>
      <c r="F7213" s="255" t="s">
        <v>9125</v>
      </c>
      <c r="G7213" s="9"/>
      <c r="H7213" s="255" t="s">
        <v>9168</v>
      </c>
      <c r="I7213" s="9">
        <v>4</v>
      </c>
    </row>
    <row r="7214">
      <c r="A7214" s="255" t="s">
        <v>8391</v>
      </c>
      <c r="B7214" s="9">
        <v>1</v>
      </c>
      <c r="C7214" s="255" t="s">
        <v>9101</v>
      </c>
      <c r="D7214" s="9">
        <v>0.0070671764766741104</v>
      </c>
      <c r="E7214" s="9"/>
      <c r="F7214" s="255" t="s">
        <v>9132</v>
      </c>
      <c r="G7214" s="9"/>
      <c r="H7214" s="255" t="s">
        <v>9168</v>
      </c>
      <c r="I7214" s="9">
        <v>4</v>
      </c>
    </row>
    <row r="7215">
      <c r="A7215" s="255" t="s">
        <v>8392</v>
      </c>
      <c r="B7215" s="9">
        <v>1</v>
      </c>
      <c r="C7215" s="255" t="s">
        <v>9101</v>
      </c>
      <c r="D7215" s="9">
        <v>-0.016317056142494041</v>
      </c>
      <c r="E7215" s="9"/>
      <c r="F7215" s="255" t="s">
        <v>9136</v>
      </c>
      <c r="G7215" s="9"/>
      <c r="H7215" s="255" t="s">
        <v>9168</v>
      </c>
      <c r="I7215" s="9">
        <v>4</v>
      </c>
    </row>
    <row r="7216">
      <c r="A7216" s="255" t="s">
        <v>8393</v>
      </c>
      <c r="B7216" s="9">
        <v>1</v>
      </c>
      <c r="C7216" s="255" t="s">
        <v>9101</v>
      </c>
      <c r="D7216" s="9">
        <v>-0.0074173570616804163</v>
      </c>
      <c r="E7216" s="9"/>
      <c r="F7216" s="255" t="s">
        <v>9137</v>
      </c>
      <c r="G7216" s="9"/>
      <c r="H7216" s="255" t="s">
        <v>9168</v>
      </c>
      <c r="I7216" s="9">
        <v>4</v>
      </c>
    </row>
    <row r="7217">
      <c r="A7217" s="255" t="s">
        <v>8394</v>
      </c>
      <c r="B7217" s="9">
        <v>2</v>
      </c>
      <c r="C7217" s="255" t="s">
        <v>9101</v>
      </c>
      <c r="D7217" s="9">
        <v>0.0070900776280746793</v>
      </c>
      <c r="E7217" s="9"/>
      <c r="F7217" s="255" t="s">
        <v>9129</v>
      </c>
      <c r="G7217" s="9"/>
      <c r="H7217" s="255" t="s">
        <v>9168</v>
      </c>
      <c r="I7217" s="9">
        <v>4</v>
      </c>
    </row>
    <row r="7218">
      <c r="A7218" s="255" t="s">
        <v>8395</v>
      </c>
      <c r="B7218" s="9">
        <v>2</v>
      </c>
      <c r="C7218" s="255" t="s">
        <v>9101</v>
      </c>
      <c r="D7218" s="9">
        <v>0.0070900776280746793</v>
      </c>
      <c r="E7218" s="9"/>
      <c r="F7218" s="255" t="s">
        <v>9130</v>
      </c>
      <c r="G7218" s="9"/>
      <c r="H7218" s="255" t="s">
        <v>9168</v>
      </c>
      <c r="I7218" s="9">
        <v>4</v>
      </c>
    </row>
    <row r="7219">
      <c r="A7219" s="255" t="s">
        <v>8396</v>
      </c>
      <c r="B7219" s="9">
        <v>2</v>
      </c>
      <c r="C7219" s="255" t="s">
        <v>9101</v>
      </c>
      <c r="D7219" s="9">
        <v>0.0058697716197508645</v>
      </c>
      <c r="E7219" s="9"/>
      <c r="F7219" s="255" t="s">
        <v>9131</v>
      </c>
      <c r="G7219" s="9"/>
      <c r="H7219" s="255" t="s">
        <v>9168</v>
      </c>
      <c r="I7219" s="9">
        <v>4</v>
      </c>
    </row>
    <row r="7220">
      <c r="A7220" s="255" t="s">
        <v>8397</v>
      </c>
      <c r="B7220" s="9">
        <v>2</v>
      </c>
      <c r="C7220" s="255" t="s">
        <v>9101</v>
      </c>
      <c r="D7220" s="9"/>
      <c r="E7220" s="9"/>
      <c r="F7220" s="255" t="s">
        <v>9121</v>
      </c>
      <c r="G7220" s="9"/>
      <c r="H7220" s="255" t="s">
        <v>9168</v>
      </c>
      <c r="I7220" s="9">
        <v>4</v>
      </c>
    </row>
    <row r="7221">
      <c r="A7221" s="255" t="s">
        <v>8398</v>
      </c>
      <c r="B7221" s="9">
        <v>2</v>
      </c>
      <c r="C7221" s="255" t="s">
        <v>9101</v>
      </c>
      <c r="D7221" s="9"/>
      <c r="E7221" s="9"/>
      <c r="F7221" s="255" t="s">
        <v>9120</v>
      </c>
      <c r="G7221" s="9"/>
      <c r="H7221" s="255" t="s">
        <v>9168</v>
      </c>
      <c r="I7221" s="9">
        <v>4</v>
      </c>
    </row>
    <row r="7222">
      <c r="A7222" s="255" t="s">
        <v>8399</v>
      </c>
      <c r="B7222" s="9">
        <v>2</v>
      </c>
      <c r="C7222" s="255" t="s">
        <v>9101</v>
      </c>
      <c r="D7222" s="9">
        <v>0.012959849247825544</v>
      </c>
      <c r="E7222" s="9"/>
      <c r="F7222" s="255" t="s">
        <v>9122</v>
      </c>
      <c r="G7222" s="9"/>
      <c r="H7222" s="255" t="s">
        <v>9168</v>
      </c>
      <c r="I7222" s="9">
        <v>4</v>
      </c>
    </row>
    <row r="7223">
      <c r="A7223" s="255" t="s">
        <v>8400</v>
      </c>
      <c r="B7223" s="9">
        <v>2</v>
      </c>
      <c r="C7223" s="255" t="s">
        <v>9101</v>
      </c>
      <c r="D7223" s="9">
        <v>0.012959849247825544</v>
      </c>
      <c r="E7223" s="9"/>
      <c r="F7223" s="255" t="s">
        <v>9123</v>
      </c>
      <c r="G7223" s="9"/>
      <c r="H7223" s="255" t="s">
        <v>9168</v>
      </c>
      <c r="I7223" s="9">
        <v>4</v>
      </c>
    </row>
    <row r="7224">
      <c r="A7224" s="255" t="s">
        <v>8401</v>
      </c>
      <c r="B7224" s="9">
        <v>2</v>
      </c>
      <c r="C7224" s="255" t="s">
        <v>9101</v>
      </c>
      <c r="D7224" s="9">
        <v>0.012959849247825544</v>
      </c>
      <c r="E7224" s="9"/>
      <c r="F7224" s="255" t="s">
        <v>9124</v>
      </c>
      <c r="G7224" s="9"/>
      <c r="H7224" s="255" t="s">
        <v>9168</v>
      </c>
      <c r="I7224" s="9">
        <v>4</v>
      </c>
    </row>
    <row r="7225">
      <c r="A7225" s="255" t="s">
        <v>8402</v>
      </c>
      <c r="B7225" s="9">
        <v>2</v>
      </c>
      <c r="C7225" s="255" t="s">
        <v>9101</v>
      </c>
      <c r="D7225" s="9">
        <v>0.014785363831726593</v>
      </c>
      <c r="E7225" s="9"/>
      <c r="F7225" s="255" t="s">
        <v>9127</v>
      </c>
      <c r="G7225" s="9"/>
      <c r="H7225" s="255" t="s">
        <v>9168</v>
      </c>
      <c r="I7225" s="9">
        <v>4</v>
      </c>
    </row>
    <row r="7226">
      <c r="A7226" s="255" t="s">
        <v>8403</v>
      </c>
      <c r="B7226" s="9">
        <v>2</v>
      </c>
      <c r="C7226" s="255" t="s">
        <v>9101</v>
      </c>
      <c r="D7226" s="9">
        <v>0.014785363831726593</v>
      </c>
      <c r="E7226" s="9"/>
      <c r="F7226" s="255" t="s">
        <v>9128</v>
      </c>
      <c r="G7226" s="9"/>
      <c r="H7226" s="255" t="s">
        <v>9168</v>
      </c>
      <c r="I7226" s="9">
        <v>4</v>
      </c>
    </row>
    <row r="7227">
      <c r="A7227" s="255" t="s">
        <v>8404</v>
      </c>
      <c r="B7227" s="9">
        <v>2</v>
      </c>
      <c r="C7227" s="255" t="s">
        <v>9101</v>
      </c>
      <c r="D7227" s="9">
        <v>-0.005962537817669515</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c r="E7229" s="9"/>
      <c r="F7229" s="255" t="s">
        <v>9138</v>
      </c>
      <c r="G7229" s="9"/>
      <c r="H7229" s="255" t="s">
        <v>9168</v>
      </c>
      <c r="I7229" s="9">
        <v>4</v>
      </c>
    </row>
    <row r="7230">
      <c r="A7230" s="255" t="s">
        <v>8407</v>
      </c>
      <c r="B7230" s="9">
        <v>2</v>
      </c>
      <c r="C7230" s="255" t="s">
        <v>9101</v>
      </c>
      <c r="D7230" s="9"/>
      <c r="E7230" s="9"/>
      <c r="F7230" s="255" t="s">
        <v>9119</v>
      </c>
      <c r="G7230" s="9"/>
      <c r="H7230" s="255" t="s">
        <v>9168</v>
      </c>
      <c r="I7230" s="9">
        <v>4</v>
      </c>
    </row>
    <row r="7231">
      <c r="A7231" s="255" t="s">
        <v>8408</v>
      </c>
      <c r="B7231" s="9">
        <v>2</v>
      </c>
      <c r="C7231" s="255" t="s">
        <v>9101</v>
      </c>
      <c r="D7231" s="9"/>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c r="E7233" s="9"/>
      <c r="F7233" s="255" t="s">
        <v>9117</v>
      </c>
      <c r="G7233" s="9"/>
      <c r="H7233" s="255" t="s">
        <v>9168</v>
      </c>
      <c r="I7233" s="9">
        <v>4</v>
      </c>
    </row>
    <row r="7234">
      <c r="A7234" s="255" t="s">
        <v>8411</v>
      </c>
      <c r="B7234" s="9">
        <v>2</v>
      </c>
      <c r="C7234" s="255" t="s">
        <v>9101</v>
      </c>
      <c r="D7234" s="9">
        <v>0.013787964143590356</v>
      </c>
      <c r="E7234" s="9"/>
      <c r="F7234" s="255" t="s">
        <v>9133</v>
      </c>
      <c r="G7234" s="9"/>
      <c r="H7234" s="255" t="s">
        <v>9168</v>
      </c>
      <c r="I7234" s="9">
        <v>4</v>
      </c>
    </row>
    <row r="7235">
      <c r="A7235" s="255" t="s">
        <v>8412</v>
      </c>
      <c r="B7235" s="9">
        <v>2</v>
      </c>
      <c r="C7235" s="255" t="s">
        <v>9101</v>
      </c>
      <c r="D7235" s="9">
        <v>0.0022013459145875441</v>
      </c>
      <c r="E7235" s="9"/>
      <c r="F7235" s="255" t="s">
        <v>9134</v>
      </c>
      <c r="G7235" s="9"/>
      <c r="H7235" s="255" t="s">
        <v>9168</v>
      </c>
      <c r="I7235" s="9">
        <v>4</v>
      </c>
    </row>
    <row r="7236">
      <c r="A7236" s="255" t="s">
        <v>8413</v>
      </c>
      <c r="B7236" s="9">
        <v>2</v>
      </c>
      <c r="C7236" s="255" t="s">
        <v>9101</v>
      </c>
      <c r="D7236" s="9">
        <v>0.0073696355708991607</v>
      </c>
      <c r="E7236" s="9"/>
      <c r="F7236" s="255" t="s">
        <v>9135</v>
      </c>
      <c r="G7236" s="9"/>
      <c r="H7236" s="255" t="s">
        <v>9168</v>
      </c>
      <c r="I7236" s="9">
        <v>4</v>
      </c>
    </row>
    <row r="7237">
      <c r="A7237" s="255" t="s">
        <v>8414</v>
      </c>
      <c r="B7237" s="9">
        <v>2</v>
      </c>
      <c r="C7237" s="255" t="s">
        <v>9101</v>
      </c>
      <c r="D7237" s="9">
        <v>0.011130002891505111</v>
      </c>
      <c r="E7237" s="9"/>
      <c r="F7237" s="255" t="s">
        <v>9114</v>
      </c>
      <c r="G7237" s="9"/>
      <c r="H7237" s="255" t="s">
        <v>9168</v>
      </c>
      <c r="I7237" s="9">
        <v>4</v>
      </c>
    </row>
    <row r="7238">
      <c r="A7238" s="255" t="s">
        <v>8415</v>
      </c>
      <c r="B7238" s="9">
        <v>2</v>
      </c>
      <c r="C7238" s="255" t="s">
        <v>9101</v>
      </c>
      <c r="D7238" s="9">
        <v>0.0041746721899683882</v>
      </c>
      <c r="E7238" s="9"/>
      <c r="F7238" s="255" t="s">
        <v>9125</v>
      </c>
      <c r="G7238" s="9"/>
      <c r="H7238" s="255" t="s">
        <v>9168</v>
      </c>
      <c r="I7238" s="9">
        <v>4</v>
      </c>
    </row>
    <row r="7239">
      <c r="A7239" s="255" t="s">
        <v>8416</v>
      </c>
      <c r="B7239" s="9">
        <v>2</v>
      </c>
      <c r="C7239" s="255" t="s">
        <v>9101</v>
      </c>
      <c r="D7239" s="9">
        <v>0.0074157282608274316</v>
      </c>
      <c r="E7239" s="9"/>
      <c r="F7239" s="255" t="s">
        <v>9132</v>
      </c>
      <c r="G7239" s="9"/>
      <c r="H7239" s="255" t="s">
        <v>9168</v>
      </c>
      <c r="I7239" s="9">
        <v>4</v>
      </c>
    </row>
    <row r="7240">
      <c r="A7240" s="255" t="s">
        <v>8417</v>
      </c>
      <c r="B7240" s="9">
        <v>2</v>
      </c>
      <c r="C7240" s="255" t="s">
        <v>9101</v>
      </c>
      <c r="D7240" s="9">
        <v>-0.0090325329542536321</v>
      </c>
      <c r="E7240" s="9"/>
      <c r="F7240" s="255" t="s">
        <v>9136</v>
      </c>
      <c r="G7240" s="9"/>
      <c r="H7240" s="255" t="s">
        <v>9168</v>
      </c>
      <c r="I7240" s="9">
        <v>4</v>
      </c>
    </row>
    <row r="7241">
      <c r="A7241" s="255" t="s">
        <v>8418</v>
      </c>
      <c r="B7241" s="9">
        <v>2</v>
      </c>
      <c r="C7241" s="255" t="s">
        <v>9101</v>
      </c>
      <c r="D7241" s="9">
        <v>-0.0053089182998192113</v>
      </c>
      <c r="E7241" s="9"/>
      <c r="F7241" s="255" t="s">
        <v>9137</v>
      </c>
      <c r="G7241" s="9"/>
      <c r="H7241" s="255" t="s">
        <v>9168</v>
      </c>
      <c r="I7241" s="9">
        <v>4</v>
      </c>
    </row>
    <row r="7242">
      <c r="A7242" s="255" t="s">
        <v>8419</v>
      </c>
      <c r="B7242" s="9">
        <v>3</v>
      </c>
      <c r="C7242" s="255" t="s">
        <v>9101</v>
      </c>
      <c r="D7242" s="9">
        <v>0.0095778425752553221</v>
      </c>
      <c r="E7242" s="9"/>
      <c r="F7242" s="255" t="s">
        <v>9129</v>
      </c>
      <c r="G7242" s="9"/>
      <c r="H7242" s="255" t="s">
        <v>9168</v>
      </c>
      <c r="I7242" s="9">
        <v>4</v>
      </c>
    </row>
    <row r="7243">
      <c r="A7243" s="255" t="s">
        <v>8420</v>
      </c>
      <c r="B7243" s="9">
        <v>3</v>
      </c>
      <c r="C7243" s="255" t="s">
        <v>9101</v>
      </c>
      <c r="D7243" s="9">
        <v>0.0095778425752553221</v>
      </c>
      <c r="E7243" s="9"/>
      <c r="F7243" s="255" t="s">
        <v>9130</v>
      </c>
      <c r="G7243" s="9"/>
      <c r="H7243" s="255" t="s">
        <v>9168</v>
      </c>
      <c r="I7243" s="9">
        <v>4</v>
      </c>
    </row>
    <row r="7244">
      <c r="A7244" s="255" t="s">
        <v>8421</v>
      </c>
      <c r="B7244" s="9">
        <v>3</v>
      </c>
      <c r="C7244" s="255" t="s">
        <v>9101</v>
      </c>
      <c r="D7244" s="9">
        <v>0.0066364386358654858</v>
      </c>
      <c r="E7244" s="9"/>
      <c r="F7244" s="255" t="s">
        <v>9131</v>
      </c>
      <c r="G7244" s="9"/>
      <c r="H7244" s="255" t="s">
        <v>9168</v>
      </c>
      <c r="I7244" s="9">
        <v>4</v>
      </c>
    </row>
    <row r="7245">
      <c r="A7245" s="255" t="s">
        <v>8422</v>
      </c>
      <c r="B7245" s="9">
        <v>3</v>
      </c>
      <c r="C7245" s="255" t="s">
        <v>9101</v>
      </c>
      <c r="D7245" s="9"/>
      <c r="E7245" s="9"/>
      <c r="F7245" s="255" t="s">
        <v>9121</v>
      </c>
      <c r="G7245" s="9"/>
      <c r="H7245" s="255" t="s">
        <v>9168</v>
      </c>
      <c r="I7245" s="9">
        <v>4</v>
      </c>
    </row>
    <row r="7246">
      <c r="A7246" s="255" t="s">
        <v>8423</v>
      </c>
      <c r="B7246" s="9">
        <v>3</v>
      </c>
      <c r="C7246" s="255" t="s">
        <v>9101</v>
      </c>
      <c r="D7246" s="9"/>
      <c r="E7246" s="9"/>
      <c r="F7246" s="255" t="s">
        <v>9120</v>
      </c>
      <c r="G7246" s="9"/>
      <c r="H7246" s="255" t="s">
        <v>9168</v>
      </c>
      <c r="I7246" s="9">
        <v>4</v>
      </c>
    </row>
    <row r="7247">
      <c r="A7247" s="255" t="s">
        <v>8424</v>
      </c>
      <c r="B7247" s="9">
        <v>3</v>
      </c>
      <c r="C7247" s="255" t="s">
        <v>9101</v>
      </c>
      <c r="D7247" s="9">
        <v>0.016214281211120809</v>
      </c>
      <c r="E7247" s="9"/>
      <c r="F7247" s="255" t="s">
        <v>9122</v>
      </c>
      <c r="G7247" s="9"/>
      <c r="H7247" s="255" t="s">
        <v>9168</v>
      </c>
      <c r="I7247" s="9">
        <v>4</v>
      </c>
    </row>
    <row r="7248">
      <c r="A7248" s="255" t="s">
        <v>8425</v>
      </c>
      <c r="B7248" s="9">
        <v>3</v>
      </c>
      <c r="C7248" s="255" t="s">
        <v>9101</v>
      </c>
      <c r="D7248" s="9">
        <v>0.016214281211120809</v>
      </c>
      <c r="E7248" s="9"/>
      <c r="F7248" s="255" t="s">
        <v>9123</v>
      </c>
      <c r="G7248" s="9"/>
      <c r="H7248" s="255" t="s">
        <v>9168</v>
      </c>
      <c r="I7248" s="9">
        <v>4</v>
      </c>
    </row>
    <row r="7249">
      <c r="A7249" s="255" t="s">
        <v>8426</v>
      </c>
      <c r="B7249" s="9">
        <v>3</v>
      </c>
      <c r="C7249" s="255" t="s">
        <v>9101</v>
      </c>
      <c r="D7249" s="9">
        <v>0.016214281211120809</v>
      </c>
      <c r="E7249" s="9"/>
      <c r="F7249" s="255" t="s">
        <v>9124</v>
      </c>
      <c r="G7249" s="9"/>
      <c r="H7249" s="255" t="s">
        <v>9168</v>
      </c>
      <c r="I7249" s="9">
        <v>4</v>
      </c>
    </row>
    <row r="7250">
      <c r="A7250" s="255" t="s">
        <v>8427</v>
      </c>
      <c r="B7250" s="9">
        <v>3</v>
      </c>
      <c r="C7250" s="255" t="s">
        <v>9101</v>
      </c>
      <c r="D7250" s="9">
        <v>0.018895599607967647</v>
      </c>
      <c r="E7250" s="9"/>
      <c r="F7250" s="255" t="s">
        <v>9127</v>
      </c>
      <c r="G7250" s="9"/>
      <c r="H7250" s="255" t="s">
        <v>9168</v>
      </c>
      <c r="I7250" s="9">
        <v>4</v>
      </c>
    </row>
    <row r="7251">
      <c r="A7251" s="255" t="s">
        <v>8428</v>
      </c>
      <c r="B7251" s="9">
        <v>3</v>
      </c>
      <c r="C7251" s="255" t="s">
        <v>9101</v>
      </c>
      <c r="D7251" s="9">
        <v>0.018895599607967647</v>
      </c>
      <c r="E7251" s="9"/>
      <c r="F7251" s="255" t="s">
        <v>9128</v>
      </c>
      <c r="G7251" s="9"/>
      <c r="H7251" s="255" t="s">
        <v>9168</v>
      </c>
      <c r="I7251" s="9">
        <v>4</v>
      </c>
    </row>
    <row r="7252">
      <c r="A7252" s="255" t="s">
        <v>8429</v>
      </c>
      <c r="B7252" s="9">
        <v>3</v>
      </c>
      <c r="C7252" s="255" t="s">
        <v>9101</v>
      </c>
      <c r="D7252" s="9">
        <v>-0.0060815041197497923</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c r="E7254" s="9"/>
      <c r="F7254" s="255" t="s">
        <v>9138</v>
      </c>
      <c r="G7254" s="9"/>
      <c r="H7254" s="255" t="s">
        <v>9168</v>
      </c>
      <c r="I7254" s="9">
        <v>4</v>
      </c>
    </row>
    <row r="7255">
      <c r="A7255" s="255" t="s">
        <v>8432</v>
      </c>
      <c r="B7255" s="9">
        <v>3</v>
      </c>
      <c r="C7255" s="255" t="s">
        <v>9101</v>
      </c>
      <c r="D7255" s="9"/>
      <c r="E7255" s="9"/>
      <c r="F7255" s="255" t="s">
        <v>9119</v>
      </c>
      <c r="G7255" s="9"/>
      <c r="H7255" s="255" t="s">
        <v>9168</v>
      </c>
      <c r="I7255" s="9">
        <v>4</v>
      </c>
    </row>
    <row r="7256">
      <c r="A7256" s="255" t="s">
        <v>8433</v>
      </c>
      <c r="B7256" s="9">
        <v>3</v>
      </c>
      <c r="C7256" s="255" t="s">
        <v>9101</v>
      </c>
      <c r="D7256" s="9"/>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c r="E7258" s="9"/>
      <c r="F7258" s="255" t="s">
        <v>9117</v>
      </c>
      <c r="G7258" s="9"/>
      <c r="H7258" s="255" t="s">
        <v>9168</v>
      </c>
      <c r="I7258" s="9">
        <v>4</v>
      </c>
    </row>
    <row r="7259">
      <c r="A7259" s="255" t="s">
        <v>8436</v>
      </c>
      <c r="B7259" s="9">
        <v>3</v>
      </c>
      <c r="C7259" s="255" t="s">
        <v>9101</v>
      </c>
      <c r="D7259" s="9">
        <v>0.014158449868730301</v>
      </c>
      <c r="E7259" s="9"/>
      <c r="F7259" s="255" t="s">
        <v>9133</v>
      </c>
      <c r="G7259" s="9"/>
      <c r="H7259" s="255" t="s">
        <v>9168</v>
      </c>
      <c r="I7259" s="9">
        <v>4</v>
      </c>
    </row>
    <row r="7260">
      <c r="A7260" s="255" t="s">
        <v>8437</v>
      </c>
      <c r="B7260" s="9">
        <v>3</v>
      </c>
      <c r="C7260" s="255" t="s">
        <v>9101</v>
      </c>
      <c r="D7260" s="9">
        <v>0.0024215255347877938</v>
      </c>
      <c r="E7260" s="9"/>
      <c r="F7260" s="255" t="s">
        <v>9134</v>
      </c>
      <c r="G7260" s="9"/>
      <c r="H7260" s="255" t="s">
        <v>9168</v>
      </c>
      <c r="I7260" s="9">
        <v>4</v>
      </c>
    </row>
    <row r="7261">
      <c r="A7261" s="255" t="s">
        <v>8438</v>
      </c>
      <c r="B7261" s="9">
        <v>3</v>
      </c>
      <c r="C7261" s="255" t="s">
        <v>9101</v>
      </c>
      <c r="D7261" s="9">
        <v>0.010350021909229524</v>
      </c>
      <c r="E7261" s="9"/>
      <c r="F7261" s="255" t="s">
        <v>9135</v>
      </c>
      <c r="G7261" s="9"/>
      <c r="H7261" s="255" t="s">
        <v>9168</v>
      </c>
      <c r="I7261" s="9">
        <v>4</v>
      </c>
    </row>
    <row r="7262">
      <c r="A7262" s="255" t="s">
        <v>8439</v>
      </c>
      <c r="B7262" s="9">
        <v>3</v>
      </c>
      <c r="C7262" s="255" t="s">
        <v>9101</v>
      </c>
      <c r="D7262" s="9">
        <v>0.0097209101637362304</v>
      </c>
      <c r="E7262" s="9"/>
      <c r="F7262" s="255" t="s">
        <v>9114</v>
      </c>
      <c r="G7262" s="9"/>
      <c r="H7262" s="255" t="s">
        <v>9168</v>
      </c>
      <c r="I7262" s="9">
        <v>4</v>
      </c>
    </row>
    <row r="7263">
      <c r="A7263" s="255" t="s">
        <v>8440</v>
      </c>
      <c r="B7263" s="9">
        <v>3</v>
      </c>
      <c r="C7263" s="255" t="s">
        <v>9101</v>
      </c>
      <c r="D7263" s="9">
        <v>0.0045876720494768914</v>
      </c>
      <c r="E7263" s="9"/>
      <c r="F7263" s="255" t="s">
        <v>9125</v>
      </c>
      <c r="G7263" s="9"/>
      <c r="H7263" s="255" t="s">
        <v>9168</v>
      </c>
      <c r="I7263" s="9">
        <v>4</v>
      </c>
    </row>
    <row r="7264">
      <c r="A7264" s="255" t="s">
        <v>8441</v>
      </c>
      <c r="B7264" s="9">
        <v>3</v>
      </c>
      <c r="C7264" s="255" t="s">
        <v>9101</v>
      </c>
      <c r="D7264" s="9">
        <v>0.0085455776987381216</v>
      </c>
      <c r="E7264" s="9"/>
      <c r="F7264" s="255" t="s">
        <v>9132</v>
      </c>
      <c r="G7264" s="9"/>
      <c r="H7264" s="255" t="s">
        <v>9168</v>
      </c>
      <c r="I7264" s="9">
        <v>4</v>
      </c>
    </row>
    <row r="7265">
      <c r="A7265" s="255" t="s">
        <v>8442</v>
      </c>
      <c r="B7265" s="9">
        <v>3</v>
      </c>
      <c r="C7265" s="255" t="s">
        <v>9101</v>
      </c>
      <c r="D7265" s="9">
        <v>-0.0084345534878972894</v>
      </c>
      <c r="E7265" s="9"/>
      <c r="F7265" s="255" t="s">
        <v>9136</v>
      </c>
      <c r="G7265" s="9"/>
      <c r="H7265" s="255" t="s">
        <v>9168</v>
      </c>
      <c r="I7265" s="9">
        <v>4</v>
      </c>
    </row>
    <row r="7266">
      <c r="A7266" s="255" t="s">
        <v>8443</v>
      </c>
      <c r="B7266" s="9">
        <v>3</v>
      </c>
      <c r="C7266" s="255" t="s">
        <v>9101</v>
      </c>
      <c r="D7266" s="9">
        <v>-0.0046889872990601858</v>
      </c>
      <c r="E7266" s="9"/>
      <c r="F7266" s="255" t="s">
        <v>9137</v>
      </c>
      <c r="G7266" s="9"/>
      <c r="H7266" s="255" t="s">
        <v>9168</v>
      </c>
      <c r="I7266" s="9">
        <v>4</v>
      </c>
    </row>
    <row r="7267">
      <c r="A7267" s="255" t="s">
        <v>8444</v>
      </c>
      <c r="B7267" s="9">
        <v>4</v>
      </c>
      <c r="C7267" s="255" t="s">
        <v>9101</v>
      </c>
      <c r="D7267" s="9">
        <v>0.011034985770023976</v>
      </c>
      <c r="E7267" s="9"/>
      <c r="F7267" s="255" t="s">
        <v>9129</v>
      </c>
      <c r="G7267" s="9"/>
      <c r="H7267" s="255" t="s">
        <v>9168</v>
      </c>
      <c r="I7267" s="9">
        <v>4</v>
      </c>
    </row>
    <row r="7268">
      <c r="A7268" s="255" t="s">
        <v>8445</v>
      </c>
      <c r="B7268" s="9">
        <v>4</v>
      </c>
      <c r="C7268" s="255" t="s">
        <v>9101</v>
      </c>
      <c r="D7268" s="9">
        <v>0.011034985770023976</v>
      </c>
      <c r="E7268" s="9"/>
      <c r="F7268" s="255" t="s">
        <v>9130</v>
      </c>
      <c r="G7268" s="9"/>
      <c r="H7268" s="255" t="s">
        <v>9168</v>
      </c>
      <c r="I7268" s="9">
        <v>4</v>
      </c>
    </row>
    <row r="7269">
      <c r="A7269" s="255" t="s">
        <v>8446</v>
      </c>
      <c r="B7269" s="9">
        <v>4</v>
      </c>
      <c r="C7269" s="255" t="s">
        <v>9101</v>
      </c>
      <c r="D7269" s="9">
        <v>0.0071137730765403516</v>
      </c>
      <c r="E7269" s="9"/>
      <c r="F7269" s="255" t="s">
        <v>9131</v>
      </c>
      <c r="G7269" s="9"/>
      <c r="H7269" s="255" t="s">
        <v>9168</v>
      </c>
      <c r="I7269" s="9">
        <v>4</v>
      </c>
    </row>
    <row r="7270">
      <c r="A7270" s="255" t="s">
        <v>8447</v>
      </c>
      <c r="B7270" s="9">
        <v>4</v>
      </c>
      <c r="C7270" s="255" t="s">
        <v>9101</v>
      </c>
      <c r="D7270" s="9"/>
      <c r="E7270" s="9"/>
      <c r="F7270" s="255" t="s">
        <v>9121</v>
      </c>
      <c r="G7270" s="9"/>
      <c r="H7270" s="255" t="s">
        <v>9168</v>
      </c>
      <c r="I7270" s="9">
        <v>4</v>
      </c>
    </row>
    <row r="7271">
      <c r="A7271" s="255" t="s">
        <v>8448</v>
      </c>
      <c r="B7271" s="9">
        <v>4</v>
      </c>
      <c r="C7271" s="255" t="s">
        <v>9101</v>
      </c>
      <c r="D7271" s="9"/>
      <c r="E7271" s="9"/>
      <c r="F7271" s="255" t="s">
        <v>9120</v>
      </c>
      <c r="G7271" s="9"/>
      <c r="H7271" s="255" t="s">
        <v>9168</v>
      </c>
      <c r="I7271" s="9">
        <v>4</v>
      </c>
    </row>
    <row r="7272">
      <c r="A7272" s="255" t="s">
        <v>8449</v>
      </c>
      <c r="B7272" s="9">
        <v>4</v>
      </c>
      <c r="C7272" s="255" t="s">
        <v>9101</v>
      </c>
      <c r="D7272" s="9">
        <v>0.018148758846564327</v>
      </c>
      <c r="E7272" s="9"/>
      <c r="F7272" s="255" t="s">
        <v>9122</v>
      </c>
      <c r="G7272" s="9"/>
      <c r="H7272" s="255" t="s">
        <v>9168</v>
      </c>
      <c r="I7272" s="9">
        <v>4</v>
      </c>
    </row>
    <row r="7273">
      <c r="A7273" s="255" t="s">
        <v>8450</v>
      </c>
      <c r="B7273" s="9">
        <v>4</v>
      </c>
      <c r="C7273" s="255" t="s">
        <v>9101</v>
      </c>
      <c r="D7273" s="9">
        <v>0.018148758846564327</v>
      </c>
      <c r="E7273" s="9"/>
      <c r="F7273" s="255" t="s">
        <v>9123</v>
      </c>
      <c r="G7273" s="9"/>
      <c r="H7273" s="255" t="s">
        <v>9168</v>
      </c>
      <c r="I7273" s="9">
        <v>4</v>
      </c>
    </row>
    <row r="7274">
      <c r="A7274" s="255" t="s">
        <v>8451</v>
      </c>
      <c r="B7274" s="9">
        <v>4</v>
      </c>
      <c r="C7274" s="255" t="s">
        <v>9101</v>
      </c>
      <c r="D7274" s="9">
        <v>0.018148758846564327</v>
      </c>
      <c r="E7274" s="9"/>
      <c r="F7274" s="255" t="s">
        <v>9124</v>
      </c>
      <c r="G7274" s="9"/>
      <c r="H7274" s="255" t="s">
        <v>9168</v>
      </c>
      <c r="I7274" s="9">
        <v>4</v>
      </c>
    </row>
    <row r="7275">
      <c r="A7275" s="255" t="s">
        <v>8452</v>
      </c>
      <c r="B7275" s="9">
        <v>4</v>
      </c>
      <c r="C7275" s="255" t="s">
        <v>9101</v>
      </c>
      <c r="D7275" s="9">
        <v>0.021521681353004071</v>
      </c>
      <c r="E7275" s="9"/>
      <c r="F7275" s="255" t="s">
        <v>9127</v>
      </c>
      <c r="G7275" s="9"/>
      <c r="H7275" s="255" t="s">
        <v>9168</v>
      </c>
      <c r="I7275" s="9">
        <v>4</v>
      </c>
    </row>
    <row r="7276">
      <c r="A7276" s="255" t="s">
        <v>8453</v>
      </c>
      <c r="B7276" s="9">
        <v>4</v>
      </c>
      <c r="C7276" s="255" t="s">
        <v>9101</v>
      </c>
      <c r="D7276" s="9">
        <v>0.021521681353004071</v>
      </c>
      <c r="E7276" s="9"/>
      <c r="F7276" s="255" t="s">
        <v>9128</v>
      </c>
      <c r="G7276" s="9"/>
      <c r="H7276" s="255" t="s">
        <v>9168</v>
      </c>
      <c r="I7276" s="9">
        <v>4</v>
      </c>
    </row>
    <row r="7277">
      <c r="A7277" s="255" t="s">
        <v>8454</v>
      </c>
      <c r="B7277" s="9">
        <v>4</v>
      </c>
      <c r="C7277" s="255" t="s">
        <v>9101</v>
      </c>
      <c r="D7277" s="9">
        <v>-0.0065057851687370079</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c r="E7279" s="9"/>
      <c r="F7279" s="255" t="s">
        <v>9138</v>
      </c>
      <c r="G7279" s="9"/>
      <c r="H7279" s="255" t="s">
        <v>9168</v>
      </c>
      <c r="I7279" s="9">
        <v>4</v>
      </c>
    </row>
    <row r="7280">
      <c r="A7280" s="255" t="s">
        <v>8457</v>
      </c>
      <c r="B7280" s="9">
        <v>4</v>
      </c>
      <c r="C7280" s="255" t="s">
        <v>9101</v>
      </c>
      <c r="D7280" s="9"/>
      <c r="E7280" s="9"/>
      <c r="F7280" s="255" t="s">
        <v>9119</v>
      </c>
      <c r="G7280" s="9"/>
      <c r="H7280" s="255" t="s">
        <v>9168</v>
      </c>
      <c r="I7280" s="9">
        <v>4</v>
      </c>
    </row>
    <row r="7281">
      <c r="A7281" s="255" t="s">
        <v>8458</v>
      </c>
      <c r="B7281" s="9">
        <v>4</v>
      </c>
      <c r="C7281" s="255" t="s">
        <v>9101</v>
      </c>
      <c r="D7281" s="9"/>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c r="E7283" s="9"/>
      <c r="F7283" s="255" t="s">
        <v>9117</v>
      </c>
      <c r="G7283" s="9"/>
      <c r="H7283" s="255" t="s">
        <v>9168</v>
      </c>
      <c r="I7283" s="9">
        <v>4</v>
      </c>
    </row>
    <row r="7284">
      <c r="A7284" s="255" t="s">
        <v>8461</v>
      </c>
      <c r="B7284" s="9">
        <v>4</v>
      </c>
      <c r="C7284" s="255" t="s">
        <v>9101</v>
      </c>
      <c r="D7284" s="9">
        <v>0.015023809994177489</v>
      </c>
      <c r="E7284" s="9"/>
      <c r="F7284" s="255" t="s">
        <v>9133</v>
      </c>
      <c r="G7284" s="9"/>
      <c r="H7284" s="255" t="s">
        <v>9168</v>
      </c>
      <c r="I7284" s="9">
        <v>4</v>
      </c>
    </row>
    <row r="7285">
      <c r="A7285" s="255" t="s">
        <v>8462</v>
      </c>
      <c r="B7285" s="9">
        <v>4</v>
      </c>
      <c r="C7285" s="255" t="s">
        <v>9101</v>
      </c>
      <c r="D7285" s="9">
        <v>0.0025049743725194672</v>
      </c>
      <c r="E7285" s="9"/>
      <c r="F7285" s="255" t="s">
        <v>9134</v>
      </c>
      <c r="G7285" s="9"/>
      <c r="H7285" s="255" t="s">
        <v>9168</v>
      </c>
      <c r="I7285" s="9">
        <v>4</v>
      </c>
    </row>
    <row r="7286">
      <c r="A7286" s="255" t="s">
        <v>8463</v>
      </c>
      <c r="B7286" s="9">
        <v>4</v>
      </c>
      <c r="C7286" s="255" t="s">
        <v>9101</v>
      </c>
      <c r="D7286" s="9">
        <v>0.012206787343229582</v>
      </c>
      <c r="E7286" s="9"/>
      <c r="F7286" s="255" t="s">
        <v>9135</v>
      </c>
      <c r="G7286" s="9"/>
      <c r="H7286" s="255" t="s">
        <v>9168</v>
      </c>
      <c r="I7286" s="9">
        <v>4</v>
      </c>
    </row>
    <row r="7287">
      <c r="A7287" s="255" t="s">
        <v>8464</v>
      </c>
      <c r="B7287" s="9">
        <v>4</v>
      </c>
      <c r="C7287" s="255" t="s">
        <v>9101</v>
      </c>
      <c r="D7287" s="9">
        <v>0.0091316755964197874</v>
      </c>
      <c r="E7287" s="9"/>
      <c r="F7287" s="255" t="s">
        <v>9114</v>
      </c>
      <c r="G7287" s="9"/>
      <c r="H7287" s="255" t="s">
        <v>9168</v>
      </c>
      <c r="I7287" s="9">
        <v>4</v>
      </c>
    </row>
    <row r="7288">
      <c r="A7288" s="255" t="s">
        <v>8465</v>
      </c>
      <c r="B7288" s="9">
        <v>4</v>
      </c>
      <c r="C7288" s="255" t="s">
        <v>9101</v>
      </c>
      <c r="D7288" s="9">
        <v>0.004782484818320343</v>
      </c>
      <c r="E7288" s="9"/>
      <c r="F7288" s="255" t="s">
        <v>9125</v>
      </c>
      <c r="G7288" s="9"/>
      <c r="H7288" s="255" t="s">
        <v>9168</v>
      </c>
      <c r="I7288" s="9">
        <v>4</v>
      </c>
    </row>
    <row r="7289">
      <c r="A7289" s="255" t="s">
        <v>8466</v>
      </c>
      <c r="B7289" s="9">
        <v>4</v>
      </c>
      <c r="C7289" s="255" t="s">
        <v>9101</v>
      </c>
      <c r="D7289" s="9">
        <v>0.0093148940097744892</v>
      </c>
      <c r="E7289" s="9"/>
      <c r="F7289" s="255" t="s">
        <v>9132</v>
      </c>
      <c r="G7289" s="9"/>
      <c r="H7289" s="255" t="s">
        <v>9168</v>
      </c>
      <c r="I7289" s="9">
        <v>4</v>
      </c>
    </row>
    <row r="7290">
      <c r="A7290" s="255" t="s">
        <v>8467</v>
      </c>
      <c r="B7290" s="9">
        <v>4</v>
      </c>
      <c r="C7290" s="255" t="s">
        <v>9101</v>
      </c>
      <c r="D7290" s="9">
        <v>-0.0084503132286122048</v>
      </c>
      <c r="E7290" s="9"/>
      <c r="F7290" s="255" t="s">
        <v>9136</v>
      </c>
      <c r="G7290" s="9"/>
      <c r="H7290" s="255" t="s">
        <v>9168</v>
      </c>
      <c r="I7290" s="9">
        <v>4</v>
      </c>
    </row>
    <row r="7291">
      <c r="A7291" s="255" t="s">
        <v>8468</v>
      </c>
      <c r="B7291" s="9">
        <v>4</v>
      </c>
      <c r="C7291" s="255" t="s">
        <v>9101</v>
      </c>
      <c r="D7291" s="9">
        <v>-0.0044347104292086657</v>
      </c>
      <c r="E7291" s="9"/>
      <c r="F7291" s="255" t="s">
        <v>9137</v>
      </c>
      <c r="G7291" s="9"/>
      <c r="H7291" s="255" t="s">
        <v>9168</v>
      </c>
      <c r="I7291" s="9">
        <v>4</v>
      </c>
    </row>
    <row r="7292">
      <c r="A7292" s="255" t="s">
        <v>8469</v>
      </c>
      <c r="B7292" s="9">
        <v>5</v>
      </c>
      <c r="C7292" s="255" t="s">
        <v>9101</v>
      </c>
      <c r="D7292" s="9">
        <v>0.010976551105839446</v>
      </c>
      <c r="E7292" s="9"/>
      <c r="F7292" s="255" t="s">
        <v>9129</v>
      </c>
      <c r="G7292" s="9"/>
      <c r="H7292" s="255" t="s">
        <v>9168</v>
      </c>
      <c r="I7292" s="9">
        <v>4</v>
      </c>
    </row>
    <row r="7293">
      <c r="A7293" s="255" t="s">
        <v>8470</v>
      </c>
      <c r="B7293" s="9">
        <v>5</v>
      </c>
      <c r="C7293" s="255" t="s">
        <v>9101</v>
      </c>
      <c r="D7293" s="9">
        <v>0.010976551105839446</v>
      </c>
      <c r="E7293" s="9"/>
      <c r="F7293" s="255" t="s">
        <v>9130</v>
      </c>
      <c r="G7293" s="9"/>
      <c r="H7293" s="255" t="s">
        <v>9168</v>
      </c>
      <c r="I7293" s="9">
        <v>4</v>
      </c>
    </row>
    <row r="7294">
      <c r="A7294" s="255" t="s">
        <v>8471</v>
      </c>
      <c r="B7294" s="9">
        <v>5</v>
      </c>
      <c r="C7294" s="255" t="s">
        <v>9101</v>
      </c>
      <c r="D7294" s="9">
        <v>0.0079361348498509336</v>
      </c>
      <c r="E7294" s="9"/>
      <c r="F7294" s="255" t="s">
        <v>9131</v>
      </c>
      <c r="G7294" s="9"/>
      <c r="H7294" s="255" t="s">
        <v>9168</v>
      </c>
      <c r="I7294" s="9">
        <v>4</v>
      </c>
    </row>
    <row r="7295">
      <c r="A7295" s="255" t="s">
        <v>8472</v>
      </c>
      <c r="B7295" s="9">
        <v>5</v>
      </c>
      <c r="C7295" s="255" t="s">
        <v>9101</v>
      </c>
      <c r="D7295" s="9"/>
      <c r="E7295" s="9"/>
      <c r="F7295" s="255" t="s">
        <v>9121</v>
      </c>
      <c r="G7295" s="9"/>
      <c r="H7295" s="255" t="s">
        <v>9168</v>
      </c>
      <c r="I7295" s="9">
        <v>4</v>
      </c>
    </row>
    <row r="7296">
      <c r="A7296" s="255" t="s">
        <v>8473</v>
      </c>
      <c r="B7296" s="9">
        <v>5</v>
      </c>
      <c r="C7296" s="255" t="s">
        <v>9101</v>
      </c>
      <c r="D7296" s="9"/>
      <c r="E7296" s="9"/>
      <c r="F7296" s="255" t="s">
        <v>9120</v>
      </c>
      <c r="G7296" s="9"/>
      <c r="H7296" s="255" t="s">
        <v>9168</v>
      </c>
      <c r="I7296" s="9">
        <v>4</v>
      </c>
    </row>
    <row r="7297">
      <c r="A7297" s="255" t="s">
        <v>8474</v>
      </c>
      <c r="B7297" s="9">
        <v>5</v>
      </c>
      <c r="C7297" s="255" t="s">
        <v>9101</v>
      </c>
      <c r="D7297" s="9">
        <v>0.018912685955690383</v>
      </c>
      <c r="E7297" s="9"/>
      <c r="F7297" s="255" t="s">
        <v>9122</v>
      </c>
      <c r="G7297" s="9"/>
      <c r="H7297" s="255" t="s">
        <v>9168</v>
      </c>
      <c r="I7297" s="9">
        <v>4</v>
      </c>
    </row>
    <row r="7298">
      <c r="A7298" s="255" t="s">
        <v>8475</v>
      </c>
      <c r="B7298" s="9">
        <v>5</v>
      </c>
      <c r="C7298" s="255" t="s">
        <v>9101</v>
      </c>
      <c r="D7298" s="9">
        <v>0.018912685955690383</v>
      </c>
      <c r="E7298" s="9"/>
      <c r="F7298" s="255" t="s">
        <v>9123</v>
      </c>
      <c r="G7298" s="9"/>
      <c r="H7298" s="255" t="s">
        <v>9168</v>
      </c>
      <c r="I7298" s="9">
        <v>4</v>
      </c>
    </row>
    <row r="7299">
      <c r="A7299" s="255" t="s">
        <v>8476</v>
      </c>
      <c r="B7299" s="9">
        <v>5</v>
      </c>
      <c r="C7299" s="255" t="s">
        <v>9101</v>
      </c>
      <c r="D7299" s="9">
        <v>0.018912685955690383</v>
      </c>
      <c r="E7299" s="9"/>
      <c r="F7299" s="255" t="s">
        <v>9124</v>
      </c>
      <c r="G7299" s="9"/>
      <c r="H7299" s="255" t="s">
        <v>9168</v>
      </c>
      <c r="I7299" s="9">
        <v>4</v>
      </c>
    </row>
    <row r="7300">
      <c r="A7300" s="255" t="s">
        <v>8477</v>
      </c>
      <c r="B7300" s="9">
        <v>5</v>
      </c>
      <c r="C7300" s="255" t="s">
        <v>9101</v>
      </c>
      <c r="D7300" s="9">
        <v>0.022483752548810673</v>
      </c>
      <c r="E7300" s="9"/>
      <c r="F7300" s="255" t="s">
        <v>9127</v>
      </c>
      <c r="G7300" s="9"/>
      <c r="H7300" s="255" t="s">
        <v>9168</v>
      </c>
      <c r="I7300" s="9">
        <v>4</v>
      </c>
    </row>
    <row r="7301">
      <c r="A7301" s="255" t="s">
        <v>8478</v>
      </c>
      <c r="B7301" s="9">
        <v>5</v>
      </c>
      <c r="C7301" s="255" t="s">
        <v>9101</v>
      </c>
      <c r="D7301" s="9">
        <v>0.022483752548810673</v>
      </c>
      <c r="E7301" s="9"/>
      <c r="F7301" s="255" t="s">
        <v>9128</v>
      </c>
      <c r="G7301" s="9"/>
      <c r="H7301" s="255" t="s">
        <v>9168</v>
      </c>
      <c r="I7301" s="9">
        <v>4</v>
      </c>
    </row>
    <row r="7302">
      <c r="A7302" s="255" t="s">
        <v>8479</v>
      </c>
      <c r="B7302" s="9">
        <v>5</v>
      </c>
      <c r="C7302" s="255" t="s">
        <v>9101</v>
      </c>
      <c r="D7302" s="9">
        <v>-0.005709917207032799</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c r="E7304" s="9"/>
      <c r="F7304" s="255" t="s">
        <v>9138</v>
      </c>
      <c r="G7304" s="9"/>
      <c r="H7304" s="255" t="s">
        <v>9168</v>
      </c>
      <c r="I7304" s="9">
        <v>4</v>
      </c>
    </row>
    <row r="7305">
      <c r="A7305" s="255" t="s">
        <v>8482</v>
      </c>
      <c r="B7305" s="9">
        <v>5</v>
      </c>
      <c r="C7305" s="255" t="s">
        <v>9101</v>
      </c>
      <c r="D7305" s="9"/>
      <c r="E7305" s="9"/>
      <c r="F7305" s="255" t="s">
        <v>9119</v>
      </c>
      <c r="G7305" s="9"/>
      <c r="H7305" s="255" t="s">
        <v>9168</v>
      </c>
      <c r="I7305" s="9">
        <v>4</v>
      </c>
    </row>
    <row r="7306">
      <c r="A7306" s="255" t="s">
        <v>8483</v>
      </c>
      <c r="B7306" s="9">
        <v>5</v>
      </c>
      <c r="C7306" s="255" t="s">
        <v>9101</v>
      </c>
      <c r="D7306" s="9"/>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c r="E7308" s="9"/>
      <c r="F7308" s="255" t="s">
        <v>9117</v>
      </c>
      <c r="G7308" s="9"/>
      <c r="H7308" s="255" t="s">
        <v>9168</v>
      </c>
      <c r="I7308" s="9">
        <v>4</v>
      </c>
    </row>
    <row r="7309">
      <c r="A7309" s="255" t="s">
        <v>8486</v>
      </c>
      <c r="B7309" s="9">
        <v>5</v>
      </c>
      <c r="C7309" s="255" t="s">
        <v>9101</v>
      </c>
      <c r="D7309" s="9">
        <v>0.012918237360547582</v>
      </c>
      <c r="E7309" s="9"/>
      <c r="F7309" s="255" t="s">
        <v>9133</v>
      </c>
      <c r="G7309" s="9"/>
      <c r="H7309" s="255" t="s">
        <v>9168</v>
      </c>
      <c r="I7309" s="9">
        <v>4</v>
      </c>
    </row>
    <row r="7310">
      <c r="A7310" s="255" t="s">
        <v>8487</v>
      </c>
      <c r="B7310" s="9">
        <v>5</v>
      </c>
      <c r="C7310" s="255" t="s">
        <v>9101</v>
      </c>
      <c r="D7310" s="9">
        <v>0.0026114815842114944</v>
      </c>
      <c r="E7310" s="9"/>
      <c r="F7310" s="255" t="s">
        <v>9134</v>
      </c>
      <c r="G7310" s="9"/>
      <c r="H7310" s="255" t="s">
        <v>9168</v>
      </c>
      <c r="I7310" s="9">
        <v>4</v>
      </c>
    </row>
    <row r="7311">
      <c r="A7311" s="255" t="s">
        <v>8488</v>
      </c>
      <c r="B7311" s="9">
        <v>5</v>
      </c>
      <c r="C7311" s="255" t="s">
        <v>9101</v>
      </c>
      <c r="D7311" s="9">
        <v>0.011873726950379044</v>
      </c>
      <c r="E7311" s="9"/>
      <c r="F7311" s="255" t="s">
        <v>9135</v>
      </c>
      <c r="G7311" s="9"/>
      <c r="H7311" s="255" t="s">
        <v>9168</v>
      </c>
      <c r="I7311" s="9">
        <v>4</v>
      </c>
    </row>
    <row r="7312">
      <c r="A7312" s="255" t="s">
        <v>8489</v>
      </c>
      <c r="B7312" s="9">
        <v>5</v>
      </c>
      <c r="C7312" s="255" t="s">
        <v>9101</v>
      </c>
      <c r="D7312" s="9">
        <v>0.0092585805240332567</v>
      </c>
      <c r="E7312" s="9"/>
      <c r="F7312" s="255" t="s">
        <v>9114</v>
      </c>
      <c r="G7312" s="9"/>
      <c r="H7312" s="255" t="s">
        <v>9168</v>
      </c>
      <c r="I7312" s="9">
        <v>4</v>
      </c>
    </row>
    <row r="7313">
      <c r="A7313" s="255" t="s">
        <v>8490</v>
      </c>
      <c r="B7313" s="9">
        <v>5</v>
      </c>
      <c r="C7313" s="255" t="s">
        <v>9101</v>
      </c>
      <c r="D7313" s="9">
        <v>0.0050985725354382588</v>
      </c>
      <c r="E7313" s="9"/>
      <c r="F7313" s="255" t="s">
        <v>9125</v>
      </c>
      <c r="G7313" s="9"/>
      <c r="H7313" s="255" t="s">
        <v>9168</v>
      </c>
      <c r="I7313" s="9">
        <v>4</v>
      </c>
    </row>
    <row r="7314">
      <c r="A7314" s="255" t="s">
        <v>8491</v>
      </c>
      <c r="B7314" s="9">
        <v>5</v>
      </c>
      <c r="C7314" s="255" t="s">
        <v>9101</v>
      </c>
      <c r="D7314" s="9">
        <v>0.010610025598431629</v>
      </c>
      <c r="E7314" s="9"/>
      <c r="F7314" s="255" t="s">
        <v>9132</v>
      </c>
      <c r="G7314" s="9"/>
      <c r="H7314" s="255" t="s">
        <v>9168</v>
      </c>
      <c r="I7314" s="9">
        <v>4</v>
      </c>
    </row>
    <row r="7315">
      <c r="A7315" s="255" t="s">
        <v>8492</v>
      </c>
      <c r="B7315" s="9">
        <v>5</v>
      </c>
      <c r="C7315" s="255" t="s">
        <v>9101</v>
      </c>
      <c r="D7315" s="9">
        <v>-0.0064322723579855875</v>
      </c>
      <c r="E7315" s="9"/>
      <c r="F7315" s="255" t="s">
        <v>9136</v>
      </c>
      <c r="G7315" s="9"/>
      <c r="H7315" s="255" t="s">
        <v>9168</v>
      </c>
      <c r="I7315" s="9">
        <v>4</v>
      </c>
    </row>
    <row r="7316">
      <c r="A7316" s="255" t="s">
        <v>8493</v>
      </c>
      <c r="B7316" s="9">
        <v>5</v>
      </c>
      <c r="C7316" s="255" t="s">
        <v>9101</v>
      </c>
      <c r="D7316" s="9">
        <v>-0.0044918159558372901</v>
      </c>
      <c r="E7316" s="9"/>
      <c r="F7316" s="255" t="s">
        <v>9137</v>
      </c>
      <c r="G7316" s="9"/>
      <c r="H7316" s="255" t="s">
        <v>9168</v>
      </c>
      <c r="I7316" s="9">
        <v>4</v>
      </c>
    </row>
    <row r="7317">
      <c r="A7317" s="255" t="s">
        <v>8494</v>
      </c>
      <c r="B7317" s="9">
        <v>6</v>
      </c>
      <c r="C7317" s="255" t="s">
        <v>9101</v>
      </c>
      <c r="D7317" s="9">
        <v>0.011888769560797272</v>
      </c>
      <c r="E7317" s="9"/>
      <c r="F7317" s="255" t="s">
        <v>9129</v>
      </c>
      <c r="G7317" s="9"/>
      <c r="H7317" s="255" t="s">
        <v>9168</v>
      </c>
      <c r="I7317" s="9">
        <v>4</v>
      </c>
    </row>
    <row r="7318">
      <c r="A7318" s="255" t="s">
        <v>8495</v>
      </c>
      <c r="B7318" s="9">
        <v>6</v>
      </c>
      <c r="C7318" s="255" t="s">
        <v>9101</v>
      </c>
      <c r="D7318" s="9">
        <v>0.011888769560797272</v>
      </c>
      <c r="E7318" s="9"/>
      <c r="F7318" s="255" t="s">
        <v>9130</v>
      </c>
      <c r="G7318" s="9"/>
      <c r="H7318" s="255" t="s">
        <v>9168</v>
      </c>
      <c r="I7318" s="9">
        <v>4</v>
      </c>
    </row>
    <row r="7319">
      <c r="A7319" s="255" t="s">
        <v>8496</v>
      </c>
      <c r="B7319" s="9">
        <v>6</v>
      </c>
      <c r="C7319" s="255" t="s">
        <v>9101</v>
      </c>
      <c r="D7319" s="9">
        <v>0.0072719443033387472</v>
      </c>
      <c r="E7319" s="9"/>
      <c r="F7319" s="255" t="s">
        <v>9131</v>
      </c>
      <c r="G7319" s="9"/>
      <c r="H7319" s="255" t="s">
        <v>9168</v>
      </c>
      <c r="I7319" s="9">
        <v>4</v>
      </c>
    </row>
    <row r="7320">
      <c r="A7320" s="255" t="s">
        <v>8497</v>
      </c>
      <c r="B7320" s="9">
        <v>6</v>
      </c>
      <c r="C7320" s="255" t="s">
        <v>9101</v>
      </c>
      <c r="D7320" s="9"/>
      <c r="E7320" s="9"/>
      <c r="F7320" s="255" t="s">
        <v>9121</v>
      </c>
      <c r="G7320" s="9"/>
      <c r="H7320" s="255" t="s">
        <v>9168</v>
      </c>
      <c r="I7320" s="9">
        <v>4</v>
      </c>
    </row>
    <row r="7321">
      <c r="A7321" s="255" t="s">
        <v>8498</v>
      </c>
      <c r="B7321" s="9">
        <v>6</v>
      </c>
      <c r="C7321" s="255" t="s">
        <v>9101</v>
      </c>
      <c r="D7321" s="9"/>
      <c r="E7321" s="9"/>
      <c r="F7321" s="255" t="s">
        <v>9120</v>
      </c>
      <c r="G7321" s="9"/>
      <c r="H7321" s="255" t="s">
        <v>9168</v>
      </c>
      <c r="I7321" s="9">
        <v>4</v>
      </c>
    </row>
    <row r="7322">
      <c r="A7322" s="255" t="s">
        <v>8499</v>
      </c>
      <c r="B7322" s="9">
        <v>6</v>
      </c>
      <c r="C7322" s="255" t="s">
        <v>9101</v>
      </c>
      <c r="D7322" s="9">
        <v>0.019160713864136023</v>
      </c>
      <c r="E7322" s="9"/>
      <c r="F7322" s="255" t="s">
        <v>9122</v>
      </c>
      <c r="G7322" s="9"/>
      <c r="H7322" s="255" t="s">
        <v>9168</v>
      </c>
      <c r="I7322" s="9">
        <v>4</v>
      </c>
    </row>
    <row r="7323">
      <c r="A7323" s="255" t="s">
        <v>8500</v>
      </c>
      <c r="B7323" s="9">
        <v>6</v>
      </c>
      <c r="C7323" s="255" t="s">
        <v>9101</v>
      </c>
      <c r="D7323" s="9">
        <v>0.019160713864136023</v>
      </c>
      <c r="E7323" s="9"/>
      <c r="F7323" s="255" t="s">
        <v>9123</v>
      </c>
      <c r="G7323" s="9"/>
      <c r="H7323" s="255" t="s">
        <v>9168</v>
      </c>
      <c r="I7323" s="9">
        <v>4</v>
      </c>
    </row>
    <row r="7324">
      <c r="A7324" s="255" t="s">
        <v>8501</v>
      </c>
      <c r="B7324" s="9">
        <v>6</v>
      </c>
      <c r="C7324" s="255" t="s">
        <v>9101</v>
      </c>
      <c r="D7324" s="9">
        <v>0.019160713864136023</v>
      </c>
      <c r="E7324" s="9"/>
      <c r="F7324" s="255" t="s">
        <v>9124</v>
      </c>
      <c r="G7324" s="9"/>
      <c r="H7324" s="255" t="s">
        <v>9168</v>
      </c>
      <c r="I7324" s="9">
        <v>4</v>
      </c>
    </row>
    <row r="7325">
      <c r="A7325" s="255" t="s">
        <v>8502</v>
      </c>
      <c r="B7325" s="9">
        <v>6</v>
      </c>
      <c r="C7325" s="255" t="s">
        <v>9101</v>
      </c>
      <c r="D7325" s="9">
        <v>0.022573858728580514</v>
      </c>
      <c r="E7325" s="9"/>
      <c r="F7325" s="255" t="s">
        <v>9127</v>
      </c>
      <c r="G7325" s="9"/>
      <c r="H7325" s="255" t="s">
        <v>9168</v>
      </c>
      <c r="I7325" s="9">
        <v>4</v>
      </c>
    </row>
    <row r="7326">
      <c r="A7326" s="255" t="s">
        <v>8503</v>
      </c>
      <c r="B7326" s="9">
        <v>6</v>
      </c>
      <c r="C7326" s="255" t="s">
        <v>9101</v>
      </c>
      <c r="D7326" s="9">
        <v>0.022573858728580514</v>
      </c>
      <c r="E7326" s="9"/>
      <c r="F7326" s="255" t="s">
        <v>9128</v>
      </c>
      <c r="G7326" s="9"/>
      <c r="H7326" s="255" t="s">
        <v>9168</v>
      </c>
      <c r="I7326" s="9">
        <v>4</v>
      </c>
    </row>
    <row r="7327">
      <c r="A7327" s="255" t="s">
        <v>8504</v>
      </c>
      <c r="B7327" s="9">
        <v>6</v>
      </c>
      <c r="C7327" s="255" t="s">
        <v>9101</v>
      </c>
      <c r="D7327" s="9">
        <v>-0.005049072648399996</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c r="E7329" s="9"/>
      <c r="F7329" s="255" t="s">
        <v>9138</v>
      </c>
      <c r="G7329" s="9"/>
      <c r="H7329" s="255" t="s">
        <v>9168</v>
      </c>
      <c r="I7329" s="9">
        <v>4</v>
      </c>
    </row>
    <row r="7330">
      <c r="A7330" s="255" t="s">
        <v>8507</v>
      </c>
      <c r="B7330" s="9">
        <v>6</v>
      </c>
      <c r="C7330" s="255" t="s">
        <v>9101</v>
      </c>
      <c r="D7330" s="9"/>
      <c r="E7330" s="9"/>
      <c r="F7330" s="255" t="s">
        <v>9119</v>
      </c>
      <c r="G7330" s="9"/>
      <c r="H7330" s="255" t="s">
        <v>9168</v>
      </c>
      <c r="I7330" s="9">
        <v>4</v>
      </c>
    </row>
    <row r="7331">
      <c r="A7331" s="255" t="s">
        <v>8508</v>
      </c>
      <c r="B7331" s="9">
        <v>6</v>
      </c>
      <c r="C7331" s="255" t="s">
        <v>9101</v>
      </c>
      <c r="D7331" s="9"/>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c r="E7333" s="9"/>
      <c r="F7333" s="255" t="s">
        <v>9117</v>
      </c>
      <c r="G7333" s="9"/>
      <c r="H7333" s="255" t="s">
        <v>9168</v>
      </c>
      <c r="I7333" s="9">
        <v>4</v>
      </c>
    </row>
    <row r="7334">
      <c r="A7334" s="255" t="s">
        <v>8511</v>
      </c>
      <c r="B7334" s="9">
        <v>6</v>
      </c>
      <c r="C7334" s="255" t="s">
        <v>9101</v>
      </c>
      <c r="D7334" s="9">
        <v>0.013971419649057426</v>
      </c>
      <c r="E7334" s="9"/>
      <c r="F7334" s="255" t="s">
        <v>9133</v>
      </c>
      <c r="G7334" s="9"/>
      <c r="H7334" s="255" t="s">
        <v>9168</v>
      </c>
      <c r="I7334" s="9">
        <v>4</v>
      </c>
    </row>
    <row r="7335">
      <c r="A7335" s="255" t="s">
        <v>8512</v>
      </c>
      <c r="B7335" s="9">
        <v>6</v>
      </c>
      <c r="C7335" s="255" t="s">
        <v>9101</v>
      </c>
      <c r="D7335" s="9">
        <v>0.0026063476172533276</v>
      </c>
      <c r="E7335" s="9"/>
      <c r="F7335" s="255" t="s">
        <v>9134</v>
      </c>
      <c r="G7335" s="9"/>
      <c r="H7335" s="255" t="s">
        <v>9168</v>
      </c>
      <c r="I7335" s="9">
        <v>4</v>
      </c>
    </row>
    <row r="7336">
      <c r="A7336" s="255" t="s">
        <v>8513</v>
      </c>
      <c r="B7336" s="9">
        <v>6</v>
      </c>
      <c r="C7336" s="255" t="s">
        <v>9101</v>
      </c>
      <c r="D7336" s="9">
        <v>0.013243922665491969</v>
      </c>
      <c r="E7336" s="9"/>
      <c r="F7336" s="255" t="s">
        <v>9135</v>
      </c>
      <c r="G7336" s="9"/>
      <c r="H7336" s="255" t="s">
        <v>9168</v>
      </c>
      <c r="I7336" s="9">
        <v>4</v>
      </c>
    </row>
    <row r="7337">
      <c r="A7337" s="255" t="s">
        <v>8514</v>
      </c>
      <c r="B7337" s="9">
        <v>6</v>
      </c>
      <c r="C7337" s="255" t="s">
        <v>9101</v>
      </c>
      <c r="D7337" s="9">
        <v>0.0063844175893044185</v>
      </c>
      <c r="E7337" s="9"/>
      <c r="F7337" s="255" t="s">
        <v>9114</v>
      </c>
      <c r="G7337" s="9"/>
      <c r="H7337" s="255" t="s">
        <v>9168</v>
      </c>
      <c r="I7337" s="9">
        <v>4</v>
      </c>
    </row>
    <row r="7338">
      <c r="A7338" s="255" t="s">
        <v>8515</v>
      </c>
      <c r="B7338" s="9">
        <v>6</v>
      </c>
      <c r="C7338" s="255" t="s">
        <v>9101</v>
      </c>
      <c r="D7338" s="9">
        <v>0.0051503960714931367</v>
      </c>
      <c r="E7338" s="9"/>
      <c r="F7338" s="255" t="s">
        <v>9125</v>
      </c>
      <c r="G7338" s="9"/>
      <c r="H7338" s="255" t="s">
        <v>9168</v>
      </c>
      <c r="I7338" s="9">
        <v>4</v>
      </c>
    </row>
    <row r="7339">
      <c r="A7339" s="255" t="s">
        <v>8516</v>
      </c>
      <c r="B7339" s="9">
        <v>6</v>
      </c>
      <c r="C7339" s="255" t="s">
        <v>9101</v>
      </c>
      <c r="D7339" s="9">
        <v>0.0093299360630885453</v>
      </c>
      <c r="E7339" s="9"/>
      <c r="F7339" s="255" t="s">
        <v>9132</v>
      </c>
      <c r="G7339" s="9"/>
      <c r="H7339" s="255" t="s">
        <v>9168</v>
      </c>
      <c r="I7339" s="9">
        <v>4</v>
      </c>
    </row>
    <row r="7340">
      <c r="A7340" s="255" t="s">
        <v>8517</v>
      </c>
      <c r="B7340" s="9">
        <v>6</v>
      </c>
      <c r="C7340" s="255" t="s">
        <v>9101</v>
      </c>
      <c r="D7340" s="9">
        <v>-0.0072132742378206438</v>
      </c>
      <c r="E7340" s="9"/>
      <c r="F7340" s="255" t="s">
        <v>9136</v>
      </c>
      <c r="G7340" s="9"/>
      <c r="H7340" s="255" t="s">
        <v>9168</v>
      </c>
      <c r="I7340" s="9">
        <v>4</v>
      </c>
    </row>
    <row r="7341">
      <c r="A7341" s="255" t="s">
        <v>8518</v>
      </c>
      <c r="B7341" s="9">
        <v>6</v>
      </c>
      <c r="C7341" s="255" t="s">
        <v>9101</v>
      </c>
      <c r="D7341" s="9">
        <v>-0.0031436662446133763</v>
      </c>
      <c r="E7341" s="9"/>
      <c r="F7341" s="255" t="s">
        <v>9137</v>
      </c>
      <c r="G7341" s="9"/>
      <c r="H7341" s="255" t="s">
        <v>9168</v>
      </c>
      <c r="I7341" s="9">
        <v>4</v>
      </c>
    </row>
    <row r="7342">
      <c r="A7342" s="255" t="s">
        <v>8519</v>
      </c>
      <c r="B7342" s="9">
        <v>7</v>
      </c>
      <c r="C7342" s="255" t="s">
        <v>9101</v>
      </c>
      <c r="D7342" s="9">
        <v>0.012608039225882293</v>
      </c>
      <c r="E7342" s="9"/>
      <c r="F7342" s="255" t="s">
        <v>9129</v>
      </c>
      <c r="G7342" s="9"/>
      <c r="H7342" s="255" t="s">
        <v>9168</v>
      </c>
      <c r="I7342" s="9">
        <v>4</v>
      </c>
    </row>
    <row r="7343">
      <c r="A7343" s="255" t="s">
        <v>8520</v>
      </c>
      <c r="B7343" s="9">
        <v>7</v>
      </c>
      <c r="C7343" s="255" t="s">
        <v>9101</v>
      </c>
      <c r="D7343" s="9">
        <v>0.012608039225882293</v>
      </c>
      <c r="E7343" s="9"/>
      <c r="F7343" s="255" t="s">
        <v>9130</v>
      </c>
      <c r="G7343" s="9"/>
      <c r="H7343" s="255" t="s">
        <v>9168</v>
      </c>
      <c r="I7343" s="9">
        <v>4</v>
      </c>
    </row>
    <row r="7344">
      <c r="A7344" s="255" t="s">
        <v>8521</v>
      </c>
      <c r="B7344" s="9">
        <v>7</v>
      </c>
      <c r="C7344" s="255" t="s">
        <v>9101</v>
      </c>
      <c r="D7344" s="9">
        <v>0.0085113610334977829</v>
      </c>
      <c r="E7344" s="9"/>
      <c r="F7344" s="255" t="s">
        <v>9131</v>
      </c>
      <c r="G7344" s="9"/>
      <c r="H7344" s="255" t="s">
        <v>9168</v>
      </c>
      <c r="I7344" s="9">
        <v>4</v>
      </c>
    </row>
    <row r="7345">
      <c r="A7345" s="255" t="s">
        <v>8522</v>
      </c>
      <c r="B7345" s="9">
        <v>7</v>
      </c>
      <c r="C7345" s="255" t="s">
        <v>9101</v>
      </c>
      <c r="D7345" s="9"/>
      <c r="E7345" s="9"/>
      <c r="F7345" s="255" t="s">
        <v>9121</v>
      </c>
      <c r="G7345" s="9"/>
      <c r="H7345" s="255" t="s">
        <v>9168</v>
      </c>
      <c r="I7345" s="9">
        <v>4</v>
      </c>
    </row>
    <row r="7346">
      <c r="A7346" s="255" t="s">
        <v>8523</v>
      </c>
      <c r="B7346" s="9">
        <v>7</v>
      </c>
      <c r="C7346" s="255" t="s">
        <v>9101</v>
      </c>
      <c r="D7346" s="9"/>
      <c r="E7346" s="9"/>
      <c r="F7346" s="255" t="s">
        <v>9120</v>
      </c>
      <c r="G7346" s="9"/>
      <c r="H7346" s="255" t="s">
        <v>9168</v>
      </c>
      <c r="I7346" s="9">
        <v>4</v>
      </c>
    </row>
    <row r="7347">
      <c r="A7347" s="255" t="s">
        <v>8524</v>
      </c>
      <c r="B7347" s="9">
        <v>7</v>
      </c>
      <c r="C7347" s="255" t="s">
        <v>9101</v>
      </c>
      <c r="D7347" s="9">
        <v>0.021119400259380073</v>
      </c>
      <c r="E7347" s="9"/>
      <c r="F7347" s="255" t="s">
        <v>9122</v>
      </c>
      <c r="G7347" s="9"/>
      <c r="H7347" s="255" t="s">
        <v>9168</v>
      </c>
      <c r="I7347" s="9">
        <v>4</v>
      </c>
    </row>
    <row r="7348">
      <c r="A7348" s="255" t="s">
        <v>8525</v>
      </c>
      <c r="B7348" s="9">
        <v>7</v>
      </c>
      <c r="C7348" s="255" t="s">
        <v>9101</v>
      </c>
      <c r="D7348" s="9">
        <v>0.021119400259380073</v>
      </c>
      <c r="E7348" s="9"/>
      <c r="F7348" s="255" t="s">
        <v>9123</v>
      </c>
      <c r="G7348" s="9"/>
      <c r="H7348" s="255" t="s">
        <v>9168</v>
      </c>
      <c r="I7348" s="9">
        <v>4</v>
      </c>
    </row>
    <row r="7349">
      <c r="A7349" s="255" t="s">
        <v>8526</v>
      </c>
      <c r="B7349" s="9">
        <v>7</v>
      </c>
      <c r="C7349" s="255" t="s">
        <v>9101</v>
      </c>
      <c r="D7349" s="9">
        <v>0.021119400259380073</v>
      </c>
      <c r="E7349" s="9"/>
      <c r="F7349" s="255" t="s">
        <v>9124</v>
      </c>
      <c r="G7349" s="9"/>
      <c r="H7349" s="255" t="s">
        <v>9168</v>
      </c>
      <c r="I7349" s="9">
        <v>4</v>
      </c>
    </row>
    <row r="7350">
      <c r="A7350" s="255" t="s">
        <v>8527</v>
      </c>
      <c r="B7350" s="9">
        <v>7</v>
      </c>
      <c r="C7350" s="255" t="s">
        <v>9101</v>
      </c>
      <c r="D7350" s="9">
        <v>0.025739882407969945</v>
      </c>
      <c r="E7350" s="9"/>
      <c r="F7350" s="255" t="s">
        <v>9127</v>
      </c>
      <c r="G7350" s="9"/>
      <c r="H7350" s="255" t="s">
        <v>9168</v>
      </c>
      <c r="I7350" s="9">
        <v>4</v>
      </c>
    </row>
    <row r="7351">
      <c r="A7351" s="255" t="s">
        <v>8528</v>
      </c>
      <c r="B7351" s="9">
        <v>7</v>
      </c>
      <c r="C7351" s="255" t="s">
        <v>9101</v>
      </c>
      <c r="D7351" s="9">
        <v>0.025739882407969945</v>
      </c>
      <c r="E7351" s="9"/>
      <c r="F7351" s="255" t="s">
        <v>9128</v>
      </c>
      <c r="G7351" s="9"/>
      <c r="H7351" s="255" t="s">
        <v>9168</v>
      </c>
      <c r="I7351" s="9">
        <v>4</v>
      </c>
    </row>
    <row r="7352">
      <c r="A7352" s="255" t="s">
        <v>8529</v>
      </c>
      <c r="B7352" s="9">
        <v>7</v>
      </c>
      <c r="C7352" s="255" t="s">
        <v>9101</v>
      </c>
      <c r="D7352" s="9">
        <v>-0.0059433851602144153</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c r="E7354" s="9"/>
      <c r="F7354" s="255" t="s">
        <v>9138</v>
      </c>
      <c r="G7354" s="9"/>
      <c r="H7354" s="255" t="s">
        <v>9168</v>
      </c>
      <c r="I7354" s="9">
        <v>4</v>
      </c>
    </row>
    <row r="7355">
      <c r="A7355" s="255" t="s">
        <v>8532</v>
      </c>
      <c r="B7355" s="9">
        <v>7</v>
      </c>
      <c r="C7355" s="255" t="s">
        <v>9101</v>
      </c>
      <c r="D7355" s="9"/>
      <c r="E7355" s="9"/>
      <c r="F7355" s="255" t="s">
        <v>9119</v>
      </c>
      <c r="G7355" s="9"/>
      <c r="H7355" s="255" t="s">
        <v>9168</v>
      </c>
      <c r="I7355" s="9">
        <v>4</v>
      </c>
    </row>
    <row r="7356">
      <c r="A7356" s="255" t="s">
        <v>8533</v>
      </c>
      <c r="B7356" s="9">
        <v>7</v>
      </c>
      <c r="C7356" s="255" t="s">
        <v>9101</v>
      </c>
      <c r="D7356" s="9"/>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c r="E7358" s="9"/>
      <c r="F7358" s="255" t="s">
        <v>9117</v>
      </c>
      <c r="G7358" s="9"/>
      <c r="H7358" s="255" t="s">
        <v>9168</v>
      </c>
      <c r="I7358" s="9">
        <v>4</v>
      </c>
    </row>
    <row r="7359">
      <c r="A7359" s="255" t="s">
        <v>8536</v>
      </c>
      <c r="B7359" s="9">
        <v>7</v>
      </c>
      <c r="C7359" s="255" t="s">
        <v>9101</v>
      </c>
      <c r="D7359" s="9">
        <v>0.013949882591235739</v>
      </c>
      <c r="E7359" s="9"/>
      <c r="F7359" s="255" t="s">
        <v>9133</v>
      </c>
      <c r="G7359" s="9"/>
      <c r="H7359" s="255" t="s">
        <v>9168</v>
      </c>
      <c r="I7359" s="9">
        <v>4</v>
      </c>
    </row>
    <row r="7360">
      <c r="A7360" s="255" t="s">
        <v>8537</v>
      </c>
      <c r="B7360" s="9">
        <v>7</v>
      </c>
      <c r="C7360" s="255" t="s">
        <v>9101</v>
      </c>
      <c r="D7360" s="9">
        <v>0.0026957671754987761</v>
      </c>
      <c r="E7360" s="9"/>
      <c r="F7360" s="255" t="s">
        <v>9134</v>
      </c>
      <c r="G7360" s="9"/>
      <c r="H7360" s="255" t="s">
        <v>9168</v>
      </c>
      <c r="I7360" s="9">
        <v>4</v>
      </c>
    </row>
    <row r="7361">
      <c r="A7361" s="255" t="s">
        <v>8538</v>
      </c>
      <c r="B7361" s="9">
        <v>7</v>
      </c>
      <c r="C7361" s="255" t="s">
        <v>9101</v>
      </c>
      <c r="D7361" s="9">
        <v>0.014218032456096773</v>
      </c>
      <c r="E7361" s="9"/>
      <c r="F7361" s="255" t="s">
        <v>9135</v>
      </c>
      <c r="G7361" s="9"/>
      <c r="H7361" s="255" t="s">
        <v>9168</v>
      </c>
      <c r="I7361" s="9">
        <v>4</v>
      </c>
    </row>
    <row r="7362">
      <c r="A7362" s="255" t="s">
        <v>8539</v>
      </c>
      <c r="B7362" s="9">
        <v>7</v>
      </c>
      <c r="C7362" s="255" t="s">
        <v>9101</v>
      </c>
      <c r="D7362" s="9">
        <v>0.0083466858182326287</v>
      </c>
      <c r="E7362" s="9"/>
      <c r="F7362" s="255" t="s">
        <v>9114</v>
      </c>
      <c r="G7362" s="9"/>
      <c r="H7362" s="255" t="s">
        <v>9168</v>
      </c>
      <c r="I7362" s="9">
        <v>4</v>
      </c>
    </row>
    <row r="7363">
      <c r="A7363" s="255" t="s">
        <v>8540</v>
      </c>
      <c r="B7363" s="9">
        <v>7</v>
      </c>
      <c r="C7363" s="255" t="s">
        <v>9101</v>
      </c>
      <c r="D7363" s="9">
        <v>0.0053877303527888323</v>
      </c>
      <c r="E7363" s="9"/>
      <c r="F7363" s="255" t="s">
        <v>9125</v>
      </c>
      <c r="G7363" s="9"/>
      <c r="H7363" s="255" t="s">
        <v>9168</v>
      </c>
      <c r="I7363" s="9">
        <v>4</v>
      </c>
    </row>
    <row r="7364">
      <c r="A7364" s="255" t="s">
        <v>8541</v>
      </c>
      <c r="B7364" s="9">
        <v>7</v>
      </c>
      <c r="C7364" s="255" t="s">
        <v>9101</v>
      </c>
      <c r="D7364" s="9">
        <v>0.011521849951873173</v>
      </c>
      <c r="E7364" s="9"/>
      <c r="F7364" s="255" t="s">
        <v>9132</v>
      </c>
      <c r="G7364" s="9"/>
      <c r="H7364" s="255" t="s">
        <v>9168</v>
      </c>
      <c r="I7364" s="9">
        <v>4</v>
      </c>
    </row>
    <row r="7365">
      <c r="A7365" s="255" t="s">
        <v>8542</v>
      </c>
      <c r="B7365" s="9">
        <v>7</v>
      </c>
      <c r="C7365" s="255" t="s">
        <v>9101</v>
      </c>
      <c r="D7365" s="9">
        <v>-0.0065513877645347182</v>
      </c>
      <c r="E7365" s="9"/>
      <c r="F7365" s="255" t="s">
        <v>9136</v>
      </c>
      <c r="G7365" s="9"/>
      <c r="H7365" s="255" t="s">
        <v>9168</v>
      </c>
      <c r="I7365" s="9">
        <v>4</v>
      </c>
    </row>
    <row r="7366">
      <c r="A7366" s="255" t="s">
        <v>8543</v>
      </c>
      <c r="B7366" s="9">
        <v>7</v>
      </c>
      <c r="C7366" s="255" t="s">
        <v>9101</v>
      </c>
      <c r="D7366" s="9">
        <v>-0.0040963670099782891</v>
      </c>
      <c r="E7366" s="9"/>
      <c r="F7366" s="255" t="s">
        <v>9137</v>
      </c>
      <c r="G7366" s="9"/>
      <c r="H7366" s="255" t="s">
        <v>9168</v>
      </c>
      <c r="I7366" s="9">
        <v>4</v>
      </c>
    </row>
    <row r="7367">
      <c r="A7367" s="255" t="s">
        <v>8544</v>
      </c>
      <c r="B7367" s="9">
        <v>8</v>
      </c>
      <c r="C7367" s="255" t="s">
        <v>9101</v>
      </c>
      <c r="D7367" s="9">
        <v>0.013706104290609852</v>
      </c>
      <c r="E7367" s="9"/>
      <c r="F7367" s="255" t="s">
        <v>9129</v>
      </c>
      <c r="G7367" s="9"/>
      <c r="H7367" s="255" t="s">
        <v>9168</v>
      </c>
      <c r="I7367" s="9">
        <v>4</v>
      </c>
    </row>
    <row r="7368">
      <c r="A7368" s="255" t="s">
        <v>8545</v>
      </c>
      <c r="B7368" s="9">
        <v>8</v>
      </c>
      <c r="C7368" s="255" t="s">
        <v>9101</v>
      </c>
      <c r="D7368" s="9">
        <v>0.013706104290609852</v>
      </c>
      <c r="E7368" s="9"/>
      <c r="F7368" s="255" t="s">
        <v>9130</v>
      </c>
      <c r="G7368" s="9"/>
      <c r="H7368" s="255" t="s">
        <v>9168</v>
      </c>
      <c r="I7368" s="9">
        <v>4</v>
      </c>
    </row>
    <row r="7369">
      <c r="A7369" s="255" t="s">
        <v>8546</v>
      </c>
      <c r="B7369" s="9">
        <v>8</v>
      </c>
      <c r="C7369" s="255" t="s">
        <v>9101</v>
      </c>
      <c r="D7369" s="9">
        <v>0.0095977507649018228</v>
      </c>
      <c r="E7369" s="9"/>
      <c r="F7369" s="255" t="s">
        <v>9131</v>
      </c>
      <c r="G7369" s="9"/>
      <c r="H7369" s="255" t="s">
        <v>9168</v>
      </c>
      <c r="I7369" s="9">
        <v>4</v>
      </c>
    </row>
    <row r="7370">
      <c r="A7370" s="255" t="s">
        <v>8547</v>
      </c>
      <c r="B7370" s="9">
        <v>8</v>
      </c>
      <c r="C7370" s="255" t="s">
        <v>9101</v>
      </c>
      <c r="D7370" s="9"/>
      <c r="E7370" s="9"/>
      <c r="F7370" s="255" t="s">
        <v>9121</v>
      </c>
      <c r="G7370" s="9"/>
      <c r="H7370" s="255" t="s">
        <v>9168</v>
      </c>
      <c r="I7370" s="9">
        <v>4</v>
      </c>
    </row>
    <row r="7371">
      <c r="A7371" s="255" t="s">
        <v>8548</v>
      </c>
      <c r="B7371" s="9">
        <v>8</v>
      </c>
      <c r="C7371" s="255" t="s">
        <v>9101</v>
      </c>
      <c r="D7371" s="9"/>
      <c r="E7371" s="9"/>
      <c r="F7371" s="255" t="s">
        <v>9120</v>
      </c>
      <c r="G7371" s="9"/>
      <c r="H7371" s="255" t="s">
        <v>9168</v>
      </c>
      <c r="I7371" s="9">
        <v>4</v>
      </c>
    </row>
    <row r="7372">
      <c r="A7372" s="255" t="s">
        <v>8549</v>
      </c>
      <c r="B7372" s="9">
        <v>8</v>
      </c>
      <c r="C7372" s="255" t="s">
        <v>9101</v>
      </c>
      <c r="D7372" s="9">
        <v>0.023303855055511677</v>
      </c>
      <c r="E7372" s="9"/>
      <c r="F7372" s="255" t="s">
        <v>9122</v>
      </c>
      <c r="G7372" s="9"/>
      <c r="H7372" s="255" t="s">
        <v>9168</v>
      </c>
      <c r="I7372" s="9">
        <v>4</v>
      </c>
    </row>
    <row r="7373">
      <c r="A7373" s="255" t="s">
        <v>8550</v>
      </c>
      <c r="B7373" s="9">
        <v>8</v>
      </c>
      <c r="C7373" s="255" t="s">
        <v>9101</v>
      </c>
      <c r="D7373" s="9">
        <v>0.023303855055511677</v>
      </c>
      <c r="E7373" s="9"/>
      <c r="F7373" s="255" t="s">
        <v>9123</v>
      </c>
      <c r="G7373" s="9"/>
      <c r="H7373" s="255" t="s">
        <v>9168</v>
      </c>
      <c r="I7373" s="9">
        <v>4</v>
      </c>
    </row>
    <row r="7374">
      <c r="A7374" s="255" t="s">
        <v>8551</v>
      </c>
      <c r="B7374" s="9">
        <v>8</v>
      </c>
      <c r="C7374" s="255" t="s">
        <v>9101</v>
      </c>
      <c r="D7374" s="9">
        <v>0.023303855055511677</v>
      </c>
      <c r="E7374" s="9"/>
      <c r="F7374" s="255" t="s">
        <v>9124</v>
      </c>
      <c r="G7374" s="9"/>
      <c r="H7374" s="255" t="s">
        <v>9168</v>
      </c>
      <c r="I7374" s="9">
        <v>4</v>
      </c>
    </row>
    <row r="7375">
      <c r="A7375" s="255" t="s">
        <v>8552</v>
      </c>
      <c r="B7375" s="9">
        <v>8</v>
      </c>
      <c r="C7375" s="255" t="s">
        <v>9101</v>
      </c>
      <c r="D7375" s="9">
        <v>0.029362854115146539</v>
      </c>
      <c r="E7375" s="9"/>
      <c r="F7375" s="255" t="s">
        <v>9127</v>
      </c>
      <c r="G7375" s="9"/>
      <c r="H7375" s="255" t="s">
        <v>9168</v>
      </c>
      <c r="I7375" s="9">
        <v>4</v>
      </c>
    </row>
    <row r="7376">
      <c r="A7376" s="255" t="s">
        <v>8553</v>
      </c>
      <c r="B7376" s="9">
        <v>8</v>
      </c>
      <c r="C7376" s="255" t="s">
        <v>9101</v>
      </c>
      <c r="D7376" s="9">
        <v>0.029362854115146539</v>
      </c>
      <c r="E7376" s="9"/>
      <c r="F7376" s="255" t="s">
        <v>9128</v>
      </c>
      <c r="G7376" s="9"/>
      <c r="H7376" s="255" t="s">
        <v>9168</v>
      </c>
      <c r="I7376" s="9">
        <v>4</v>
      </c>
    </row>
    <row r="7377">
      <c r="A7377" s="255" t="s">
        <v>8554</v>
      </c>
      <c r="B7377" s="9">
        <v>8</v>
      </c>
      <c r="C7377" s="255" t="s">
        <v>9101</v>
      </c>
      <c r="D7377" s="9">
        <v>-0.007297326904828893</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c r="E7379" s="9"/>
      <c r="F7379" s="255" t="s">
        <v>9138</v>
      </c>
      <c r="G7379" s="9"/>
      <c r="H7379" s="255" t="s">
        <v>9168</v>
      </c>
      <c r="I7379" s="9">
        <v>4</v>
      </c>
    </row>
    <row r="7380">
      <c r="A7380" s="255" t="s">
        <v>8557</v>
      </c>
      <c r="B7380" s="9">
        <v>8</v>
      </c>
      <c r="C7380" s="255" t="s">
        <v>9101</v>
      </c>
      <c r="D7380" s="9"/>
      <c r="E7380" s="9"/>
      <c r="F7380" s="255" t="s">
        <v>9119</v>
      </c>
      <c r="G7380" s="9"/>
      <c r="H7380" s="255" t="s">
        <v>9168</v>
      </c>
      <c r="I7380" s="9">
        <v>4</v>
      </c>
    </row>
    <row r="7381">
      <c r="A7381" s="255" t="s">
        <v>8558</v>
      </c>
      <c r="B7381" s="9">
        <v>8</v>
      </c>
      <c r="C7381" s="255" t="s">
        <v>9101</v>
      </c>
      <c r="D7381" s="9"/>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c r="E7383" s="9"/>
      <c r="F7383" s="255" t="s">
        <v>9117</v>
      </c>
      <c r="G7383" s="9"/>
      <c r="H7383" s="255" t="s">
        <v>9168</v>
      </c>
      <c r="I7383" s="9">
        <v>4</v>
      </c>
    </row>
    <row r="7384">
      <c r="A7384" s="255" t="s">
        <v>8561</v>
      </c>
      <c r="B7384" s="9">
        <v>8</v>
      </c>
      <c r="C7384" s="255" t="s">
        <v>9101</v>
      </c>
      <c r="D7384" s="9">
        <v>0.01503819259228663</v>
      </c>
      <c r="E7384" s="9"/>
      <c r="F7384" s="255" t="s">
        <v>9133</v>
      </c>
      <c r="G7384" s="9"/>
      <c r="H7384" s="255" t="s">
        <v>9168</v>
      </c>
      <c r="I7384" s="9">
        <v>4</v>
      </c>
    </row>
    <row r="7385">
      <c r="A7385" s="255" t="s">
        <v>8562</v>
      </c>
      <c r="B7385" s="9">
        <v>8</v>
      </c>
      <c r="C7385" s="255" t="s">
        <v>9101</v>
      </c>
      <c r="D7385" s="9">
        <v>0.0027970021289764595</v>
      </c>
      <c r="E7385" s="9"/>
      <c r="F7385" s="255" t="s">
        <v>9134</v>
      </c>
      <c r="G7385" s="9"/>
      <c r="H7385" s="255" t="s">
        <v>9168</v>
      </c>
      <c r="I7385" s="9">
        <v>4</v>
      </c>
    </row>
    <row r="7386">
      <c r="A7386" s="255" t="s">
        <v>8563</v>
      </c>
      <c r="B7386" s="9">
        <v>8</v>
      </c>
      <c r="C7386" s="255" t="s">
        <v>9101</v>
      </c>
      <c r="D7386" s="9">
        <v>0.015964299486478557</v>
      </c>
      <c r="E7386" s="9"/>
      <c r="F7386" s="255" t="s">
        <v>9135</v>
      </c>
      <c r="G7386" s="9"/>
      <c r="H7386" s="255" t="s">
        <v>9168</v>
      </c>
      <c r="I7386" s="9">
        <v>4</v>
      </c>
    </row>
    <row r="7387">
      <c r="A7387" s="255" t="s">
        <v>8564</v>
      </c>
      <c r="B7387" s="9">
        <v>8</v>
      </c>
      <c r="C7387" s="255" t="s">
        <v>9101</v>
      </c>
      <c r="D7387" s="9">
        <v>0.0099196228085827957</v>
      </c>
      <c r="E7387" s="9"/>
      <c r="F7387" s="255" t="s">
        <v>9114</v>
      </c>
      <c r="G7387" s="9"/>
      <c r="H7387" s="255" t="s">
        <v>9168</v>
      </c>
      <c r="I7387" s="9">
        <v>4</v>
      </c>
    </row>
    <row r="7388">
      <c r="A7388" s="255" t="s">
        <v>8565</v>
      </c>
      <c r="B7388" s="9">
        <v>8</v>
      </c>
      <c r="C7388" s="255" t="s">
        <v>9101</v>
      </c>
      <c r="D7388" s="9">
        <v>0.0055725760262798005</v>
      </c>
      <c r="E7388" s="9"/>
      <c r="F7388" s="255" t="s">
        <v>9125</v>
      </c>
      <c r="G7388" s="9"/>
      <c r="H7388" s="255" t="s">
        <v>9168</v>
      </c>
      <c r="I7388" s="9">
        <v>4</v>
      </c>
    </row>
    <row r="7389">
      <c r="A7389" s="255" t="s">
        <v>8566</v>
      </c>
      <c r="B7389" s="9">
        <v>8</v>
      </c>
      <c r="C7389" s="255" t="s">
        <v>9101</v>
      </c>
      <c r="D7389" s="9">
        <v>0.013398554628667981</v>
      </c>
      <c r="E7389" s="9"/>
      <c r="F7389" s="255" t="s">
        <v>9132</v>
      </c>
      <c r="G7389" s="9"/>
      <c r="H7389" s="255" t="s">
        <v>9168</v>
      </c>
      <c r="I7389" s="9">
        <v>4</v>
      </c>
    </row>
    <row r="7390">
      <c r="A7390" s="255" t="s">
        <v>8567</v>
      </c>
      <c r="B7390" s="9">
        <v>8</v>
      </c>
      <c r="C7390" s="255" t="s">
        <v>9101</v>
      </c>
      <c r="D7390" s="9">
        <v>-0.0075293320508096314</v>
      </c>
      <c r="E7390" s="9"/>
      <c r="F7390" s="255" t="s">
        <v>9136</v>
      </c>
      <c r="G7390" s="9"/>
      <c r="H7390" s="255" t="s">
        <v>9168</v>
      </c>
      <c r="I7390" s="9">
        <v>4</v>
      </c>
    </row>
    <row r="7391">
      <c r="A7391" s="255" t="s">
        <v>8568</v>
      </c>
      <c r="B7391" s="9">
        <v>8</v>
      </c>
      <c r="C7391" s="255" t="s">
        <v>9101</v>
      </c>
      <c r="D7391" s="9">
        <v>-0.0048176135680282946</v>
      </c>
      <c r="E7391" s="9"/>
      <c r="F7391" s="255" t="s">
        <v>9137</v>
      </c>
      <c r="G7391" s="9"/>
      <c r="H7391" s="255" t="s">
        <v>9168</v>
      </c>
      <c r="I7391" s="9">
        <v>4</v>
      </c>
    </row>
    <row r="7392">
      <c r="A7392" s="255" t="s">
        <v>8569</v>
      </c>
      <c r="B7392" s="9">
        <v>9</v>
      </c>
      <c r="C7392" s="255" t="s">
        <v>9101</v>
      </c>
      <c r="D7392" s="9">
        <v>0.013723907927733774</v>
      </c>
      <c r="E7392" s="9"/>
      <c r="F7392" s="255" t="s">
        <v>9129</v>
      </c>
      <c r="G7392" s="9"/>
      <c r="H7392" s="255" t="s">
        <v>9168</v>
      </c>
      <c r="I7392" s="9">
        <v>4</v>
      </c>
    </row>
    <row r="7393">
      <c r="A7393" s="255" t="s">
        <v>8570</v>
      </c>
      <c r="B7393" s="9">
        <v>9</v>
      </c>
      <c r="C7393" s="255" t="s">
        <v>9101</v>
      </c>
      <c r="D7393" s="9">
        <v>0.013723907927733774</v>
      </c>
      <c r="E7393" s="9"/>
      <c r="F7393" s="255" t="s">
        <v>9130</v>
      </c>
      <c r="G7393" s="9"/>
      <c r="H7393" s="255" t="s">
        <v>9168</v>
      </c>
      <c r="I7393" s="9">
        <v>4</v>
      </c>
    </row>
    <row r="7394">
      <c r="A7394" s="255" t="s">
        <v>8571</v>
      </c>
      <c r="B7394" s="9">
        <v>9</v>
      </c>
      <c r="C7394" s="255" t="s">
        <v>9101</v>
      </c>
      <c r="D7394" s="9">
        <v>0.0091875137917210321</v>
      </c>
      <c r="E7394" s="9"/>
      <c r="F7394" s="255" t="s">
        <v>9131</v>
      </c>
      <c r="G7394" s="9"/>
      <c r="H7394" s="255" t="s">
        <v>9168</v>
      </c>
      <c r="I7394" s="9">
        <v>4</v>
      </c>
    </row>
    <row r="7395">
      <c r="A7395" s="255" t="s">
        <v>8572</v>
      </c>
      <c r="B7395" s="9">
        <v>9</v>
      </c>
      <c r="C7395" s="255" t="s">
        <v>9101</v>
      </c>
      <c r="D7395" s="9"/>
      <c r="E7395" s="9"/>
      <c r="F7395" s="255" t="s">
        <v>9121</v>
      </c>
      <c r="G7395" s="9"/>
      <c r="H7395" s="255" t="s">
        <v>9168</v>
      </c>
      <c r="I7395" s="9">
        <v>4</v>
      </c>
    </row>
    <row r="7396">
      <c r="A7396" s="255" t="s">
        <v>8573</v>
      </c>
      <c r="B7396" s="9">
        <v>9</v>
      </c>
      <c r="C7396" s="255" t="s">
        <v>9101</v>
      </c>
      <c r="D7396" s="9"/>
      <c r="E7396" s="9"/>
      <c r="F7396" s="255" t="s">
        <v>9120</v>
      </c>
      <c r="G7396" s="9"/>
      <c r="H7396" s="255" t="s">
        <v>9168</v>
      </c>
      <c r="I7396" s="9">
        <v>4</v>
      </c>
    </row>
    <row r="7397">
      <c r="A7397" s="255" t="s">
        <v>8574</v>
      </c>
      <c r="B7397" s="9">
        <v>9</v>
      </c>
      <c r="C7397" s="255" t="s">
        <v>9101</v>
      </c>
      <c r="D7397" s="9">
        <v>0.022911421719454806</v>
      </c>
      <c r="E7397" s="9"/>
      <c r="F7397" s="255" t="s">
        <v>9122</v>
      </c>
      <c r="G7397" s="9"/>
      <c r="H7397" s="255" t="s">
        <v>9168</v>
      </c>
      <c r="I7397" s="9">
        <v>4</v>
      </c>
    </row>
    <row r="7398">
      <c r="A7398" s="255" t="s">
        <v>8575</v>
      </c>
      <c r="B7398" s="9">
        <v>9</v>
      </c>
      <c r="C7398" s="255" t="s">
        <v>9101</v>
      </c>
      <c r="D7398" s="9">
        <v>0.022911421719454806</v>
      </c>
      <c r="E7398" s="9"/>
      <c r="F7398" s="255" t="s">
        <v>9123</v>
      </c>
      <c r="G7398" s="9"/>
      <c r="H7398" s="255" t="s">
        <v>9168</v>
      </c>
      <c r="I7398" s="9">
        <v>4</v>
      </c>
    </row>
    <row r="7399">
      <c r="A7399" s="255" t="s">
        <v>8576</v>
      </c>
      <c r="B7399" s="9">
        <v>9</v>
      </c>
      <c r="C7399" s="255" t="s">
        <v>9101</v>
      </c>
      <c r="D7399" s="9">
        <v>0.022911421719454806</v>
      </c>
      <c r="E7399" s="9"/>
      <c r="F7399" s="255" t="s">
        <v>9124</v>
      </c>
      <c r="G7399" s="9"/>
      <c r="H7399" s="255" t="s">
        <v>9168</v>
      </c>
      <c r="I7399" s="9">
        <v>4</v>
      </c>
    </row>
    <row r="7400">
      <c r="A7400" s="255" t="s">
        <v>8577</v>
      </c>
      <c r="B7400" s="9">
        <v>9</v>
      </c>
      <c r="C7400" s="255" t="s">
        <v>9101</v>
      </c>
      <c r="D7400" s="9">
        <v>0.028385772567648064</v>
      </c>
      <c r="E7400" s="9"/>
      <c r="F7400" s="255" t="s">
        <v>9127</v>
      </c>
      <c r="G7400" s="9"/>
      <c r="H7400" s="255" t="s">
        <v>9168</v>
      </c>
      <c r="I7400" s="9">
        <v>4</v>
      </c>
    </row>
    <row r="7401">
      <c r="A7401" s="255" t="s">
        <v>8578</v>
      </c>
      <c r="B7401" s="9">
        <v>9</v>
      </c>
      <c r="C7401" s="255" t="s">
        <v>9101</v>
      </c>
      <c r="D7401" s="9">
        <v>0.028385772567648064</v>
      </c>
      <c r="E7401" s="9"/>
      <c r="F7401" s="255" t="s">
        <v>9128</v>
      </c>
      <c r="G7401" s="9"/>
      <c r="H7401" s="255" t="s">
        <v>9168</v>
      </c>
      <c r="I7401" s="9">
        <v>4</v>
      </c>
    </row>
    <row r="7402">
      <c r="A7402" s="255" t="s">
        <v>8579</v>
      </c>
      <c r="B7402" s="9">
        <v>9</v>
      </c>
      <c r="C7402" s="255" t="s">
        <v>9101</v>
      </c>
      <c r="D7402" s="9">
        <v>-0.0063643094284487004</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c r="E7404" s="9"/>
      <c r="F7404" s="255" t="s">
        <v>9138</v>
      </c>
      <c r="G7404" s="9"/>
      <c r="H7404" s="255" t="s">
        <v>9168</v>
      </c>
      <c r="I7404" s="9">
        <v>4</v>
      </c>
    </row>
    <row r="7405">
      <c r="A7405" s="255" t="s">
        <v>8582</v>
      </c>
      <c r="B7405" s="9">
        <v>9</v>
      </c>
      <c r="C7405" s="255" t="s">
        <v>9101</v>
      </c>
      <c r="D7405" s="9"/>
      <c r="E7405" s="9"/>
      <c r="F7405" s="255" t="s">
        <v>9119</v>
      </c>
      <c r="G7405" s="9"/>
      <c r="H7405" s="255" t="s">
        <v>9168</v>
      </c>
      <c r="I7405" s="9">
        <v>4</v>
      </c>
    </row>
    <row r="7406">
      <c r="A7406" s="255" t="s">
        <v>8583</v>
      </c>
      <c r="B7406" s="9">
        <v>9</v>
      </c>
      <c r="C7406" s="255" t="s">
        <v>9101</v>
      </c>
      <c r="D7406" s="9"/>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c r="E7408" s="9"/>
      <c r="F7408" s="255" t="s">
        <v>9117</v>
      </c>
      <c r="G7408" s="9"/>
      <c r="H7408" s="255" t="s">
        <v>9168</v>
      </c>
      <c r="I7408" s="9">
        <v>4</v>
      </c>
    </row>
    <row r="7409">
      <c r="A7409" s="255" t="s">
        <v>8586</v>
      </c>
      <c r="B7409" s="9">
        <v>9</v>
      </c>
      <c r="C7409" s="255" t="s">
        <v>9101</v>
      </c>
      <c r="D7409" s="9">
        <v>0.014276668723849847</v>
      </c>
      <c r="E7409" s="9"/>
      <c r="F7409" s="255" t="s">
        <v>9133</v>
      </c>
      <c r="G7409" s="9"/>
      <c r="H7409" s="255" t="s">
        <v>9168</v>
      </c>
      <c r="I7409" s="9">
        <v>4</v>
      </c>
    </row>
    <row r="7410">
      <c r="A7410" s="255" t="s">
        <v>8587</v>
      </c>
      <c r="B7410" s="9">
        <v>9</v>
      </c>
      <c r="C7410" s="255" t="s">
        <v>9101</v>
      </c>
      <c r="D7410" s="9">
        <v>0.0028495732524082091</v>
      </c>
      <c r="E7410" s="9"/>
      <c r="F7410" s="255" t="s">
        <v>9134</v>
      </c>
      <c r="G7410" s="9"/>
      <c r="H7410" s="255" t="s">
        <v>9168</v>
      </c>
      <c r="I7410" s="9">
        <v>4</v>
      </c>
    </row>
    <row r="7411">
      <c r="A7411" s="255" t="s">
        <v>8588</v>
      </c>
      <c r="B7411" s="9">
        <v>9</v>
      </c>
      <c r="C7411" s="255" t="s">
        <v>9101</v>
      </c>
      <c r="D7411" s="9">
        <v>0.01588545430299124</v>
      </c>
      <c r="E7411" s="9"/>
      <c r="F7411" s="255" t="s">
        <v>9135</v>
      </c>
      <c r="G7411" s="9"/>
      <c r="H7411" s="255" t="s">
        <v>9168</v>
      </c>
      <c r="I7411" s="9">
        <v>4</v>
      </c>
    </row>
    <row r="7412">
      <c r="A7412" s="255" t="s">
        <v>8589</v>
      </c>
      <c r="B7412" s="9">
        <v>9</v>
      </c>
      <c r="C7412" s="255" t="s">
        <v>9101</v>
      </c>
      <c r="D7412" s="9">
        <v>0.0081599926064937298</v>
      </c>
      <c r="E7412" s="9"/>
      <c r="F7412" s="255" t="s">
        <v>9114</v>
      </c>
      <c r="G7412" s="9"/>
      <c r="H7412" s="255" t="s">
        <v>9168</v>
      </c>
      <c r="I7412" s="9">
        <v>4</v>
      </c>
    </row>
    <row r="7413">
      <c r="A7413" s="255" t="s">
        <v>8590</v>
      </c>
      <c r="B7413" s="9">
        <v>9</v>
      </c>
      <c r="C7413" s="255" t="s">
        <v>9101</v>
      </c>
      <c r="D7413" s="9">
        <v>0.0057167694832685242</v>
      </c>
      <c r="E7413" s="9"/>
      <c r="F7413" s="255" t="s">
        <v>9125</v>
      </c>
      <c r="G7413" s="9"/>
      <c r="H7413" s="255" t="s">
        <v>9168</v>
      </c>
      <c r="I7413" s="9">
        <v>4</v>
      </c>
    </row>
    <row r="7414">
      <c r="A7414" s="255" t="s">
        <v>8591</v>
      </c>
      <c r="B7414" s="9">
        <v>9</v>
      </c>
      <c r="C7414" s="255" t="s">
        <v>9101</v>
      </c>
      <c r="D7414" s="9">
        <v>0.012500318264656821</v>
      </c>
      <c r="E7414" s="9"/>
      <c r="F7414" s="255" t="s">
        <v>9132</v>
      </c>
      <c r="G7414" s="9"/>
      <c r="H7414" s="255" t="s">
        <v>9168</v>
      </c>
      <c r="I7414" s="9">
        <v>4</v>
      </c>
    </row>
    <row r="7415">
      <c r="A7415" s="255" t="s">
        <v>8592</v>
      </c>
      <c r="B7415" s="9">
        <v>9</v>
      </c>
      <c r="C7415" s="255" t="s">
        <v>9101</v>
      </c>
      <c r="D7415" s="9">
        <v>-0.0063200477267068211</v>
      </c>
      <c r="E7415" s="9"/>
      <c r="F7415" s="255" t="s">
        <v>9136</v>
      </c>
      <c r="G7415" s="9"/>
      <c r="H7415" s="255" t="s">
        <v>9168</v>
      </c>
      <c r="I7415" s="9">
        <v>4</v>
      </c>
    </row>
    <row r="7416">
      <c r="A7416" s="255" t="s">
        <v>8593</v>
      </c>
      <c r="B7416" s="9">
        <v>9</v>
      </c>
      <c r="C7416" s="255" t="s">
        <v>9101</v>
      </c>
      <c r="D7416" s="9">
        <v>-0.0039850026700011462</v>
      </c>
      <c r="E7416" s="9"/>
      <c r="F7416" s="255" t="s">
        <v>9137</v>
      </c>
      <c r="G7416" s="9"/>
      <c r="H7416" s="255" t="s">
        <v>9168</v>
      </c>
      <c r="I7416" s="9">
        <v>4</v>
      </c>
    </row>
    <row r="7417">
      <c r="A7417" s="255" t="s">
        <v>8594</v>
      </c>
      <c r="B7417" s="9">
        <v>10</v>
      </c>
      <c r="C7417" s="255" t="s">
        <v>9101</v>
      </c>
      <c r="D7417" s="9">
        <v>0.014121761867765268</v>
      </c>
      <c r="E7417" s="9"/>
      <c r="F7417" s="255" t="s">
        <v>9129</v>
      </c>
      <c r="G7417" s="9"/>
      <c r="H7417" s="255" t="s">
        <v>9168</v>
      </c>
      <c r="I7417" s="9">
        <v>4</v>
      </c>
    </row>
    <row r="7418">
      <c r="A7418" s="255" t="s">
        <v>8595</v>
      </c>
      <c r="B7418" s="9">
        <v>10</v>
      </c>
      <c r="C7418" s="255" t="s">
        <v>9101</v>
      </c>
      <c r="D7418" s="9">
        <v>0.014121761867765268</v>
      </c>
      <c r="E7418" s="9"/>
      <c r="F7418" s="255" t="s">
        <v>9130</v>
      </c>
      <c r="G7418" s="9"/>
      <c r="H7418" s="255" t="s">
        <v>9168</v>
      </c>
      <c r="I7418" s="9">
        <v>4</v>
      </c>
    </row>
    <row r="7419">
      <c r="A7419" s="255" t="s">
        <v>8596</v>
      </c>
      <c r="B7419" s="9">
        <v>10</v>
      </c>
      <c r="C7419" s="255" t="s">
        <v>9101</v>
      </c>
      <c r="D7419" s="9">
        <v>0.011445342004989629</v>
      </c>
      <c r="E7419" s="9"/>
      <c r="F7419" s="255" t="s">
        <v>9131</v>
      </c>
      <c r="G7419" s="9"/>
      <c r="H7419" s="255" t="s">
        <v>9168</v>
      </c>
      <c r="I7419" s="9">
        <v>4</v>
      </c>
    </row>
    <row r="7420">
      <c r="A7420" s="255" t="s">
        <v>8597</v>
      </c>
      <c r="B7420" s="9">
        <v>10</v>
      </c>
      <c r="C7420" s="255" t="s">
        <v>9101</v>
      </c>
      <c r="D7420" s="9"/>
      <c r="E7420" s="9"/>
      <c r="F7420" s="255" t="s">
        <v>9121</v>
      </c>
      <c r="G7420" s="9"/>
      <c r="H7420" s="255" t="s">
        <v>9168</v>
      </c>
      <c r="I7420" s="9">
        <v>4</v>
      </c>
    </row>
    <row r="7421">
      <c r="A7421" s="255" t="s">
        <v>8598</v>
      </c>
      <c r="B7421" s="9">
        <v>10</v>
      </c>
      <c r="C7421" s="255" t="s">
        <v>9101</v>
      </c>
      <c r="D7421" s="9"/>
      <c r="E7421" s="9"/>
      <c r="F7421" s="255" t="s">
        <v>9120</v>
      </c>
      <c r="G7421" s="9"/>
      <c r="H7421" s="255" t="s">
        <v>9168</v>
      </c>
      <c r="I7421" s="9">
        <v>4</v>
      </c>
    </row>
    <row r="7422">
      <c r="A7422" s="255" t="s">
        <v>8599</v>
      </c>
      <c r="B7422" s="9">
        <v>10</v>
      </c>
      <c r="C7422" s="255" t="s">
        <v>9101</v>
      </c>
      <c r="D7422" s="9">
        <v>0.025567103872754897</v>
      </c>
      <c r="E7422" s="9"/>
      <c r="F7422" s="255" t="s">
        <v>9122</v>
      </c>
      <c r="G7422" s="9"/>
      <c r="H7422" s="255" t="s">
        <v>9168</v>
      </c>
      <c r="I7422" s="9">
        <v>4</v>
      </c>
    </row>
    <row r="7423">
      <c r="A7423" s="255" t="s">
        <v>8600</v>
      </c>
      <c r="B7423" s="9">
        <v>10</v>
      </c>
      <c r="C7423" s="255" t="s">
        <v>9101</v>
      </c>
      <c r="D7423" s="9">
        <v>0.025567103872754897</v>
      </c>
      <c r="E7423" s="9"/>
      <c r="F7423" s="255" t="s">
        <v>9123</v>
      </c>
      <c r="G7423" s="9"/>
      <c r="H7423" s="255" t="s">
        <v>9168</v>
      </c>
      <c r="I7423" s="9">
        <v>4</v>
      </c>
    </row>
    <row r="7424">
      <c r="A7424" s="255" t="s">
        <v>8601</v>
      </c>
      <c r="B7424" s="9">
        <v>10</v>
      </c>
      <c r="C7424" s="255" t="s">
        <v>9101</v>
      </c>
      <c r="D7424" s="9">
        <v>0.025567103872754897</v>
      </c>
      <c r="E7424" s="9"/>
      <c r="F7424" s="255" t="s">
        <v>9124</v>
      </c>
      <c r="G7424" s="9"/>
      <c r="H7424" s="255" t="s">
        <v>9168</v>
      </c>
      <c r="I7424" s="9">
        <v>4</v>
      </c>
    </row>
    <row r="7425">
      <c r="A7425" s="255" t="s">
        <v>8602</v>
      </c>
      <c r="B7425" s="9">
        <v>10</v>
      </c>
      <c r="C7425" s="255" t="s">
        <v>9101</v>
      </c>
      <c r="D7425" s="9">
        <v>0.033798961200765275</v>
      </c>
      <c r="E7425" s="9"/>
      <c r="F7425" s="255" t="s">
        <v>9127</v>
      </c>
      <c r="G7425" s="9"/>
      <c r="H7425" s="255" t="s">
        <v>9168</v>
      </c>
      <c r="I7425" s="9">
        <v>4</v>
      </c>
    </row>
    <row r="7426">
      <c r="A7426" s="255" t="s">
        <v>8603</v>
      </c>
      <c r="B7426" s="9">
        <v>10</v>
      </c>
      <c r="C7426" s="255" t="s">
        <v>9101</v>
      </c>
      <c r="D7426" s="9">
        <v>0.033798961200765275</v>
      </c>
      <c r="E7426" s="9"/>
      <c r="F7426" s="255" t="s">
        <v>9128</v>
      </c>
      <c r="G7426" s="9"/>
      <c r="H7426" s="255" t="s">
        <v>9168</v>
      </c>
      <c r="I7426" s="9">
        <v>4</v>
      </c>
    </row>
    <row r="7427">
      <c r="A7427" s="255" t="s">
        <v>8604</v>
      </c>
      <c r="B7427" s="9">
        <v>10</v>
      </c>
      <c r="C7427" s="255" t="s">
        <v>9101</v>
      </c>
      <c r="D7427" s="9">
        <v>-0.0089412066332562583</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c r="E7433" s="9"/>
      <c r="F7433" s="255" t="s">
        <v>9117</v>
      </c>
      <c r="G7433" s="9"/>
      <c r="H7433" s="255" t="s">
        <v>9168</v>
      </c>
      <c r="I7433" s="9">
        <v>4</v>
      </c>
    </row>
    <row r="7434">
      <c r="A7434" s="255" t="s">
        <v>8611</v>
      </c>
      <c r="B7434" s="9">
        <v>10</v>
      </c>
      <c r="C7434" s="255" t="s">
        <v>9101</v>
      </c>
      <c r="D7434" s="9">
        <v>0.01469756745539616</v>
      </c>
      <c r="E7434" s="9"/>
      <c r="F7434" s="255" t="s">
        <v>9133</v>
      </c>
      <c r="G7434" s="9"/>
      <c r="H7434" s="255" t="s">
        <v>9168</v>
      </c>
      <c r="I7434" s="9">
        <v>4</v>
      </c>
    </row>
    <row r="7435">
      <c r="A7435" s="255" t="s">
        <v>8612</v>
      </c>
      <c r="B7435" s="9">
        <v>10</v>
      </c>
      <c r="C7435" s="255" t="s">
        <v>9101</v>
      </c>
      <c r="D7435" s="9">
        <v>0.0029519386625359947</v>
      </c>
      <c r="E7435" s="9"/>
      <c r="F7435" s="255" t="s">
        <v>9134</v>
      </c>
      <c r="G7435" s="9"/>
      <c r="H7435" s="255" t="s">
        <v>9168</v>
      </c>
      <c r="I7435" s="9">
        <v>4</v>
      </c>
    </row>
    <row r="7436">
      <c r="A7436" s="255" t="s">
        <v>8613</v>
      </c>
      <c r="B7436" s="9">
        <v>10</v>
      </c>
      <c r="C7436" s="255" t="s">
        <v>9101</v>
      </c>
      <c r="D7436" s="9">
        <v>0.017091263245724679</v>
      </c>
      <c r="E7436" s="9"/>
      <c r="F7436" s="255" t="s">
        <v>9135</v>
      </c>
      <c r="G7436" s="9"/>
      <c r="H7436" s="255" t="s">
        <v>9168</v>
      </c>
      <c r="I7436" s="9">
        <v>4</v>
      </c>
    </row>
    <row r="7437">
      <c r="A7437" s="255" t="s">
        <v>8614</v>
      </c>
      <c r="B7437" s="9">
        <v>10</v>
      </c>
      <c r="C7437" s="255" t="s">
        <v>9101</v>
      </c>
      <c r="D7437" s="9">
        <v>0.012110006532651658</v>
      </c>
      <c r="E7437" s="9"/>
      <c r="F7437" s="255" t="s">
        <v>9114</v>
      </c>
      <c r="G7437" s="9"/>
      <c r="H7437" s="255" t="s">
        <v>9168</v>
      </c>
      <c r="I7437" s="9">
        <v>4</v>
      </c>
    </row>
    <row r="7438">
      <c r="A7438" s="255" t="s">
        <v>8615</v>
      </c>
      <c r="B7438" s="9">
        <v>10</v>
      </c>
      <c r="C7438" s="255" t="s">
        <v>9101</v>
      </c>
      <c r="D7438" s="9">
        <v>0.0057436558564404137</v>
      </c>
      <c r="E7438" s="9"/>
      <c r="F7438" s="255" t="s">
        <v>9125</v>
      </c>
      <c r="G7438" s="9"/>
      <c r="H7438" s="255" t="s">
        <v>9168</v>
      </c>
      <c r="I7438" s="9">
        <v>4</v>
      </c>
    </row>
    <row r="7439">
      <c r="A7439" s="255" t="s">
        <v>8616</v>
      </c>
      <c r="B7439" s="9">
        <v>10</v>
      </c>
      <c r="C7439" s="255" t="s">
        <v>9101</v>
      </c>
      <c r="D7439" s="9">
        <v>0.016707697955040592</v>
      </c>
      <c r="E7439" s="9"/>
      <c r="F7439" s="255" t="s">
        <v>9132</v>
      </c>
      <c r="G7439" s="9"/>
      <c r="H7439" s="255" t="s">
        <v>9168</v>
      </c>
      <c r="I7439" s="9">
        <v>4</v>
      </c>
    </row>
    <row r="7440">
      <c r="A7440" s="255" t="s">
        <v>8617</v>
      </c>
      <c r="B7440" s="9">
        <v>10</v>
      </c>
      <c r="C7440" s="255" t="s">
        <v>9101</v>
      </c>
      <c r="D7440" s="9">
        <v>-0.0064711449820628883</v>
      </c>
      <c r="E7440" s="9"/>
      <c r="F7440" s="255" t="s">
        <v>9136</v>
      </c>
      <c r="G7440" s="9"/>
      <c r="H7440" s="255" t="s">
        <v>9168</v>
      </c>
      <c r="I7440" s="9">
        <v>4</v>
      </c>
    </row>
    <row r="7441">
      <c r="A7441" s="255" t="s">
        <v>8618</v>
      </c>
      <c r="B7441" s="9">
        <v>10</v>
      </c>
      <c r="C7441" s="255" t="s">
        <v>9101</v>
      </c>
      <c r="D7441" s="9">
        <v>-0.0058123787157285519</v>
      </c>
      <c r="E7441" s="9"/>
      <c r="F7441" s="255" t="s">
        <v>9137</v>
      </c>
      <c r="G7441" s="9"/>
      <c r="H7441" s="255" t="s">
        <v>9168</v>
      </c>
      <c r="I7441" s="9">
        <v>4</v>
      </c>
    </row>
    <row r="7442">
      <c r="A7442" s="255" t="s">
        <v>8633</v>
      </c>
      <c r="B7442" s="9">
        <v>1</v>
      </c>
      <c r="C7442" s="255" t="s">
        <v>9102</v>
      </c>
      <c r="D7442" s="9">
        <v>0.010940473310252266</v>
      </c>
      <c r="E7442" s="9">
        <v>1747011.7004889275</v>
      </c>
      <c r="F7442" s="255" t="s">
        <v>9135</v>
      </c>
      <c r="G7442" s="9"/>
      <c r="H7442" s="255" t="s">
        <v>9168</v>
      </c>
      <c r="I7442" s="9">
        <v>4</v>
      </c>
    </row>
    <row r="7443">
      <c r="A7443" s="255" t="s">
        <v>8619</v>
      </c>
      <c r="B7443" s="9">
        <v>1</v>
      </c>
      <c r="C7443" s="255" t="s">
        <v>9102</v>
      </c>
      <c r="D7443" s="9">
        <v>0.0087175811976789724</v>
      </c>
      <c r="E7443" s="9">
        <v>1747011.7004889275</v>
      </c>
      <c r="F7443" s="255" t="s">
        <v>9126</v>
      </c>
      <c r="G7443" s="9"/>
      <c r="H7443" s="255" t="s">
        <v>9168</v>
      </c>
      <c r="I7443" s="9">
        <v>4</v>
      </c>
    </row>
    <row r="7444">
      <c r="A7444" s="255" t="s">
        <v>8634</v>
      </c>
      <c r="B7444" s="9">
        <v>1</v>
      </c>
      <c r="C7444" s="255" t="s">
        <v>9102</v>
      </c>
      <c r="D7444" s="9"/>
      <c r="E7444" s="9">
        <v>1747011.7004889275</v>
      </c>
      <c r="F7444" s="255" t="s">
        <v>9120</v>
      </c>
      <c r="G7444" s="9"/>
      <c r="H7444" s="255" t="s">
        <v>9168</v>
      </c>
      <c r="I7444" s="9">
        <v>4</v>
      </c>
    </row>
    <row r="7445">
      <c r="A7445" s="255" t="s">
        <v>8640</v>
      </c>
      <c r="B7445" s="9">
        <v>1</v>
      </c>
      <c r="C7445" s="255" t="s">
        <v>9102</v>
      </c>
      <c r="D7445" s="9"/>
      <c r="E7445" s="9">
        <v>1747011.7004889275</v>
      </c>
      <c r="F7445" s="255" t="s">
        <v>9118</v>
      </c>
      <c r="G7445" s="9"/>
      <c r="H7445" s="255" t="s">
        <v>9168</v>
      </c>
      <c r="I7445" s="9">
        <v>4</v>
      </c>
    </row>
    <row r="7446">
      <c r="A7446" s="255" t="s">
        <v>8621</v>
      </c>
      <c r="B7446" s="9">
        <v>1</v>
      </c>
      <c r="C7446" s="255" t="s">
        <v>9102</v>
      </c>
      <c r="D7446" s="9"/>
      <c r="E7446" s="9">
        <v>1747011.7004889275</v>
      </c>
      <c r="F7446" s="255" t="s">
        <v>9117</v>
      </c>
      <c r="G7446" s="9"/>
      <c r="H7446" s="255" t="s">
        <v>9168</v>
      </c>
      <c r="I7446" s="9">
        <v>4</v>
      </c>
    </row>
    <row r="7447">
      <c r="A7447" s="255" t="s">
        <v>8639</v>
      </c>
      <c r="B7447" s="9">
        <v>1</v>
      </c>
      <c r="C7447" s="255" t="s">
        <v>9102</v>
      </c>
      <c r="D7447" s="9"/>
      <c r="E7447" s="9">
        <v>1747011.7004889275</v>
      </c>
      <c r="F7447" s="255" t="s">
        <v>9121</v>
      </c>
      <c r="G7447" s="9"/>
      <c r="H7447" s="255" t="s">
        <v>9168</v>
      </c>
      <c r="I7447" s="9">
        <v>4</v>
      </c>
    </row>
    <row r="7448">
      <c r="A7448" s="255" t="s">
        <v>8626</v>
      </c>
      <c r="B7448" s="9">
        <v>1</v>
      </c>
      <c r="C7448" s="255" t="s">
        <v>9102</v>
      </c>
      <c r="D7448" s="9">
        <v>0.012470889405970064</v>
      </c>
      <c r="E7448" s="9">
        <v>1747011.7004889275</v>
      </c>
      <c r="F7448" s="255" t="s">
        <v>9130</v>
      </c>
      <c r="G7448" s="9"/>
      <c r="H7448" s="255" t="s">
        <v>9168</v>
      </c>
      <c r="I7448" s="9">
        <v>4</v>
      </c>
    </row>
    <row r="7449">
      <c r="A7449" s="255" t="s">
        <v>8620</v>
      </c>
      <c r="B7449" s="9">
        <v>1</v>
      </c>
      <c r="C7449" s="255" t="s">
        <v>9102</v>
      </c>
      <c r="D7449" s="9"/>
      <c r="E7449" s="9">
        <v>1747011.7004889275</v>
      </c>
      <c r="F7449" s="255" t="s">
        <v>9119</v>
      </c>
      <c r="G7449" s="9"/>
      <c r="H7449" s="255" t="s">
        <v>9168</v>
      </c>
      <c r="I7449" s="9">
        <v>4</v>
      </c>
    </row>
    <row r="7450">
      <c r="A7450" s="255" t="s">
        <v>8641</v>
      </c>
      <c r="B7450" s="9">
        <v>1</v>
      </c>
      <c r="C7450" s="255" t="s">
        <v>9102</v>
      </c>
      <c r="D7450" s="9">
        <v>0.025136872270940823</v>
      </c>
      <c r="E7450" s="9">
        <v>1747011.7004889275</v>
      </c>
      <c r="F7450" s="255" t="s">
        <v>9125</v>
      </c>
      <c r="G7450" s="9"/>
      <c r="H7450" s="255" t="s">
        <v>9168</v>
      </c>
      <c r="I7450" s="9">
        <v>4</v>
      </c>
    </row>
    <row r="7451">
      <c r="A7451" s="255" t="s">
        <v>8627</v>
      </c>
      <c r="B7451" s="9">
        <v>1</v>
      </c>
      <c r="C7451" s="255" t="s">
        <v>9102</v>
      </c>
      <c r="D7451" s="9">
        <v>0.013651267651533811</v>
      </c>
      <c r="E7451" s="9">
        <v>1747011.7004889275</v>
      </c>
      <c r="F7451" s="255" t="s">
        <v>9114</v>
      </c>
      <c r="G7451" s="9"/>
      <c r="H7451" s="255" t="s">
        <v>9168</v>
      </c>
      <c r="I7451" s="9">
        <v>4</v>
      </c>
    </row>
    <row r="7452">
      <c r="A7452" s="255" t="s">
        <v>8629</v>
      </c>
      <c r="B7452" s="9">
        <v>1</v>
      </c>
      <c r="C7452" s="255" t="s">
        <v>9102</v>
      </c>
      <c r="D7452" s="9">
        <v>0.015985139320986622</v>
      </c>
      <c r="E7452" s="9">
        <v>1747011.7004889275</v>
      </c>
      <c r="F7452" s="255" t="s">
        <v>9124</v>
      </c>
      <c r="G7452" s="9"/>
      <c r="H7452" s="255" t="s">
        <v>9168</v>
      </c>
      <c r="I7452" s="9">
        <v>4</v>
      </c>
    </row>
    <row r="7453">
      <c r="A7453" s="255" t="s">
        <v>8631</v>
      </c>
      <c r="B7453" s="9">
        <v>1</v>
      </c>
      <c r="C7453" s="255" t="s">
        <v>9102</v>
      </c>
      <c r="D7453" s="9"/>
      <c r="E7453" s="9">
        <v>1747011.7004889275</v>
      </c>
      <c r="F7453" s="255" t="s">
        <v>9115</v>
      </c>
      <c r="G7453" s="9"/>
      <c r="H7453" s="255" t="s">
        <v>9168</v>
      </c>
      <c r="I7453" s="9">
        <v>4</v>
      </c>
    </row>
    <row r="7454">
      <c r="A7454" s="255" t="s">
        <v>8635</v>
      </c>
      <c r="B7454" s="9">
        <v>1</v>
      </c>
      <c r="C7454" s="255" t="s">
        <v>9102</v>
      </c>
      <c r="D7454" s="9">
        <v>0.026151651490048038</v>
      </c>
      <c r="E7454" s="9">
        <v>1747011.7004889275</v>
      </c>
      <c r="F7454" s="255" t="s">
        <v>9134</v>
      </c>
      <c r="G7454" s="9"/>
      <c r="H7454" s="255" t="s">
        <v>9168</v>
      </c>
      <c r="I7454" s="9">
        <v>4</v>
      </c>
    </row>
    <row r="7455">
      <c r="A7455" s="255" t="s">
        <v>8622</v>
      </c>
      <c r="B7455" s="9">
        <v>1</v>
      </c>
      <c r="C7455" s="255" t="s">
        <v>9102</v>
      </c>
      <c r="D7455" s="9">
        <v>0.014478874985042195</v>
      </c>
      <c r="E7455" s="9">
        <v>1747011.7004889275</v>
      </c>
      <c r="F7455" s="255" t="s">
        <v>9127</v>
      </c>
      <c r="G7455" s="9"/>
      <c r="H7455" s="255" t="s">
        <v>9168</v>
      </c>
      <c r="I7455" s="9">
        <v>4</v>
      </c>
    </row>
    <row r="7456">
      <c r="A7456" s="255" t="s">
        <v>8637</v>
      </c>
      <c r="B7456" s="9">
        <v>1</v>
      </c>
      <c r="C7456" s="255" t="s">
        <v>9102</v>
      </c>
      <c r="D7456" s="9">
        <v>0.015985139320986622</v>
      </c>
      <c r="E7456" s="9">
        <v>1747011.7004889275</v>
      </c>
      <c r="F7456" s="255" t="s">
        <v>9122</v>
      </c>
      <c r="G7456" s="9"/>
      <c r="H7456" s="255" t="s">
        <v>9168</v>
      </c>
      <c r="I7456" s="9">
        <v>4</v>
      </c>
    </row>
    <row r="7457">
      <c r="A7457" s="255" t="s">
        <v>8630</v>
      </c>
      <c r="B7457" s="9">
        <v>1</v>
      </c>
      <c r="C7457" s="255" t="s">
        <v>9102</v>
      </c>
      <c r="D7457" s="9"/>
      <c r="E7457" s="9">
        <v>1747011.7004889275</v>
      </c>
      <c r="F7457" s="255" t="s">
        <v>9138</v>
      </c>
      <c r="G7457" s="9"/>
      <c r="H7457" s="255" t="s">
        <v>9168</v>
      </c>
      <c r="I7457" s="9">
        <v>4</v>
      </c>
    </row>
    <row r="7458">
      <c r="A7458" s="255" t="s">
        <v>8628</v>
      </c>
      <c r="B7458" s="9">
        <v>1</v>
      </c>
      <c r="C7458" s="255" t="s">
        <v>9102</v>
      </c>
      <c r="D7458" s="9">
        <v>0.0012563198873723458</v>
      </c>
      <c r="E7458" s="9">
        <v>1747011.7004889275</v>
      </c>
      <c r="F7458" s="255" t="s">
        <v>9136</v>
      </c>
      <c r="G7458" s="9"/>
      <c r="H7458" s="255" t="s">
        <v>9168</v>
      </c>
      <c r="I7458" s="9">
        <v>4</v>
      </c>
    </row>
    <row r="7459">
      <c r="A7459" s="255" t="s">
        <v>8623</v>
      </c>
      <c r="B7459" s="9">
        <v>1</v>
      </c>
      <c r="C7459" s="255" t="s">
        <v>9102</v>
      </c>
      <c r="D7459" s="9">
        <v>0.015985139320986622</v>
      </c>
      <c r="E7459" s="9">
        <v>1747011.7004889275</v>
      </c>
      <c r="F7459" s="255" t="s">
        <v>9123</v>
      </c>
      <c r="G7459" s="9"/>
      <c r="H7459" s="255" t="s">
        <v>9168</v>
      </c>
      <c r="I7459" s="9">
        <v>4</v>
      </c>
    </row>
    <row r="7460">
      <c r="A7460" s="255" t="s">
        <v>8643</v>
      </c>
      <c r="B7460" s="9">
        <v>1</v>
      </c>
      <c r="C7460" s="255" t="s">
        <v>9102</v>
      </c>
      <c r="D7460" s="9">
        <v>0.012630583845973565</v>
      </c>
      <c r="E7460" s="9">
        <v>1747011.7004889275</v>
      </c>
      <c r="F7460" s="255" t="s">
        <v>9137</v>
      </c>
      <c r="G7460" s="9"/>
      <c r="H7460" s="255" t="s">
        <v>9168</v>
      </c>
      <c r="I7460" s="9">
        <v>4</v>
      </c>
    </row>
    <row r="7461">
      <c r="A7461" s="255" t="s">
        <v>8638</v>
      </c>
      <c r="B7461" s="9">
        <v>1</v>
      </c>
      <c r="C7461" s="255" t="s">
        <v>9102</v>
      </c>
      <c r="D7461" s="9">
        <v>0.01835048294984086</v>
      </c>
      <c r="E7461" s="9">
        <v>1747011.7004889275</v>
      </c>
      <c r="F7461" s="255" t="s">
        <v>9132</v>
      </c>
      <c r="G7461" s="9"/>
      <c r="H7461" s="255" t="s">
        <v>9168</v>
      </c>
      <c r="I7461" s="9">
        <v>4</v>
      </c>
    </row>
    <row r="7462">
      <c r="A7462" s="255" t="s">
        <v>8642</v>
      </c>
      <c r="B7462" s="9">
        <v>1</v>
      </c>
      <c r="C7462" s="255" t="s">
        <v>9102</v>
      </c>
      <c r="D7462" s="9"/>
      <c r="E7462" s="9">
        <v>1747011.7004889275</v>
      </c>
      <c r="F7462" s="255" t="s">
        <v>9116</v>
      </c>
      <c r="G7462" s="9"/>
      <c r="H7462" s="255" t="s">
        <v>9168</v>
      </c>
      <c r="I7462" s="9">
        <v>4</v>
      </c>
    </row>
    <row r="7463">
      <c r="A7463" s="255" t="s">
        <v>8636</v>
      </c>
      <c r="B7463" s="9">
        <v>1</v>
      </c>
      <c r="C7463" s="255" t="s">
        <v>9102</v>
      </c>
      <c r="D7463" s="9">
        <v>0.02062727664978381</v>
      </c>
      <c r="E7463" s="9">
        <v>1747011.7004889275</v>
      </c>
      <c r="F7463" s="255" t="s">
        <v>9131</v>
      </c>
      <c r="G7463" s="9"/>
      <c r="H7463" s="255" t="s">
        <v>9168</v>
      </c>
      <c r="I7463" s="9">
        <v>4</v>
      </c>
    </row>
    <row r="7464">
      <c r="A7464" s="255" t="s">
        <v>8624</v>
      </c>
      <c r="B7464" s="9">
        <v>1</v>
      </c>
      <c r="C7464" s="255" t="s">
        <v>9102</v>
      </c>
      <c r="D7464" s="9">
        <v>0.014478874985042195</v>
      </c>
      <c r="E7464" s="9">
        <v>1747011.7004889275</v>
      </c>
      <c r="F7464" s="255" t="s">
        <v>9128</v>
      </c>
      <c r="G7464" s="9"/>
      <c r="H7464" s="255" t="s">
        <v>9168</v>
      </c>
      <c r="I7464" s="9">
        <v>4</v>
      </c>
    </row>
    <row r="7465">
      <c r="A7465" s="255" t="s">
        <v>8632</v>
      </c>
      <c r="B7465" s="9">
        <v>1</v>
      </c>
      <c r="C7465" s="255" t="s">
        <v>9102</v>
      </c>
      <c r="D7465" s="9">
        <v>0.0073481820235288594</v>
      </c>
      <c r="E7465" s="9">
        <v>1747011.7004889275</v>
      </c>
      <c r="F7465" s="255" t="s">
        <v>9133</v>
      </c>
      <c r="G7465" s="9"/>
      <c r="H7465" s="255" t="s">
        <v>9168</v>
      </c>
      <c r="I7465" s="9">
        <v>4</v>
      </c>
    </row>
    <row r="7466">
      <c r="A7466" s="255" t="s">
        <v>8625</v>
      </c>
      <c r="B7466" s="9">
        <v>1</v>
      </c>
      <c r="C7466" s="255" t="s">
        <v>9102</v>
      </c>
      <c r="D7466" s="9">
        <v>0.012470889405970064</v>
      </c>
      <c r="E7466" s="9">
        <v>1747011.7004889275</v>
      </c>
      <c r="F7466" s="255" t="s">
        <v>9129</v>
      </c>
      <c r="G7466" s="9"/>
      <c r="H7466" s="255" t="s">
        <v>9168</v>
      </c>
      <c r="I7466" s="9">
        <v>4</v>
      </c>
    </row>
    <row r="7467">
      <c r="A7467" s="255" t="s">
        <v>8655</v>
      </c>
      <c r="B7467" s="9">
        <v>2</v>
      </c>
      <c r="C7467" s="255" t="s">
        <v>9102</v>
      </c>
      <c r="D7467" s="9">
        <v>0.019438583390299483</v>
      </c>
      <c r="E7467" s="9">
        <v>1746626.5573948817</v>
      </c>
      <c r="F7467" s="255" t="s">
        <v>9114</v>
      </c>
      <c r="G7467" s="9"/>
      <c r="H7467" s="255" t="s">
        <v>9168</v>
      </c>
      <c r="I7467" s="9">
        <v>4</v>
      </c>
    </row>
    <row r="7468">
      <c r="A7468" s="255" t="s">
        <v>8663</v>
      </c>
      <c r="B7468" s="9">
        <v>2</v>
      </c>
      <c r="C7468" s="255" t="s">
        <v>9102</v>
      </c>
      <c r="D7468" s="9">
        <v>0.029434981138049859</v>
      </c>
      <c r="E7468" s="9">
        <v>1746626.5573948817</v>
      </c>
      <c r="F7468" s="255" t="s">
        <v>9131</v>
      </c>
      <c r="G7468" s="9"/>
      <c r="H7468" s="255" t="s">
        <v>9168</v>
      </c>
      <c r="I7468" s="9">
        <v>4</v>
      </c>
    </row>
    <row r="7469">
      <c r="A7469" s="255" t="s">
        <v>8652</v>
      </c>
      <c r="B7469" s="9">
        <v>2</v>
      </c>
      <c r="C7469" s="255" t="s">
        <v>9102</v>
      </c>
      <c r="D7469" s="9">
        <v>0.028186392015911711</v>
      </c>
      <c r="E7469" s="9">
        <v>1746626.5573948817</v>
      </c>
      <c r="F7469" s="255" t="s">
        <v>9124</v>
      </c>
      <c r="G7469" s="9"/>
      <c r="H7469" s="255" t="s">
        <v>9168</v>
      </c>
      <c r="I7469" s="9">
        <v>4</v>
      </c>
    </row>
    <row r="7470">
      <c r="A7470" s="255" t="s">
        <v>8656</v>
      </c>
      <c r="B7470" s="9">
        <v>2</v>
      </c>
      <c r="C7470" s="255" t="s">
        <v>9102</v>
      </c>
      <c r="D7470" s="9">
        <v>0.0070846258403931984</v>
      </c>
      <c r="E7470" s="9">
        <v>1746626.5573948817</v>
      </c>
      <c r="F7470" s="255" t="s">
        <v>9136</v>
      </c>
      <c r="G7470" s="9"/>
      <c r="H7470" s="255" t="s">
        <v>9168</v>
      </c>
      <c r="I7470" s="9">
        <v>4</v>
      </c>
    </row>
    <row r="7471">
      <c r="A7471" s="255" t="s">
        <v>8645</v>
      </c>
      <c r="B7471" s="9">
        <v>2</v>
      </c>
      <c r="C7471" s="255" t="s">
        <v>9102</v>
      </c>
      <c r="D7471" s="9">
        <v>0.015064183659687425</v>
      </c>
      <c r="E7471" s="9">
        <v>1746626.5573948817</v>
      </c>
      <c r="F7471" s="255" t="s">
        <v>9126</v>
      </c>
      <c r="G7471" s="9"/>
      <c r="H7471" s="255" t="s">
        <v>9168</v>
      </c>
      <c r="I7471" s="9">
        <v>4</v>
      </c>
    </row>
    <row r="7472">
      <c r="A7472" s="255" t="s">
        <v>8653</v>
      </c>
      <c r="B7472" s="9">
        <v>2</v>
      </c>
      <c r="C7472" s="255" t="s">
        <v>9102</v>
      </c>
      <c r="D7472" s="9"/>
      <c r="E7472" s="9">
        <v>1746626.5573948817</v>
      </c>
      <c r="F7472" s="255" t="s">
        <v>9120</v>
      </c>
      <c r="G7472" s="9"/>
      <c r="H7472" s="255" t="s">
        <v>9168</v>
      </c>
      <c r="I7472" s="9">
        <v>4</v>
      </c>
    </row>
    <row r="7473">
      <c r="A7473" s="255" t="s">
        <v>8651</v>
      </c>
      <c r="B7473" s="9">
        <v>2</v>
      </c>
      <c r="C7473" s="255" t="s">
        <v>9102</v>
      </c>
      <c r="D7473" s="9">
        <v>0.01924900303278548</v>
      </c>
      <c r="E7473" s="9">
        <v>1746626.5573948817</v>
      </c>
      <c r="F7473" s="255" t="s">
        <v>9137</v>
      </c>
      <c r="G7473" s="9"/>
      <c r="H7473" s="255" t="s">
        <v>9168</v>
      </c>
      <c r="I7473" s="9">
        <v>4</v>
      </c>
    </row>
    <row r="7474">
      <c r="A7474" s="255" t="s">
        <v>8658</v>
      </c>
      <c r="B7474" s="9">
        <v>2</v>
      </c>
      <c r="C7474" s="255" t="s">
        <v>9102</v>
      </c>
      <c r="D7474" s="9">
        <v>0.036782976522117983</v>
      </c>
      <c r="E7474" s="9">
        <v>1746626.5573948817</v>
      </c>
      <c r="F7474" s="255" t="s">
        <v>9125</v>
      </c>
      <c r="G7474" s="9"/>
      <c r="H7474" s="255" t="s">
        <v>9168</v>
      </c>
      <c r="I7474" s="9">
        <v>4</v>
      </c>
    </row>
    <row r="7475">
      <c r="A7475" s="255" t="s">
        <v>8660</v>
      </c>
      <c r="B7475" s="9">
        <v>2</v>
      </c>
      <c r="C7475" s="255" t="s">
        <v>9102</v>
      </c>
      <c r="D7475" s="9">
        <v>0.024490470785219848</v>
      </c>
      <c r="E7475" s="9">
        <v>1746626.5573948817</v>
      </c>
      <c r="F7475" s="255" t="s">
        <v>9135</v>
      </c>
      <c r="G7475" s="9"/>
      <c r="H7475" s="255" t="s">
        <v>9168</v>
      </c>
      <c r="I7475" s="9">
        <v>4</v>
      </c>
    </row>
    <row r="7476">
      <c r="A7476" s="255" t="s">
        <v>8648</v>
      </c>
      <c r="B7476" s="9">
        <v>2</v>
      </c>
      <c r="C7476" s="255" t="s">
        <v>9102</v>
      </c>
      <c r="D7476" s="9"/>
      <c r="E7476" s="9">
        <v>1746626.5573948817</v>
      </c>
      <c r="F7476" s="255" t="s">
        <v>9116</v>
      </c>
      <c r="G7476" s="9"/>
      <c r="H7476" s="255" t="s">
        <v>9168</v>
      </c>
      <c r="I7476" s="9">
        <v>4</v>
      </c>
    </row>
    <row r="7477">
      <c r="A7477" s="255" t="s">
        <v>8666</v>
      </c>
      <c r="B7477" s="9">
        <v>2</v>
      </c>
      <c r="C7477" s="255" t="s">
        <v>9102</v>
      </c>
      <c r="D7477" s="9">
        <v>0.027241169178761935</v>
      </c>
      <c r="E7477" s="9">
        <v>1746626.5573948817</v>
      </c>
      <c r="F7477" s="255" t="s">
        <v>9130</v>
      </c>
      <c r="G7477" s="9"/>
      <c r="H7477" s="255" t="s">
        <v>9168</v>
      </c>
      <c r="I7477" s="9">
        <v>4</v>
      </c>
    </row>
    <row r="7478">
      <c r="A7478" s="255" t="s">
        <v>8646</v>
      </c>
      <c r="B7478" s="9">
        <v>2</v>
      </c>
      <c r="C7478" s="255" t="s">
        <v>9102</v>
      </c>
      <c r="D7478" s="9">
        <v>0.028186392015911711</v>
      </c>
      <c r="E7478" s="9">
        <v>1746626.5573948817</v>
      </c>
      <c r="F7478" s="255" t="s">
        <v>9122</v>
      </c>
      <c r="G7478" s="9"/>
      <c r="H7478" s="255" t="s">
        <v>9168</v>
      </c>
      <c r="I7478" s="9">
        <v>4</v>
      </c>
    </row>
    <row r="7479">
      <c r="A7479" s="255" t="s">
        <v>8667</v>
      </c>
      <c r="B7479" s="9">
        <v>2</v>
      </c>
      <c r="C7479" s="255" t="s">
        <v>9102</v>
      </c>
      <c r="D7479" s="9"/>
      <c r="E7479" s="9">
        <v>1746626.5573948817</v>
      </c>
      <c r="F7479" s="255" t="s">
        <v>9117</v>
      </c>
      <c r="G7479" s="9"/>
      <c r="H7479" s="255" t="s">
        <v>9168</v>
      </c>
      <c r="I7479" s="9">
        <v>4</v>
      </c>
    </row>
    <row r="7480">
      <c r="A7480" s="255" t="s">
        <v>8665</v>
      </c>
      <c r="B7480" s="9">
        <v>2</v>
      </c>
      <c r="C7480" s="255" t="s">
        <v>9102</v>
      </c>
      <c r="D7480" s="9"/>
      <c r="E7480" s="9">
        <v>1746626.5573948817</v>
      </c>
      <c r="F7480" s="255" t="s">
        <v>9121</v>
      </c>
      <c r="G7480" s="9"/>
      <c r="H7480" s="255" t="s">
        <v>9168</v>
      </c>
      <c r="I7480" s="9">
        <v>4</v>
      </c>
    </row>
    <row r="7481">
      <c r="A7481" s="255" t="s">
        <v>8661</v>
      </c>
      <c r="B7481" s="9">
        <v>2</v>
      </c>
      <c r="C7481" s="255" t="s">
        <v>9102</v>
      </c>
      <c r="D7481" s="9">
        <v>0.028186392015911711</v>
      </c>
      <c r="E7481" s="9">
        <v>1746626.5573948817</v>
      </c>
      <c r="F7481" s="255" t="s">
        <v>9123</v>
      </c>
      <c r="G7481" s="9"/>
      <c r="H7481" s="255" t="s">
        <v>9168</v>
      </c>
      <c r="I7481" s="9">
        <v>4</v>
      </c>
    </row>
    <row r="7482">
      <c r="A7482" s="255" t="s">
        <v>8647</v>
      </c>
      <c r="B7482" s="9">
        <v>2</v>
      </c>
      <c r="C7482" s="255" t="s">
        <v>9102</v>
      </c>
      <c r="D7482" s="9">
        <v>0.027241169178761935</v>
      </c>
      <c r="E7482" s="9">
        <v>1746626.5573948817</v>
      </c>
      <c r="F7482" s="255" t="s">
        <v>9129</v>
      </c>
      <c r="G7482" s="9"/>
      <c r="H7482" s="255" t="s">
        <v>9168</v>
      </c>
      <c r="I7482" s="9">
        <v>4</v>
      </c>
    </row>
    <row r="7483">
      <c r="A7483" s="255" t="s">
        <v>8664</v>
      </c>
      <c r="B7483" s="9">
        <v>2</v>
      </c>
      <c r="C7483" s="255" t="s">
        <v>9102</v>
      </c>
      <c r="D7483" s="9">
        <v>0.025466700735779672</v>
      </c>
      <c r="E7483" s="9">
        <v>1746626.5573948817</v>
      </c>
      <c r="F7483" s="255" t="s">
        <v>9128</v>
      </c>
      <c r="G7483" s="9"/>
      <c r="H7483" s="255" t="s">
        <v>9168</v>
      </c>
      <c r="I7483" s="9">
        <v>4</v>
      </c>
    </row>
    <row r="7484">
      <c r="A7484" s="255" t="s">
        <v>8654</v>
      </c>
      <c r="B7484" s="9">
        <v>2</v>
      </c>
      <c r="C7484" s="255" t="s">
        <v>9102</v>
      </c>
      <c r="D7484" s="9">
        <v>0.025466700735779672</v>
      </c>
      <c r="E7484" s="9">
        <v>1746626.5573948817</v>
      </c>
      <c r="F7484" s="255" t="s">
        <v>9127</v>
      </c>
      <c r="G7484" s="9"/>
      <c r="H7484" s="255" t="s">
        <v>9168</v>
      </c>
      <c r="I7484" s="9">
        <v>4</v>
      </c>
    </row>
    <row r="7485">
      <c r="A7485" s="255" t="s">
        <v>8649</v>
      </c>
      <c r="B7485" s="9">
        <v>2</v>
      </c>
      <c r="C7485" s="255" t="s">
        <v>9102</v>
      </c>
      <c r="D7485" s="9"/>
      <c r="E7485" s="9">
        <v>1746626.5573948817</v>
      </c>
      <c r="F7485" s="255" t="s">
        <v>9119</v>
      </c>
      <c r="G7485" s="9"/>
      <c r="H7485" s="255" t="s">
        <v>9168</v>
      </c>
      <c r="I7485" s="9">
        <v>4</v>
      </c>
    </row>
    <row r="7486">
      <c r="A7486" s="255" t="s">
        <v>8662</v>
      </c>
      <c r="B7486" s="9">
        <v>2</v>
      </c>
      <c r="C7486" s="255" t="s">
        <v>9102</v>
      </c>
      <c r="D7486" s="9">
        <v>0.021328223097707495</v>
      </c>
      <c r="E7486" s="9">
        <v>1746626.5573948817</v>
      </c>
      <c r="F7486" s="255" t="s">
        <v>9133</v>
      </c>
      <c r="G7486" s="9"/>
      <c r="H7486" s="255" t="s">
        <v>9168</v>
      </c>
      <c r="I7486" s="9">
        <v>4</v>
      </c>
    </row>
    <row r="7487">
      <c r="A7487" s="255" t="s">
        <v>8644</v>
      </c>
      <c r="B7487" s="9">
        <v>2</v>
      </c>
      <c r="C7487" s="255" t="s">
        <v>9102</v>
      </c>
      <c r="D7487" s="9"/>
      <c r="E7487" s="9">
        <v>1746626.5573948817</v>
      </c>
      <c r="F7487" s="255" t="s">
        <v>9118</v>
      </c>
      <c r="G7487" s="9"/>
      <c r="H7487" s="255" t="s">
        <v>9168</v>
      </c>
      <c r="I7487" s="9">
        <v>4</v>
      </c>
    </row>
    <row r="7488">
      <c r="A7488" s="255" t="s">
        <v>8668</v>
      </c>
      <c r="B7488" s="9">
        <v>2</v>
      </c>
      <c r="C7488" s="255" t="s">
        <v>9102</v>
      </c>
      <c r="D7488" s="9"/>
      <c r="E7488" s="9">
        <v>1746626.5573948817</v>
      </c>
      <c r="F7488" s="255" t="s">
        <v>9115</v>
      </c>
      <c r="G7488" s="9"/>
      <c r="H7488" s="255" t="s">
        <v>9168</v>
      </c>
      <c r="I7488" s="9">
        <v>4</v>
      </c>
    </row>
    <row r="7489">
      <c r="A7489" s="255" t="s">
        <v>8650</v>
      </c>
      <c r="B7489" s="9">
        <v>2</v>
      </c>
      <c r="C7489" s="255" t="s">
        <v>9102</v>
      </c>
      <c r="D7489" s="9"/>
      <c r="E7489" s="9">
        <v>1746626.5573948817</v>
      </c>
      <c r="F7489" s="255" t="s">
        <v>9138</v>
      </c>
      <c r="G7489" s="9"/>
      <c r="H7489" s="255" t="s">
        <v>9168</v>
      </c>
      <c r="I7489" s="9">
        <v>4</v>
      </c>
    </row>
    <row r="7490">
      <c r="A7490" s="255" t="s">
        <v>8657</v>
      </c>
      <c r="B7490" s="9">
        <v>2</v>
      </c>
      <c r="C7490" s="255" t="s">
        <v>9102</v>
      </c>
      <c r="D7490" s="9">
        <v>0.026534860882489634</v>
      </c>
      <c r="E7490" s="9">
        <v>1746626.5573948817</v>
      </c>
      <c r="F7490" s="255" t="s">
        <v>9132</v>
      </c>
      <c r="G7490" s="9"/>
      <c r="H7490" s="255" t="s">
        <v>9168</v>
      </c>
      <c r="I7490" s="9">
        <v>4</v>
      </c>
    </row>
    <row r="7491">
      <c r="A7491" s="255" t="s">
        <v>8659</v>
      </c>
      <c r="B7491" s="9">
        <v>2</v>
      </c>
      <c r="C7491" s="255" t="s">
        <v>9102</v>
      </c>
      <c r="D7491" s="9">
        <v>0.037880674748126161</v>
      </c>
      <c r="E7491" s="9">
        <v>1746626.5573948817</v>
      </c>
      <c r="F7491" s="255" t="s">
        <v>9134</v>
      </c>
      <c r="G7491" s="9"/>
      <c r="H7491" s="255" t="s">
        <v>9168</v>
      </c>
      <c r="I7491" s="9">
        <v>4</v>
      </c>
    </row>
    <row r="7492">
      <c r="A7492" s="255" t="s">
        <v>8673</v>
      </c>
      <c r="B7492" s="9">
        <v>3</v>
      </c>
      <c r="C7492" s="255" t="s">
        <v>9102</v>
      </c>
      <c r="D7492" s="9">
        <v>0.040667245470755467</v>
      </c>
      <c r="E7492" s="9">
        <v>1749453.4255017771</v>
      </c>
      <c r="F7492" s="255" t="s">
        <v>9131</v>
      </c>
      <c r="G7492" s="9"/>
      <c r="H7492" s="255" t="s">
        <v>9168</v>
      </c>
      <c r="I7492" s="9">
        <v>4</v>
      </c>
    </row>
    <row r="7493">
      <c r="A7493" s="255" t="s">
        <v>8688</v>
      </c>
      <c r="B7493" s="9">
        <v>3</v>
      </c>
      <c r="C7493" s="255" t="s">
        <v>9102</v>
      </c>
      <c r="D7493" s="9">
        <v>0.029265023579374359</v>
      </c>
      <c r="E7493" s="9">
        <v>1749453.4255017771</v>
      </c>
      <c r="F7493" s="255" t="s">
        <v>9137</v>
      </c>
      <c r="G7493" s="9"/>
      <c r="H7493" s="255" t="s">
        <v>9168</v>
      </c>
      <c r="I7493" s="9">
        <v>4</v>
      </c>
    </row>
    <row r="7494">
      <c r="A7494" s="255" t="s">
        <v>8672</v>
      </c>
      <c r="B7494" s="9">
        <v>3</v>
      </c>
      <c r="C7494" s="255" t="s">
        <v>9102</v>
      </c>
      <c r="D7494" s="9">
        <v>0.022464358701503529</v>
      </c>
      <c r="E7494" s="9">
        <v>1749453.4255017771</v>
      </c>
      <c r="F7494" s="255" t="s">
        <v>9136</v>
      </c>
      <c r="G7494" s="9"/>
      <c r="H7494" s="255" t="s">
        <v>9168</v>
      </c>
      <c r="I7494" s="9">
        <v>4</v>
      </c>
    </row>
    <row r="7495">
      <c r="A7495" s="255" t="s">
        <v>8674</v>
      </c>
      <c r="B7495" s="9">
        <v>3</v>
      </c>
      <c r="C7495" s="255" t="s">
        <v>9102</v>
      </c>
      <c r="D7495" s="9"/>
      <c r="E7495" s="9">
        <v>1749453.4255017771</v>
      </c>
      <c r="F7495" s="255" t="s">
        <v>9119</v>
      </c>
      <c r="G7495" s="9"/>
      <c r="H7495" s="255" t="s">
        <v>9168</v>
      </c>
      <c r="I7495" s="9">
        <v>4</v>
      </c>
    </row>
    <row r="7496">
      <c r="A7496" s="255" t="s">
        <v>8692</v>
      </c>
      <c r="B7496" s="9">
        <v>3</v>
      </c>
      <c r="C7496" s="255" t="s">
        <v>9102</v>
      </c>
      <c r="D7496" s="9">
        <v>0.039466731827079098</v>
      </c>
      <c r="E7496" s="9">
        <v>1749453.4255017771</v>
      </c>
      <c r="F7496" s="255" t="s">
        <v>9128</v>
      </c>
      <c r="G7496" s="9"/>
      <c r="H7496" s="255" t="s">
        <v>9168</v>
      </c>
      <c r="I7496" s="9">
        <v>4</v>
      </c>
    </row>
    <row r="7497">
      <c r="A7497" s="255" t="s">
        <v>8689</v>
      </c>
      <c r="B7497" s="9">
        <v>3</v>
      </c>
      <c r="C7497" s="255" t="s">
        <v>9102</v>
      </c>
      <c r="D7497" s="9">
        <v>0.049245021388056795</v>
      </c>
      <c r="E7497" s="9">
        <v>1749453.4255017771</v>
      </c>
      <c r="F7497" s="255" t="s">
        <v>9125</v>
      </c>
      <c r="G7497" s="9"/>
      <c r="H7497" s="255" t="s">
        <v>9168</v>
      </c>
      <c r="I7497" s="9">
        <v>4</v>
      </c>
    </row>
    <row r="7498">
      <c r="A7498" s="255" t="s">
        <v>8679</v>
      </c>
      <c r="B7498" s="9">
        <v>3</v>
      </c>
      <c r="C7498" s="255" t="s">
        <v>9102</v>
      </c>
      <c r="D7498" s="9">
        <v>0.044318974764446815</v>
      </c>
      <c r="E7498" s="9">
        <v>1749453.4255017771</v>
      </c>
      <c r="F7498" s="255" t="s">
        <v>9129</v>
      </c>
      <c r="G7498" s="9"/>
      <c r="H7498" s="255" t="s">
        <v>9168</v>
      </c>
      <c r="I7498" s="9">
        <v>4</v>
      </c>
    </row>
    <row r="7499">
      <c r="A7499" s="255" t="s">
        <v>8684</v>
      </c>
      <c r="B7499" s="9">
        <v>3</v>
      </c>
      <c r="C7499" s="255" t="s">
        <v>9102</v>
      </c>
      <c r="D7499" s="9"/>
      <c r="E7499" s="9">
        <v>1749453.4255017771</v>
      </c>
      <c r="F7499" s="255" t="s">
        <v>9117</v>
      </c>
      <c r="G7499" s="9"/>
      <c r="H7499" s="255" t="s">
        <v>9168</v>
      </c>
      <c r="I7499" s="9">
        <v>4</v>
      </c>
    </row>
    <row r="7500">
      <c r="A7500" s="255" t="s">
        <v>8691</v>
      </c>
      <c r="B7500" s="9">
        <v>3</v>
      </c>
      <c r="C7500" s="255" t="s">
        <v>9102</v>
      </c>
      <c r="D7500" s="9">
        <v>0.03909101265523994</v>
      </c>
      <c r="E7500" s="9">
        <v>1749453.4255017771</v>
      </c>
      <c r="F7500" s="255" t="s">
        <v>9133</v>
      </c>
      <c r="G7500" s="9"/>
      <c r="H7500" s="255" t="s">
        <v>9168</v>
      </c>
      <c r="I7500" s="9">
        <v>4</v>
      </c>
    </row>
    <row r="7501">
      <c r="A7501" s="255" t="s">
        <v>8671</v>
      </c>
      <c r="B7501" s="9">
        <v>3</v>
      </c>
      <c r="C7501" s="255" t="s">
        <v>9102</v>
      </c>
      <c r="D7501" s="9"/>
      <c r="E7501" s="9">
        <v>1749453.4255017771</v>
      </c>
      <c r="F7501" s="255" t="s">
        <v>9115</v>
      </c>
      <c r="G7501" s="9"/>
      <c r="H7501" s="255" t="s">
        <v>9168</v>
      </c>
      <c r="I7501" s="9">
        <v>4</v>
      </c>
    </row>
    <row r="7502">
      <c r="A7502" s="255" t="s">
        <v>8687</v>
      </c>
      <c r="B7502" s="9">
        <v>3</v>
      </c>
      <c r="C7502" s="255" t="s">
        <v>9102</v>
      </c>
      <c r="D7502" s="9">
        <v>0.041336545868447316</v>
      </c>
      <c r="E7502" s="9">
        <v>1749453.4255017771</v>
      </c>
      <c r="F7502" s="255" t="s">
        <v>9135</v>
      </c>
      <c r="G7502" s="9"/>
      <c r="H7502" s="255" t="s">
        <v>9168</v>
      </c>
      <c r="I7502" s="9">
        <v>4</v>
      </c>
    </row>
    <row r="7503">
      <c r="A7503" s="255" t="s">
        <v>8678</v>
      </c>
      <c r="B7503" s="9">
        <v>3</v>
      </c>
      <c r="C7503" s="255" t="s">
        <v>9102</v>
      </c>
      <c r="D7503" s="9"/>
      <c r="E7503" s="9">
        <v>1749453.4255017771</v>
      </c>
      <c r="F7503" s="255" t="s">
        <v>9121</v>
      </c>
      <c r="G7503" s="9"/>
      <c r="H7503" s="255" t="s">
        <v>9168</v>
      </c>
      <c r="I7503" s="9">
        <v>4</v>
      </c>
    </row>
    <row r="7504">
      <c r="A7504" s="255" t="s">
        <v>8683</v>
      </c>
      <c r="B7504" s="9">
        <v>3</v>
      </c>
      <c r="C7504" s="255" t="s">
        <v>9102</v>
      </c>
      <c r="D7504" s="9"/>
      <c r="E7504" s="9">
        <v>1749453.4255017771</v>
      </c>
      <c r="F7504" s="255" t="s">
        <v>9120</v>
      </c>
      <c r="G7504" s="9"/>
      <c r="H7504" s="255" t="s">
        <v>9168</v>
      </c>
      <c r="I7504" s="9">
        <v>4</v>
      </c>
    </row>
    <row r="7505">
      <c r="A7505" s="255" t="s">
        <v>8675</v>
      </c>
      <c r="B7505" s="9">
        <v>3</v>
      </c>
      <c r="C7505" s="255" t="s">
        <v>9102</v>
      </c>
      <c r="D7505" s="9"/>
      <c r="E7505" s="9">
        <v>1749453.4255017771</v>
      </c>
      <c r="F7505" s="255" t="s">
        <v>9138</v>
      </c>
      <c r="G7505" s="9"/>
      <c r="H7505" s="255" t="s">
        <v>9168</v>
      </c>
      <c r="I7505" s="9">
        <v>4</v>
      </c>
    </row>
    <row r="7506">
      <c r="A7506" s="255" t="s">
        <v>8670</v>
      </c>
      <c r="B7506" s="9">
        <v>3</v>
      </c>
      <c r="C7506" s="255" t="s">
        <v>9102</v>
      </c>
      <c r="D7506" s="9">
        <v>0.044318974764446815</v>
      </c>
      <c r="E7506" s="9">
        <v>1749453.4255017771</v>
      </c>
      <c r="F7506" s="255" t="s">
        <v>9130</v>
      </c>
      <c r="G7506" s="9"/>
      <c r="H7506" s="255" t="s">
        <v>9168</v>
      </c>
      <c r="I7506" s="9">
        <v>4</v>
      </c>
    </row>
    <row r="7507">
      <c r="A7507" s="255" t="s">
        <v>8680</v>
      </c>
      <c r="B7507" s="9">
        <v>3</v>
      </c>
      <c r="C7507" s="255" t="s">
        <v>9102</v>
      </c>
      <c r="D7507" s="9">
        <v>0.039466731827079098</v>
      </c>
      <c r="E7507" s="9">
        <v>1749453.4255017771</v>
      </c>
      <c r="F7507" s="255" t="s">
        <v>9127</v>
      </c>
      <c r="G7507" s="9"/>
      <c r="H7507" s="255" t="s">
        <v>9168</v>
      </c>
      <c r="I7507" s="9">
        <v>4</v>
      </c>
    </row>
    <row r="7508">
      <c r="A7508" s="255" t="s">
        <v>8686</v>
      </c>
      <c r="B7508" s="9">
        <v>3</v>
      </c>
      <c r="C7508" s="255" t="s">
        <v>9102</v>
      </c>
      <c r="D7508" s="9">
        <v>0.037420840037339476</v>
      </c>
      <c r="E7508" s="9">
        <v>1749453.4255017771</v>
      </c>
      <c r="F7508" s="255" t="s">
        <v>9132</v>
      </c>
      <c r="G7508" s="9"/>
      <c r="H7508" s="255" t="s">
        <v>9168</v>
      </c>
      <c r="I7508" s="9">
        <v>4</v>
      </c>
    </row>
    <row r="7509">
      <c r="A7509" s="255" t="s">
        <v>8690</v>
      </c>
      <c r="B7509" s="9">
        <v>3</v>
      </c>
      <c r="C7509" s="255" t="s">
        <v>9102</v>
      </c>
      <c r="D7509" s="9"/>
      <c r="E7509" s="9">
        <v>1749453.4255017771</v>
      </c>
      <c r="F7509" s="255" t="s">
        <v>9118</v>
      </c>
      <c r="G7509" s="9"/>
      <c r="H7509" s="255" t="s">
        <v>9168</v>
      </c>
      <c r="I7509" s="9">
        <v>4</v>
      </c>
    </row>
    <row r="7510">
      <c r="A7510" s="255" t="s">
        <v>8682</v>
      </c>
      <c r="B7510" s="9">
        <v>3</v>
      </c>
      <c r="C7510" s="255" t="s">
        <v>9102</v>
      </c>
      <c r="D7510" s="9"/>
      <c r="E7510" s="9">
        <v>1749453.4255017771</v>
      </c>
      <c r="F7510" s="255" t="s">
        <v>9116</v>
      </c>
      <c r="G7510" s="9"/>
      <c r="H7510" s="255" t="s">
        <v>9168</v>
      </c>
      <c r="I7510" s="9">
        <v>4</v>
      </c>
    </row>
    <row r="7511">
      <c r="A7511" s="255" t="s">
        <v>8681</v>
      </c>
      <c r="B7511" s="9">
        <v>3</v>
      </c>
      <c r="C7511" s="255" t="s">
        <v>9102</v>
      </c>
      <c r="D7511" s="9">
        <v>0.029233220485291492</v>
      </c>
      <c r="E7511" s="9">
        <v>1749453.4255017771</v>
      </c>
      <c r="F7511" s="255" t="s">
        <v>9114</v>
      </c>
      <c r="G7511" s="9"/>
      <c r="H7511" s="255" t="s">
        <v>9168</v>
      </c>
      <c r="I7511" s="9">
        <v>4</v>
      </c>
    </row>
    <row r="7512">
      <c r="A7512" s="255" t="s">
        <v>8677</v>
      </c>
      <c r="B7512" s="9">
        <v>3</v>
      </c>
      <c r="C7512" s="255" t="s">
        <v>9102</v>
      </c>
      <c r="D7512" s="9">
        <v>0.050845019176552084</v>
      </c>
      <c r="E7512" s="9">
        <v>1749453.4255017771</v>
      </c>
      <c r="F7512" s="255" t="s">
        <v>9134</v>
      </c>
      <c r="G7512" s="9"/>
      <c r="H7512" s="255" t="s">
        <v>9168</v>
      </c>
      <c r="I7512" s="9">
        <v>4</v>
      </c>
    </row>
    <row r="7513">
      <c r="A7513" s="255" t="s">
        <v>8676</v>
      </c>
      <c r="B7513" s="9">
        <v>3</v>
      </c>
      <c r="C7513" s="255" t="s">
        <v>9102</v>
      </c>
      <c r="D7513" s="9">
        <v>0.026925441890912723</v>
      </c>
      <c r="E7513" s="9">
        <v>1749453.4255017771</v>
      </c>
      <c r="F7513" s="255" t="s">
        <v>9126</v>
      </c>
      <c r="G7513" s="9"/>
      <c r="H7513" s="255" t="s">
        <v>9168</v>
      </c>
      <c r="I7513" s="9">
        <v>4</v>
      </c>
    </row>
    <row r="7514">
      <c r="A7514" s="255" t="s">
        <v>8685</v>
      </c>
      <c r="B7514" s="9">
        <v>3</v>
      </c>
      <c r="C7514" s="255" t="s">
        <v>9102</v>
      </c>
      <c r="D7514" s="9">
        <v>0.042745595647393289</v>
      </c>
      <c r="E7514" s="9">
        <v>1749453.4255017771</v>
      </c>
      <c r="F7514" s="255" t="s">
        <v>9122</v>
      </c>
      <c r="G7514" s="9"/>
      <c r="H7514" s="255" t="s">
        <v>9168</v>
      </c>
      <c r="I7514" s="9">
        <v>4</v>
      </c>
    </row>
    <row r="7515">
      <c r="A7515" s="255" t="s">
        <v>8669</v>
      </c>
      <c r="B7515" s="9">
        <v>3</v>
      </c>
      <c r="C7515" s="255" t="s">
        <v>9102</v>
      </c>
      <c r="D7515" s="9">
        <v>0.042745595647393289</v>
      </c>
      <c r="E7515" s="9">
        <v>1749453.4255017771</v>
      </c>
      <c r="F7515" s="255" t="s">
        <v>9123</v>
      </c>
      <c r="G7515" s="9"/>
      <c r="H7515" s="255" t="s">
        <v>9168</v>
      </c>
      <c r="I7515" s="9">
        <v>4</v>
      </c>
    </row>
    <row r="7516">
      <c r="A7516" s="255" t="s">
        <v>8693</v>
      </c>
      <c r="B7516" s="9">
        <v>3</v>
      </c>
      <c r="C7516" s="255" t="s">
        <v>9102</v>
      </c>
      <c r="D7516" s="9">
        <v>0.042745595647393289</v>
      </c>
      <c r="E7516" s="9">
        <v>1749453.4255017771</v>
      </c>
      <c r="F7516" s="255" t="s">
        <v>9124</v>
      </c>
      <c r="G7516" s="9"/>
      <c r="H7516" s="255" t="s">
        <v>9168</v>
      </c>
      <c r="I7516" s="9">
        <v>4</v>
      </c>
    </row>
    <row r="7517">
      <c r="A7517" s="255" t="s">
        <v>8714</v>
      </c>
      <c r="B7517" s="9">
        <v>4</v>
      </c>
      <c r="C7517" s="255" t="s">
        <v>9102</v>
      </c>
      <c r="D7517" s="9">
        <v>0.055484886397019331</v>
      </c>
      <c r="E7517" s="9">
        <v>1744323.2308518251</v>
      </c>
      <c r="F7517" s="255" t="s">
        <v>9124</v>
      </c>
      <c r="G7517" s="9"/>
      <c r="H7517" s="255" t="s">
        <v>9168</v>
      </c>
      <c r="I7517" s="9">
        <v>4</v>
      </c>
    </row>
    <row r="7518">
      <c r="A7518" s="255" t="s">
        <v>8712</v>
      </c>
      <c r="B7518" s="9">
        <v>4</v>
      </c>
      <c r="C7518" s="255" t="s">
        <v>9102</v>
      </c>
      <c r="D7518" s="9"/>
      <c r="E7518" s="9">
        <v>1744323.2308518251</v>
      </c>
      <c r="F7518" s="255" t="s">
        <v>9121</v>
      </c>
      <c r="G7518" s="9"/>
      <c r="H7518" s="255" t="s">
        <v>9168</v>
      </c>
      <c r="I7518" s="9">
        <v>4</v>
      </c>
    </row>
    <row r="7519">
      <c r="A7519" s="255" t="s">
        <v>8709</v>
      </c>
      <c r="B7519" s="9">
        <v>4</v>
      </c>
      <c r="C7519" s="255" t="s">
        <v>9102</v>
      </c>
      <c r="D7519" s="9">
        <v>0.050467549387310587</v>
      </c>
      <c r="E7519" s="9">
        <v>1744323.2308518251</v>
      </c>
      <c r="F7519" s="255" t="s">
        <v>9131</v>
      </c>
      <c r="G7519" s="9"/>
      <c r="H7519" s="255" t="s">
        <v>9168</v>
      </c>
      <c r="I7519" s="9">
        <v>4</v>
      </c>
    </row>
    <row r="7520">
      <c r="A7520" s="255" t="s">
        <v>8718</v>
      </c>
      <c r="B7520" s="9">
        <v>4</v>
      </c>
      <c r="C7520" s="255" t="s">
        <v>9102</v>
      </c>
      <c r="D7520" s="9"/>
      <c r="E7520" s="9">
        <v>1744323.2308518251</v>
      </c>
      <c r="F7520" s="255" t="s">
        <v>9120</v>
      </c>
      <c r="G7520" s="9"/>
      <c r="H7520" s="255" t="s">
        <v>9168</v>
      </c>
      <c r="I7520" s="9">
        <v>4</v>
      </c>
    </row>
    <row r="7521">
      <c r="A7521" s="255" t="s">
        <v>8698</v>
      </c>
      <c r="B7521" s="9">
        <v>4</v>
      </c>
      <c r="C7521" s="255" t="s">
        <v>9102</v>
      </c>
      <c r="D7521" s="9">
        <v>0.059243738436687871</v>
      </c>
      <c r="E7521" s="9">
        <v>1744323.2308518251</v>
      </c>
      <c r="F7521" s="255" t="s">
        <v>9125</v>
      </c>
      <c r="G7521" s="9"/>
      <c r="H7521" s="255" t="s">
        <v>9168</v>
      </c>
      <c r="I7521" s="9">
        <v>4</v>
      </c>
    </row>
    <row r="7522">
      <c r="A7522" s="255" t="s">
        <v>8700</v>
      </c>
      <c r="B7522" s="9">
        <v>4</v>
      </c>
      <c r="C7522" s="255" t="s">
        <v>9102</v>
      </c>
      <c r="D7522" s="9"/>
      <c r="E7522" s="9">
        <v>1744323.2308518251</v>
      </c>
      <c r="F7522" s="255" t="s">
        <v>9116</v>
      </c>
      <c r="G7522" s="9"/>
      <c r="H7522" s="255" t="s">
        <v>9168</v>
      </c>
      <c r="I7522" s="9">
        <v>4</v>
      </c>
    </row>
    <row r="7523">
      <c r="A7523" s="255" t="s">
        <v>8703</v>
      </c>
      <c r="B7523" s="9">
        <v>4</v>
      </c>
      <c r="C7523" s="255" t="s">
        <v>9102</v>
      </c>
      <c r="D7523" s="9">
        <v>0.047297194732528615</v>
      </c>
      <c r="E7523" s="9">
        <v>1744323.2308518251</v>
      </c>
      <c r="F7523" s="255" t="s">
        <v>9132</v>
      </c>
      <c r="G7523" s="9"/>
      <c r="H7523" s="255" t="s">
        <v>9168</v>
      </c>
      <c r="I7523" s="9">
        <v>4</v>
      </c>
    </row>
    <row r="7524">
      <c r="A7524" s="255" t="s">
        <v>8697</v>
      </c>
      <c r="B7524" s="9">
        <v>4</v>
      </c>
      <c r="C7524" s="255" t="s">
        <v>9102</v>
      </c>
      <c r="D7524" s="9">
        <v>0.039981576009008257</v>
      </c>
      <c r="E7524" s="9">
        <v>1744323.2308518251</v>
      </c>
      <c r="F7524" s="255" t="s">
        <v>9136</v>
      </c>
      <c r="G7524" s="9"/>
      <c r="H7524" s="255" t="s">
        <v>9168</v>
      </c>
      <c r="I7524" s="9">
        <v>4</v>
      </c>
    </row>
    <row r="7525">
      <c r="A7525" s="255" t="s">
        <v>8711</v>
      </c>
      <c r="B7525" s="9">
        <v>4</v>
      </c>
      <c r="C7525" s="255" t="s">
        <v>9102</v>
      </c>
      <c r="D7525" s="9">
        <v>0.039332437649230625</v>
      </c>
      <c r="E7525" s="9">
        <v>1744323.2308518251</v>
      </c>
      <c r="F7525" s="255" t="s">
        <v>9137</v>
      </c>
      <c r="G7525" s="9"/>
      <c r="H7525" s="255" t="s">
        <v>9168</v>
      </c>
      <c r="I7525" s="9">
        <v>4</v>
      </c>
    </row>
    <row r="7526">
      <c r="A7526" s="255" t="s">
        <v>8704</v>
      </c>
      <c r="B7526" s="9">
        <v>4</v>
      </c>
      <c r="C7526" s="255" t="s">
        <v>9102</v>
      </c>
      <c r="D7526" s="9"/>
      <c r="E7526" s="9">
        <v>1744323.2308518251</v>
      </c>
      <c r="F7526" s="255" t="s">
        <v>9118</v>
      </c>
      <c r="G7526" s="9"/>
      <c r="H7526" s="255" t="s">
        <v>9168</v>
      </c>
      <c r="I7526" s="9">
        <v>4</v>
      </c>
    </row>
    <row r="7527">
      <c r="A7527" s="255" t="s">
        <v>8707</v>
      </c>
      <c r="B7527" s="9">
        <v>4</v>
      </c>
      <c r="C7527" s="255" t="s">
        <v>9102</v>
      </c>
      <c r="D7527" s="9"/>
      <c r="E7527" s="9">
        <v>1744323.2308518251</v>
      </c>
      <c r="F7527" s="255" t="s">
        <v>9117</v>
      </c>
      <c r="G7527" s="9"/>
      <c r="H7527" s="255" t="s">
        <v>9168</v>
      </c>
      <c r="I7527" s="9">
        <v>4</v>
      </c>
    </row>
    <row r="7528">
      <c r="A7528" s="255" t="s">
        <v>8716</v>
      </c>
      <c r="B7528" s="9">
        <v>4</v>
      </c>
      <c r="C7528" s="255" t="s">
        <v>9102</v>
      </c>
      <c r="D7528" s="9">
        <v>0.052183436192705115</v>
      </c>
      <c r="E7528" s="9">
        <v>1744323.2308518251</v>
      </c>
      <c r="F7528" s="255" t="s">
        <v>9127</v>
      </c>
      <c r="G7528" s="9"/>
      <c r="H7528" s="255" t="s">
        <v>9168</v>
      </c>
      <c r="I7528" s="9">
        <v>4</v>
      </c>
    </row>
    <row r="7529">
      <c r="A7529" s="255" t="s">
        <v>8715</v>
      </c>
      <c r="B7529" s="9">
        <v>4</v>
      </c>
      <c r="C7529" s="255" t="s">
        <v>9102</v>
      </c>
      <c r="D7529" s="9">
        <v>0.055484886397019331</v>
      </c>
      <c r="E7529" s="9">
        <v>1744323.2308518251</v>
      </c>
      <c r="F7529" s="255" t="s">
        <v>9122</v>
      </c>
      <c r="G7529" s="9"/>
      <c r="H7529" s="255" t="s">
        <v>9168</v>
      </c>
      <c r="I7529" s="9">
        <v>4</v>
      </c>
    </row>
    <row r="7530">
      <c r="A7530" s="255" t="s">
        <v>8710</v>
      </c>
      <c r="B7530" s="9">
        <v>4</v>
      </c>
      <c r="C7530" s="255" t="s">
        <v>9102</v>
      </c>
      <c r="D7530" s="9">
        <v>0.059283174752384947</v>
      </c>
      <c r="E7530" s="9">
        <v>1744323.2308518251</v>
      </c>
      <c r="F7530" s="255" t="s">
        <v>9129</v>
      </c>
      <c r="G7530" s="9"/>
      <c r="H7530" s="255" t="s">
        <v>9168</v>
      </c>
      <c r="I7530" s="9">
        <v>4</v>
      </c>
    </row>
    <row r="7531">
      <c r="A7531" s="255" t="s">
        <v>8708</v>
      </c>
      <c r="B7531" s="9">
        <v>4</v>
      </c>
      <c r="C7531" s="255" t="s">
        <v>9102</v>
      </c>
      <c r="D7531" s="9">
        <v>0.039024845729218036</v>
      </c>
      <c r="E7531" s="9">
        <v>1744323.2308518251</v>
      </c>
      <c r="F7531" s="255" t="s">
        <v>9114</v>
      </c>
      <c r="G7531" s="9"/>
      <c r="H7531" s="255" t="s">
        <v>9168</v>
      </c>
      <c r="I7531" s="9">
        <v>4</v>
      </c>
    </row>
    <row r="7532">
      <c r="A7532" s="255" t="s">
        <v>8694</v>
      </c>
      <c r="B7532" s="9">
        <v>4</v>
      </c>
      <c r="C7532" s="255" t="s">
        <v>9102</v>
      </c>
      <c r="D7532" s="9">
        <v>0.055687623874918893</v>
      </c>
      <c r="E7532" s="9">
        <v>1744323.2308518251</v>
      </c>
      <c r="F7532" s="255" t="s">
        <v>9133</v>
      </c>
      <c r="G7532" s="9"/>
      <c r="H7532" s="255" t="s">
        <v>9168</v>
      </c>
      <c r="I7532" s="9">
        <v>4</v>
      </c>
    </row>
    <row r="7533">
      <c r="A7533" s="255" t="s">
        <v>8702</v>
      </c>
      <c r="B7533" s="9">
        <v>4</v>
      </c>
      <c r="C7533" s="255" t="s">
        <v>9102</v>
      </c>
      <c r="D7533" s="9">
        <v>0.060720619801217304</v>
      </c>
      <c r="E7533" s="9">
        <v>1744323.2308518251</v>
      </c>
      <c r="F7533" s="255" t="s">
        <v>9134</v>
      </c>
      <c r="G7533" s="9"/>
      <c r="H7533" s="255" t="s">
        <v>9168</v>
      </c>
      <c r="I7533" s="9">
        <v>4</v>
      </c>
    </row>
    <row r="7534">
      <c r="A7534" s="255" t="s">
        <v>8713</v>
      </c>
      <c r="B7534" s="9">
        <v>4</v>
      </c>
      <c r="C7534" s="255" t="s">
        <v>9102</v>
      </c>
      <c r="D7534" s="9">
        <v>0.052183436192705115</v>
      </c>
      <c r="E7534" s="9">
        <v>1744323.2308518251</v>
      </c>
      <c r="F7534" s="255" t="s">
        <v>9128</v>
      </c>
      <c r="G7534" s="9"/>
      <c r="H7534" s="255" t="s">
        <v>9168</v>
      </c>
      <c r="I7534" s="9">
        <v>4</v>
      </c>
    </row>
    <row r="7535">
      <c r="A7535" s="255" t="s">
        <v>8696</v>
      </c>
      <c r="B7535" s="9">
        <v>4</v>
      </c>
      <c r="C7535" s="255" t="s">
        <v>9102</v>
      </c>
      <c r="D7535" s="9"/>
      <c r="E7535" s="9">
        <v>1744323.2308518251</v>
      </c>
      <c r="F7535" s="255" t="s">
        <v>9115</v>
      </c>
      <c r="G7535" s="9"/>
      <c r="H7535" s="255" t="s">
        <v>9168</v>
      </c>
      <c r="I7535" s="9">
        <v>4</v>
      </c>
    </row>
    <row r="7536">
      <c r="A7536" s="255" t="s">
        <v>8717</v>
      </c>
      <c r="B7536" s="9">
        <v>4</v>
      </c>
      <c r="C7536" s="255" t="s">
        <v>9102</v>
      </c>
      <c r="D7536" s="9">
        <v>0.059283174752384947</v>
      </c>
      <c r="E7536" s="9">
        <v>1744323.2308518251</v>
      </c>
      <c r="F7536" s="255" t="s">
        <v>9130</v>
      </c>
      <c r="G7536" s="9"/>
      <c r="H7536" s="255" t="s">
        <v>9168</v>
      </c>
      <c r="I7536" s="9">
        <v>4</v>
      </c>
    </row>
    <row r="7537">
      <c r="A7537" s="255" t="s">
        <v>8706</v>
      </c>
      <c r="B7537" s="9">
        <v>4</v>
      </c>
      <c r="C7537" s="255" t="s">
        <v>9102</v>
      </c>
      <c r="D7537" s="9"/>
      <c r="E7537" s="9">
        <v>1744323.2308518251</v>
      </c>
      <c r="F7537" s="255" t="s">
        <v>9138</v>
      </c>
      <c r="G7537" s="9"/>
      <c r="H7537" s="255" t="s">
        <v>9168</v>
      </c>
      <c r="I7537" s="9">
        <v>4</v>
      </c>
    </row>
    <row r="7538">
      <c r="A7538" s="255" t="s">
        <v>8705</v>
      </c>
      <c r="B7538" s="9">
        <v>4</v>
      </c>
      <c r="C7538" s="255" t="s">
        <v>9102</v>
      </c>
      <c r="D7538" s="9"/>
      <c r="E7538" s="9">
        <v>1744323.2308518251</v>
      </c>
      <c r="F7538" s="255" t="s">
        <v>9119</v>
      </c>
      <c r="G7538" s="9"/>
      <c r="H7538" s="255" t="s">
        <v>9168</v>
      </c>
      <c r="I7538" s="9">
        <v>4</v>
      </c>
    </row>
    <row r="7539">
      <c r="A7539" s="255" t="s">
        <v>8695</v>
      </c>
      <c r="B7539" s="9">
        <v>4</v>
      </c>
      <c r="C7539" s="255" t="s">
        <v>9102</v>
      </c>
      <c r="D7539" s="9">
        <v>0.039555755846360972</v>
      </c>
      <c r="E7539" s="9">
        <v>1744323.2308518251</v>
      </c>
      <c r="F7539" s="255" t="s">
        <v>9126</v>
      </c>
      <c r="G7539" s="9"/>
      <c r="H7539" s="255" t="s">
        <v>9168</v>
      </c>
      <c r="I7539" s="9">
        <v>4</v>
      </c>
    </row>
    <row r="7540">
      <c r="A7540" s="255" t="s">
        <v>8701</v>
      </c>
      <c r="B7540" s="9">
        <v>4</v>
      </c>
      <c r="C7540" s="255" t="s">
        <v>9102</v>
      </c>
      <c r="D7540" s="9">
        <v>0.056649147887513927</v>
      </c>
      <c r="E7540" s="9">
        <v>1744323.2308518251</v>
      </c>
      <c r="F7540" s="255" t="s">
        <v>9135</v>
      </c>
      <c r="G7540" s="9"/>
      <c r="H7540" s="255" t="s">
        <v>9168</v>
      </c>
      <c r="I7540" s="9">
        <v>4</v>
      </c>
    </row>
    <row r="7541">
      <c r="A7541" s="255" t="s">
        <v>8699</v>
      </c>
      <c r="B7541" s="9">
        <v>4</v>
      </c>
      <c r="C7541" s="255" t="s">
        <v>9102</v>
      </c>
      <c r="D7541" s="9">
        <v>0.055484886397019331</v>
      </c>
      <c r="E7541" s="9">
        <v>1744323.2308518251</v>
      </c>
      <c r="F7541" s="255" t="s">
        <v>9123</v>
      </c>
      <c r="G7541" s="9"/>
      <c r="H7541" s="255" t="s">
        <v>9168</v>
      </c>
      <c r="I7541" s="9">
        <v>4</v>
      </c>
    </row>
    <row r="7542">
      <c r="A7542" s="255" t="s">
        <v>8728</v>
      </c>
      <c r="B7542" s="9">
        <v>5</v>
      </c>
      <c r="C7542" s="255" t="s">
        <v>9102</v>
      </c>
      <c r="D7542" s="9">
        <v>0.065748640362425184</v>
      </c>
      <c r="E7542" s="9">
        <v>1748220.4945000052</v>
      </c>
      <c r="F7542" s="255" t="s">
        <v>9124</v>
      </c>
      <c r="G7542" s="9"/>
      <c r="H7542" s="255" t="s">
        <v>9168</v>
      </c>
      <c r="I7542" s="9">
        <v>4</v>
      </c>
    </row>
    <row r="7543">
      <c r="A7543" s="255" t="s">
        <v>8725</v>
      </c>
      <c r="B7543" s="9">
        <v>5</v>
      </c>
      <c r="C7543" s="255" t="s">
        <v>9102</v>
      </c>
      <c r="D7543" s="9">
        <v>0.065748640362425184</v>
      </c>
      <c r="E7543" s="9">
        <v>1748220.4945000052</v>
      </c>
      <c r="F7543" s="255" t="s">
        <v>9122</v>
      </c>
      <c r="G7543" s="9"/>
      <c r="H7543" s="255" t="s">
        <v>9168</v>
      </c>
      <c r="I7543" s="9">
        <v>4</v>
      </c>
    </row>
    <row r="7544">
      <c r="A7544" s="255" t="s">
        <v>8740</v>
      </c>
      <c r="B7544" s="9">
        <v>5</v>
      </c>
      <c r="C7544" s="255" t="s">
        <v>9102</v>
      </c>
      <c r="D7544" s="9">
        <v>0.071967138718886284</v>
      </c>
      <c r="E7544" s="9">
        <v>1748220.4945000052</v>
      </c>
      <c r="F7544" s="255" t="s">
        <v>9125</v>
      </c>
      <c r="G7544" s="9"/>
      <c r="H7544" s="255" t="s">
        <v>9168</v>
      </c>
      <c r="I7544" s="9">
        <v>4</v>
      </c>
    </row>
    <row r="7545">
      <c r="A7545" s="255" t="s">
        <v>8734</v>
      </c>
      <c r="B7545" s="9">
        <v>5</v>
      </c>
      <c r="C7545" s="255" t="s">
        <v>9102</v>
      </c>
      <c r="D7545" s="9">
        <v>0.064184539046744885</v>
      </c>
      <c r="E7545" s="9">
        <v>1748220.4945000052</v>
      </c>
      <c r="F7545" s="255" t="s">
        <v>9131</v>
      </c>
      <c r="G7545" s="9"/>
      <c r="H7545" s="255" t="s">
        <v>9168</v>
      </c>
      <c r="I7545" s="9">
        <v>4</v>
      </c>
    </row>
    <row r="7546">
      <c r="A7546" s="255" t="s">
        <v>8735</v>
      </c>
      <c r="B7546" s="9">
        <v>5</v>
      </c>
      <c r="C7546" s="255" t="s">
        <v>9102</v>
      </c>
      <c r="D7546" s="9">
        <v>0.04771149840510288</v>
      </c>
      <c r="E7546" s="9">
        <v>1748220.4945000052</v>
      </c>
      <c r="F7546" s="255" t="s">
        <v>9126</v>
      </c>
      <c r="G7546" s="9"/>
      <c r="H7546" s="255" t="s">
        <v>9168</v>
      </c>
      <c r="I7546" s="9">
        <v>4</v>
      </c>
    </row>
    <row r="7547">
      <c r="A7547" s="255" t="s">
        <v>8723</v>
      </c>
      <c r="B7547" s="9">
        <v>5</v>
      </c>
      <c r="C7547" s="255" t="s">
        <v>9102</v>
      </c>
      <c r="D7547" s="9"/>
      <c r="E7547" s="9">
        <v>1748220.4945000052</v>
      </c>
      <c r="F7547" s="255" t="s">
        <v>9138</v>
      </c>
      <c r="G7547" s="9"/>
      <c r="H7547" s="255" t="s">
        <v>9168</v>
      </c>
      <c r="I7547" s="9">
        <v>4</v>
      </c>
    </row>
    <row r="7548">
      <c r="A7548" s="255" t="s">
        <v>8742</v>
      </c>
      <c r="B7548" s="9">
        <v>5</v>
      </c>
      <c r="C7548" s="255" t="s">
        <v>9102</v>
      </c>
      <c r="D7548" s="9">
        <v>0.034819341737519396</v>
      </c>
      <c r="E7548" s="9">
        <v>1748220.4945000052</v>
      </c>
      <c r="F7548" s="255" t="s">
        <v>9136</v>
      </c>
      <c r="G7548" s="9"/>
      <c r="H7548" s="255" t="s">
        <v>9168</v>
      </c>
      <c r="I7548" s="9">
        <v>4</v>
      </c>
    </row>
    <row r="7549">
      <c r="A7549" s="255" t="s">
        <v>8724</v>
      </c>
      <c r="B7549" s="9">
        <v>5</v>
      </c>
      <c r="C7549" s="255" t="s">
        <v>9102</v>
      </c>
      <c r="D7549" s="9">
        <v>0.066932716258157249</v>
      </c>
      <c r="E7549" s="9">
        <v>1748220.4945000052</v>
      </c>
      <c r="F7549" s="255" t="s">
        <v>9129</v>
      </c>
      <c r="G7549" s="9"/>
      <c r="H7549" s="255" t="s">
        <v>9168</v>
      </c>
      <c r="I7549" s="9">
        <v>4</v>
      </c>
    </row>
    <row r="7550">
      <c r="A7550" s="255" t="s">
        <v>8733</v>
      </c>
      <c r="B7550" s="9">
        <v>5</v>
      </c>
      <c r="C7550" s="255" t="s">
        <v>9102</v>
      </c>
      <c r="D7550" s="9"/>
      <c r="E7550" s="9">
        <v>1748220.4945000052</v>
      </c>
      <c r="F7550" s="255" t="s">
        <v>9120</v>
      </c>
      <c r="G7550" s="9"/>
      <c r="H7550" s="255" t="s">
        <v>9168</v>
      </c>
      <c r="I7550" s="9">
        <v>4</v>
      </c>
    </row>
    <row r="7551">
      <c r="A7551" s="255" t="s">
        <v>8739</v>
      </c>
      <c r="B7551" s="9">
        <v>5</v>
      </c>
      <c r="C7551" s="255" t="s">
        <v>9102</v>
      </c>
      <c r="D7551" s="9">
        <v>0.06201028654513005</v>
      </c>
      <c r="E7551" s="9">
        <v>1748220.4945000052</v>
      </c>
      <c r="F7551" s="255" t="s">
        <v>9127</v>
      </c>
      <c r="G7551" s="9"/>
      <c r="H7551" s="255" t="s">
        <v>9168</v>
      </c>
      <c r="I7551" s="9">
        <v>4</v>
      </c>
    </row>
    <row r="7552">
      <c r="A7552" s="255" t="s">
        <v>8730</v>
      </c>
      <c r="B7552" s="9">
        <v>5</v>
      </c>
      <c r="C7552" s="255" t="s">
        <v>9102</v>
      </c>
      <c r="D7552" s="9"/>
      <c r="E7552" s="9">
        <v>1748220.4945000052</v>
      </c>
      <c r="F7552" s="255" t="s">
        <v>9118</v>
      </c>
      <c r="G7552" s="9"/>
      <c r="H7552" s="255" t="s">
        <v>9168</v>
      </c>
      <c r="I7552" s="9">
        <v>4</v>
      </c>
    </row>
    <row r="7553">
      <c r="A7553" s="255" t="s">
        <v>8731</v>
      </c>
      <c r="B7553" s="9">
        <v>5</v>
      </c>
      <c r="C7553" s="255" t="s">
        <v>9102</v>
      </c>
      <c r="D7553" s="9">
        <v>0.07212919602227312</v>
      </c>
      <c r="E7553" s="9">
        <v>1748220.4945000052</v>
      </c>
      <c r="F7553" s="255" t="s">
        <v>9134</v>
      </c>
      <c r="G7553" s="9"/>
      <c r="H7553" s="255" t="s">
        <v>9168</v>
      </c>
      <c r="I7553" s="9">
        <v>4</v>
      </c>
    </row>
    <row r="7554">
      <c r="A7554" s="255" t="s">
        <v>8732</v>
      </c>
      <c r="B7554" s="9">
        <v>5</v>
      </c>
      <c r="C7554" s="255" t="s">
        <v>9102</v>
      </c>
      <c r="D7554" s="9">
        <v>0.06201028654513005</v>
      </c>
      <c r="E7554" s="9">
        <v>1748220.4945000052</v>
      </c>
      <c r="F7554" s="255" t="s">
        <v>9128</v>
      </c>
      <c r="G7554" s="9"/>
      <c r="H7554" s="255" t="s">
        <v>9168</v>
      </c>
      <c r="I7554" s="9">
        <v>4</v>
      </c>
    </row>
    <row r="7555">
      <c r="A7555" s="255" t="s">
        <v>8738</v>
      </c>
      <c r="B7555" s="9">
        <v>5</v>
      </c>
      <c r="C7555" s="255" t="s">
        <v>9102</v>
      </c>
      <c r="D7555" s="9">
        <v>0.054472693474467072</v>
      </c>
      <c r="E7555" s="9">
        <v>1748220.4945000052</v>
      </c>
      <c r="F7555" s="255" t="s">
        <v>9137</v>
      </c>
      <c r="G7555" s="9"/>
      <c r="H7555" s="255" t="s">
        <v>9168</v>
      </c>
      <c r="I7555" s="9">
        <v>4</v>
      </c>
    </row>
    <row r="7556">
      <c r="A7556" s="255" t="s">
        <v>8720</v>
      </c>
      <c r="B7556" s="9">
        <v>5</v>
      </c>
      <c r="C7556" s="255" t="s">
        <v>9102</v>
      </c>
      <c r="D7556" s="9"/>
      <c r="E7556" s="9">
        <v>1748220.4945000052</v>
      </c>
      <c r="F7556" s="255" t="s">
        <v>9117</v>
      </c>
      <c r="G7556" s="9"/>
      <c r="H7556" s="255" t="s">
        <v>9168</v>
      </c>
      <c r="I7556" s="9">
        <v>4</v>
      </c>
    </row>
    <row r="7557">
      <c r="A7557" s="255" t="s">
        <v>8719</v>
      </c>
      <c r="B7557" s="9">
        <v>5</v>
      </c>
      <c r="C7557" s="255" t="s">
        <v>9102</v>
      </c>
      <c r="D7557" s="9"/>
      <c r="E7557" s="9">
        <v>1748220.4945000052</v>
      </c>
      <c r="F7557" s="255" t="s">
        <v>9116</v>
      </c>
      <c r="G7557" s="9"/>
      <c r="H7557" s="255" t="s">
        <v>9168</v>
      </c>
      <c r="I7557" s="9">
        <v>4</v>
      </c>
    </row>
    <row r="7558">
      <c r="A7558" s="255" t="s">
        <v>8722</v>
      </c>
      <c r="B7558" s="9">
        <v>5</v>
      </c>
      <c r="C7558" s="255" t="s">
        <v>9102</v>
      </c>
      <c r="D7558" s="9">
        <v>0.065748640362425184</v>
      </c>
      <c r="E7558" s="9">
        <v>1748220.4945000052</v>
      </c>
      <c r="F7558" s="255" t="s">
        <v>9123</v>
      </c>
      <c r="G7558" s="9"/>
      <c r="H7558" s="255" t="s">
        <v>9168</v>
      </c>
      <c r="I7558" s="9">
        <v>4</v>
      </c>
    </row>
    <row r="7559">
      <c r="A7559" s="255" t="s">
        <v>8737</v>
      </c>
      <c r="B7559" s="9">
        <v>5</v>
      </c>
      <c r="C7559" s="255" t="s">
        <v>9102</v>
      </c>
      <c r="D7559" s="9">
        <v>0.054115670278825523</v>
      </c>
      <c r="E7559" s="9">
        <v>1748220.4945000052</v>
      </c>
      <c r="F7559" s="255" t="s">
        <v>9114</v>
      </c>
      <c r="G7559" s="9"/>
      <c r="H7559" s="255" t="s">
        <v>9168</v>
      </c>
      <c r="I7559" s="9">
        <v>4</v>
      </c>
    </row>
    <row r="7560">
      <c r="A7560" s="255" t="s">
        <v>8721</v>
      </c>
      <c r="B7560" s="9">
        <v>5</v>
      </c>
      <c r="C7560" s="255" t="s">
        <v>9102</v>
      </c>
      <c r="D7560" s="9">
        <v>0.061419412342959882</v>
      </c>
      <c r="E7560" s="9">
        <v>1748220.4945000052</v>
      </c>
      <c r="F7560" s="255" t="s">
        <v>9132</v>
      </c>
      <c r="G7560" s="9"/>
      <c r="H7560" s="255" t="s">
        <v>9168</v>
      </c>
      <c r="I7560" s="9">
        <v>4</v>
      </c>
    </row>
    <row r="7561">
      <c r="A7561" s="255" t="s">
        <v>8743</v>
      </c>
      <c r="B7561" s="9">
        <v>5</v>
      </c>
      <c r="C7561" s="255" t="s">
        <v>9102</v>
      </c>
      <c r="D7561" s="9">
        <v>0.060288145206877766</v>
      </c>
      <c r="E7561" s="9">
        <v>1748220.4945000052</v>
      </c>
      <c r="F7561" s="255" t="s">
        <v>9133</v>
      </c>
      <c r="G7561" s="9"/>
      <c r="H7561" s="255" t="s">
        <v>9168</v>
      </c>
      <c r="I7561" s="9">
        <v>4</v>
      </c>
    </row>
    <row r="7562">
      <c r="A7562" s="255" t="s">
        <v>8741</v>
      </c>
      <c r="B7562" s="9">
        <v>5</v>
      </c>
      <c r="C7562" s="255" t="s">
        <v>9102</v>
      </c>
      <c r="D7562" s="9"/>
      <c r="E7562" s="9">
        <v>1748220.4945000052</v>
      </c>
      <c r="F7562" s="255" t="s">
        <v>9119</v>
      </c>
      <c r="G7562" s="9"/>
      <c r="H7562" s="255" t="s">
        <v>9168</v>
      </c>
      <c r="I7562" s="9">
        <v>4</v>
      </c>
    </row>
    <row r="7563">
      <c r="A7563" s="255" t="s">
        <v>8727</v>
      </c>
      <c r="B7563" s="9">
        <v>5</v>
      </c>
      <c r="C7563" s="255" t="s">
        <v>9102</v>
      </c>
      <c r="D7563" s="9">
        <v>0.066932716258157249</v>
      </c>
      <c r="E7563" s="9">
        <v>1748220.4945000052</v>
      </c>
      <c r="F7563" s="255" t="s">
        <v>9130</v>
      </c>
      <c r="G7563" s="9"/>
      <c r="H7563" s="255" t="s">
        <v>9168</v>
      </c>
      <c r="I7563" s="9">
        <v>4</v>
      </c>
    </row>
    <row r="7564">
      <c r="A7564" s="255" t="s">
        <v>8736</v>
      </c>
      <c r="B7564" s="9">
        <v>5</v>
      </c>
      <c r="C7564" s="255" t="s">
        <v>9102</v>
      </c>
      <c r="D7564" s="9">
        <v>0.062550307716064305</v>
      </c>
      <c r="E7564" s="9">
        <v>1748220.4945000052</v>
      </c>
      <c r="F7564" s="255" t="s">
        <v>9135</v>
      </c>
      <c r="G7564" s="9"/>
      <c r="H7564" s="255" t="s">
        <v>9168</v>
      </c>
      <c r="I7564" s="9">
        <v>4</v>
      </c>
    </row>
    <row r="7565">
      <c r="A7565" s="255" t="s">
        <v>8729</v>
      </c>
      <c r="B7565" s="9">
        <v>5</v>
      </c>
      <c r="C7565" s="255" t="s">
        <v>9102</v>
      </c>
      <c r="D7565" s="9"/>
      <c r="E7565" s="9">
        <v>1748220.4945000052</v>
      </c>
      <c r="F7565" s="255" t="s">
        <v>9121</v>
      </c>
      <c r="G7565" s="9"/>
      <c r="H7565" s="255" t="s">
        <v>9168</v>
      </c>
      <c r="I7565" s="9">
        <v>4</v>
      </c>
    </row>
    <row r="7566">
      <c r="A7566" s="255" t="s">
        <v>8726</v>
      </c>
      <c r="B7566" s="9">
        <v>5</v>
      </c>
      <c r="C7566" s="255" t="s">
        <v>9102</v>
      </c>
      <c r="D7566" s="9"/>
      <c r="E7566" s="9">
        <v>1748220.4945000052</v>
      </c>
      <c r="F7566" s="255" t="s">
        <v>9115</v>
      </c>
      <c r="G7566" s="9"/>
      <c r="H7566" s="255" t="s">
        <v>9168</v>
      </c>
      <c r="I7566" s="9">
        <v>4</v>
      </c>
    </row>
    <row r="7567">
      <c r="A7567" s="255" t="s">
        <v>8744</v>
      </c>
      <c r="B7567" s="9">
        <v>6</v>
      </c>
      <c r="C7567" s="255" t="s">
        <v>9102</v>
      </c>
      <c r="D7567" s="9">
        <v>0.08339284574602418</v>
      </c>
      <c r="E7567" s="9">
        <v>1745629.3782013811</v>
      </c>
      <c r="F7567" s="255" t="s">
        <v>9130</v>
      </c>
      <c r="G7567" s="9"/>
      <c r="H7567" s="255" t="s">
        <v>9168</v>
      </c>
      <c r="I7567" s="9">
        <v>4</v>
      </c>
    </row>
    <row r="7568">
      <c r="A7568" s="255" t="s">
        <v>8751</v>
      </c>
      <c r="B7568" s="9">
        <v>6</v>
      </c>
      <c r="C7568" s="255" t="s">
        <v>9102</v>
      </c>
      <c r="D7568" s="9">
        <v>0.067314687963524383</v>
      </c>
      <c r="E7568" s="9">
        <v>1745629.3782013811</v>
      </c>
      <c r="F7568" s="255" t="s">
        <v>9131</v>
      </c>
      <c r="G7568" s="9"/>
      <c r="H7568" s="255" t="s">
        <v>9168</v>
      </c>
      <c r="I7568" s="9">
        <v>4</v>
      </c>
    </row>
    <row r="7569">
      <c r="A7569" s="255" t="s">
        <v>8759</v>
      </c>
      <c r="B7569" s="9">
        <v>6</v>
      </c>
      <c r="C7569" s="255" t="s">
        <v>9102</v>
      </c>
      <c r="D7569" s="9">
        <v>0.083282884607227992</v>
      </c>
      <c r="E7569" s="9">
        <v>1745629.3782013811</v>
      </c>
      <c r="F7569" s="255" t="s">
        <v>9125</v>
      </c>
      <c r="G7569" s="9"/>
      <c r="H7569" s="255" t="s">
        <v>9168</v>
      </c>
      <c r="I7569" s="9">
        <v>4</v>
      </c>
    </row>
    <row r="7570">
      <c r="A7570" s="255" t="s">
        <v>8747</v>
      </c>
      <c r="B7570" s="9">
        <v>6</v>
      </c>
      <c r="C7570" s="255" t="s">
        <v>9102</v>
      </c>
      <c r="D7570" s="9">
        <v>0.082475137820998634</v>
      </c>
      <c r="E7570" s="9">
        <v>1745629.3782013811</v>
      </c>
      <c r="F7570" s="255" t="s">
        <v>9134</v>
      </c>
      <c r="G7570" s="9"/>
      <c r="H7570" s="255" t="s">
        <v>9168</v>
      </c>
      <c r="I7570" s="9">
        <v>4</v>
      </c>
    </row>
    <row r="7571">
      <c r="A7571" s="255" t="s">
        <v>8745</v>
      </c>
      <c r="B7571" s="9">
        <v>6</v>
      </c>
      <c r="C7571" s="255" t="s">
        <v>9102</v>
      </c>
      <c r="D7571" s="9"/>
      <c r="E7571" s="9">
        <v>1745629.3782013811</v>
      </c>
      <c r="F7571" s="255" t="s">
        <v>9119</v>
      </c>
      <c r="G7571" s="9"/>
      <c r="H7571" s="255" t="s">
        <v>9168</v>
      </c>
      <c r="I7571" s="9">
        <v>4</v>
      </c>
    </row>
    <row r="7572">
      <c r="A7572" s="255" t="s">
        <v>8749</v>
      </c>
      <c r="B7572" s="9">
        <v>6</v>
      </c>
      <c r="C7572" s="255" t="s">
        <v>9102</v>
      </c>
      <c r="D7572" s="9"/>
      <c r="E7572" s="9">
        <v>1745629.3782013811</v>
      </c>
      <c r="F7572" s="255" t="s">
        <v>9115</v>
      </c>
      <c r="G7572" s="9"/>
      <c r="H7572" s="255" t="s">
        <v>9168</v>
      </c>
      <c r="I7572" s="9">
        <v>4</v>
      </c>
    </row>
    <row r="7573">
      <c r="A7573" s="255" t="s">
        <v>8750</v>
      </c>
      <c r="B7573" s="9">
        <v>6</v>
      </c>
      <c r="C7573" s="255" t="s">
        <v>9102</v>
      </c>
      <c r="D7573" s="9">
        <v>0.04792033066683727</v>
      </c>
      <c r="E7573" s="9">
        <v>1745629.3782013811</v>
      </c>
      <c r="F7573" s="255" t="s">
        <v>9137</v>
      </c>
      <c r="G7573" s="9"/>
      <c r="H7573" s="255" t="s">
        <v>9168</v>
      </c>
      <c r="I7573" s="9">
        <v>4</v>
      </c>
    </row>
    <row r="7574">
      <c r="A7574" s="255" t="s">
        <v>8754</v>
      </c>
      <c r="B7574" s="9">
        <v>6</v>
      </c>
      <c r="C7574" s="255" t="s">
        <v>9102</v>
      </c>
      <c r="D7574" s="9">
        <v>0.071402950920902958</v>
      </c>
      <c r="E7574" s="9">
        <v>1745629.3782013811</v>
      </c>
      <c r="F7574" s="255" t="s">
        <v>9128</v>
      </c>
      <c r="G7574" s="9"/>
      <c r="H7574" s="255" t="s">
        <v>9168</v>
      </c>
      <c r="I7574" s="9">
        <v>4</v>
      </c>
    </row>
    <row r="7575">
      <c r="A7575" s="255" t="s">
        <v>8752</v>
      </c>
      <c r="B7575" s="9">
        <v>6</v>
      </c>
      <c r="C7575" s="255" t="s">
        <v>9102</v>
      </c>
      <c r="D7575" s="9">
        <v>0.08339284574602418</v>
      </c>
      <c r="E7575" s="9">
        <v>1745629.3782013811</v>
      </c>
      <c r="F7575" s="255" t="s">
        <v>9129</v>
      </c>
      <c r="G7575" s="9"/>
      <c r="H7575" s="255" t="s">
        <v>9168</v>
      </c>
      <c r="I7575" s="9">
        <v>4</v>
      </c>
    </row>
    <row r="7576">
      <c r="A7576" s="255" t="s">
        <v>8760</v>
      </c>
      <c r="B7576" s="9">
        <v>6</v>
      </c>
      <c r="C7576" s="255" t="s">
        <v>9102</v>
      </c>
      <c r="D7576" s="9"/>
      <c r="E7576" s="9">
        <v>1745629.3782013811</v>
      </c>
      <c r="F7576" s="255" t="s">
        <v>9118</v>
      </c>
      <c r="G7576" s="9"/>
      <c r="H7576" s="255" t="s">
        <v>9168</v>
      </c>
      <c r="I7576" s="9">
        <v>4</v>
      </c>
    </row>
    <row r="7577">
      <c r="A7577" s="255" t="s">
        <v>8746</v>
      </c>
      <c r="B7577" s="9">
        <v>6</v>
      </c>
      <c r="C7577" s="255" t="s">
        <v>9102</v>
      </c>
      <c r="D7577" s="9">
        <v>0.071402950920902958</v>
      </c>
      <c r="E7577" s="9">
        <v>1745629.3782013811</v>
      </c>
      <c r="F7577" s="255" t="s">
        <v>9127</v>
      </c>
      <c r="G7577" s="9"/>
      <c r="H7577" s="255" t="s">
        <v>9168</v>
      </c>
      <c r="I7577" s="9">
        <v>4</v>
      </c>
    </row>
    <row r="7578">
      <c r="A7578" s="255" t="s">
        <v>8758</v>
      </c>
      <c r="B7578" s="9">
        <v>6</v>
      </c>
      <c r="C7578" s="255" t="s">
        <v>9102</v>
      </c>
      <c r="D7578" s="9">
        <v>0.076465432550478871</v>
      </c>
      <c r="E7578" s="9">
        <v>1745629.3782013811</v>
      </c>
      <c r="F7578" s="255" t="s">
        <v>9123</v>
      </c>
      <c r="G7578" s="9"/>
      <c r="H7578" s="255" t="s">
        <v>9168</v>
      </c>
      <c r="I7578" s="9">
        <v>4</v>
      </c>
    </row>
    <row r="7579">
      <c r="A7579" s="255" t="s">
        <v>8765</v>
      </c>
      <c r="B7579" s="9">
        <v>6</v>
      </c>
      <c r="C7579" s="255" t="s">
        <v>9102</v>
      </c>
      <c r="D7579" s="9"/>
      <c r="E7579" s="9">
        <v>1745629.3782013811</v>
      </c>
      <c r="F7579" s="255" t="s">
        <v>9121</v>
      </c>
      <c r="G7579" s="9"/>
      <c r="H7579" s="255" t="s">
        <v>9168</v>
      </c>
      <c r="I7579" s="9">
        <v>4</v>
      </c>
    </row>
    <row r="7580">
      <c r="A7580" s="255" t="s">
        <v>8757</v>
      </c>
      <c r="B7580" s="9">
        <v>6</v>
      </c>
      <c r="C7580" s="255" t="s">
        <v>9102</v>
      </c>
      <c r="D7580" s="9"/>
      <c r="E7580" s="9">
        <v>1745629.3782013811</v>
      </c>
      <c r="F7580" s="255" t="s">
        <v>9138</v>
      </c>
      <c r="G7580" s="9"/>
      <c r="H7580" s="255" t="s">
        <v>9168</v>
      </c>
      <c r="I7580" s="9">
        <v>4</v>
      </c>
    </row>
    <row r="7581">
      <c r="A7581" s="255" t="s">
        <v>8763</v>
      </c>
      <c r="B7581" s="9">
        <v>6</v>
      </c>
      <c r="C7581" s="255" t="s">
        <v>9102</v>
      </c>
      <c r="D7581" s="9"/>
      <c r="E7581" s="9">
        <v>1745629.3782013811</v>
      </c>
      <c r="F7581" s="255" t="s">
        <v>9116</v>
      </c>
      <c r="G7581" s="9"/>
      <c r="H7581" s="255" t="s">
        <v>9168</v>
      </c>
      <c r="I7581" s="9">
        <v>4</v>
      </c>
    </row>
    <row r="7582">
      <c r="A7582" s="255" t="s">
        <v>8762</v>
      </c>
      <c r="B7582" s="9">
        <v>6</v>
      </c>
      <c r="C7582" s="255" t="s">
        <v>9102</v>
      </c>
      <c r="D7582" s="9"/>
      <c r="E7582" s="9">
        <v>1745629.3782013811</v>
      </c>
      <c r="F7582" s="255" t="s">
        <v>9117</v>
      </c>
      <c r="G7582" s="9"/>
      <c r="H7582" s="255" t="s">
        <v>9168</v>
      </c>
      <c r="I7582" s="9">
        <v>4</v>
      </c>
    </row>
    <row r="7583">
      <c r="A7583" s="255" t="s">
        <v>8756</v>
      </c>
      <c r="B7583" s="9">
        <v>6</v>
      </c>
      <c r="C7583" s="255" t="s">
        <v>9102</v>
      </c>
      <c r="D7583" s="9">
        <v>0.05203952096700392</v>
      </c>
      <c r="E7583" s="9">
        <v>1745629.3782013811</v>
      </c>
      <c r="F7583" s="255" t="s">
        <v>9126</v>
      </c>
      <c r="G7583" s="9"/>
      <c r="H7583" s="255" t="s">
        <v>9168</v>
      </c>
      <c r="I7583" s="9">
        <v>4</v>
      </c>
    </row>
    <row r="7584">
      <c r="A7584" s="255" t="s">
        <v>8748</v>
      </c>
      <c r="B7584" s="9">
        <v>6</v>
      </c>
      <c r="C7584" s="255" t="s">
        <v>9102</v>
      </c>
      <c r="D7584" s="9">
        <v>0.061792786398604936</v>
      </c>
      <c r="E7584" s="9">
        <v>1745629.3782013811</v>
      </c>
      <c r="F7584" s="255" t="s">
        <v>9132</v>
      </c>
      <c r="G7584" s="9"/>
      <c r="H7584" s="255" t="s">
        <v>9168</v>
      </c>
      <c r="I7584" s="9">
        <v>4</v>
      </c>
    </row>
    <row r="7585">
      <c r="A7585" s="255" t="s">
        <v>8753</v>
      </c>
      <c r="B7585" s="9">
        <v>6</v>
      </c>
      <c r="C7585" s="255" t="s">
        <v>9102</v>
      </c>
      <c r="D7585" s="9">
        <v>0.076465432550478871</v>
      </c>
      <c r="E7585" s="9">
        <v>1745629.3782013811</v>
      </c>
      <c r="F7585" s="255" t="s">
        <v>9122</v>
      </c>
      <c r="G7585" s="9"/>
      <c r="H7585" s="255" t="s">
        <v>9168</v>
      </c>
      <c r="I7585" s="9">
        <v>4</v>
      </c>
    </row>
    <row r="7586">
      <c r="A7586" s="255" t="s">
        <v>8764</v>
      </c>
      <c r="B7586" s="9">
        <v>6</v>
      </c>
      <c r="C7586" s="255" t="s">
        <v>9102</v>
      </c>
      <c r="D7586" s="9">
        <v>0.059893938144518141</v>
      </c>
      <c r="E7586" s="9">
        <v>1745629.3782013811</v>
      </c>
      <c r="F7586" s="255" t="s">
        <v>9136</v>
      </c>
      <c r="G7586" s="9"/>
      <c r="H7586" s="255" t="s">
        <v>9168</v>
      </c>
      <c r="I7586" s="9">
        <v>4</v>
      </c>
    </row>
    <row r="7587">
      <c r="A7587" s="255" t="s">
        <v>8761</v>
      </c>
      <c r="B7587" s="9">
        <v>6</v>
      </c>
      <c r="C7587" s="255" t="s">
        <v>9102</v>
      </c>
      <c r="D7587" s="9">
        <v>0.076465432550478871</v>
      </c>
      <c r="E7587" s="9">
        <v>1745629.3782013811</v>
      </c>
      <c r="F7587" s="255" t="s">
        <v>9124</v>
      </c>
      <c r="G7587" s="9"/>
      <c r="H7587" s="255" t="s">
        <v>9168</v>
      </c>
      <c r="I7587" s="9">
        <v>4</v>
      </c>
    </row>
    <row r="7588">
      <c r="A7588" s="255" t="s">
        <v>8767</v>
      </c>
      <c r="B7588" s="9">
        <v>6</v>
      </c>
      <c r="C7588" s="255" t="s">
        <v>9102</v>
      </c>
      <c r="D7588" s="9"/>
      <c r="E7588" s="9">
        <v>1745629.3782013811</v>
      </c>
      <c r="F7588" s="255" t="s">
        <v>9120</v>
      </c>
      <c r="G7588" s="9"/>
      <c r="H7588" s="255" t="s">
        <v>9168</v>
      </c>
      <c r="I7588" s="9">
        <v>4</v>
      </c>
    </row>
    <row r="7589">
      <c r="A7589" s="255" t="s">
        <v>8768</v>
      </c>
      <c r="B7589" s="9">
        <v>6</v>
      </c>
      <c r="C7589" s="255" t="s">
        <v>9102</v>
      </c>
      <c r="D7589" s="9">
        <v>0.046912031186094674</v>
      </c>
      <c r="E7589" s="9">
        <v>1745629.3782013811</v>
      </c>
      <c r="F7589" s="255" t="s">
        <v>9114</v>
      </c>
      <c r="G7589" s="9"/>
      <c r="H7589" s="255" t="s">
        <v>9168</v>
      </c>
      <c r="I7589" s="9">
        <v>4</v>
      </c>
    </row>
    <row r="7590">
      <c r="A7590" s="255" t="s">
        <v>8766</v>
      </c>
      <c r="B7590" s="9">
        <v>6</v>
      </c>
      <c r="C7590" s="255" t="s">
        <v>9102</v>
      </c>
      <c r="D7590" s="9">
        <v>0.080186025692388557</v>
      </c>
      <c r="E7590" s="9">
        <v>1745629.3782013811</v>
      </c>
      <c r="F7590" s="255" t="s">
        <v>9135</v>
      </c>
      <c r="G7590" s="9"/>
      <c r="H7590" s="255" t="s">
        <v>9168</v>
      </c>
      <c r="I7590" s="9">
        <v>4</v>
      </c>
    </row>
    <row r="7591">
      <c r="A7591" s="255" t="s">
        <v>8755</v>
      </c>
      <c r="B7591" s="9">
        <v>6</v>
      </c>
      <c r="C7591" s="255" t="s">
        <v>9102</v>
      </c>
      <c r="D7591" s="9">
        <v>0.079645426045422296</v>
      </c>
      <c r="E7591" s="9">
        <v>1745629.3782013811</v>
      </c>
      <c r="F7591" s="255" t="s">
        <v>9133</v>
      </c>
      <c r="G7591" s="9"/>
      <c r="H7591" s="255" t="s">
        <v>9168</v>
      </c>
      <c r="I7591" s="9">
        <v>4</v>
      </c>
    </row>
    <row r="7592">
      <c r="A7592" s="255" t="s">
        <v>8783</v>
      </c>
      <c r="B7592" s="9">
        <v>7</v>
      </c>
      <c r="C7592" s="255" t="s">
        <v>9102</v>
      </c>
      <c r="D7592" s="9"/>
      <c r="E7592" s="9">
        <v>1752644.3191166262</v>
      </c>
      <c r="F7592" s="255" t="s">
        <v>9138</v>
      </c>
      <c r="G7592" s="9"/>
      <c r="H7592" s="255" t="s">
        <v>9168</v>
      </c>
      <c r="I7592" s="9">
        <v>4</v>
      </c>
    </row>
    <row r="7593">
      <c r="A7593" s="255" t="s">
        <v>8772</v>
      </c>
      <c r="B7593" s="9">
        <v>7</v>
      </c>
      <c r="C7593" s="255" t="s">
        <v>9102</v>
      </c>
      <c r="D7593" s="9">
        <v>0.088842539689991479</v>
      </c>
      <c r="E7593" s="9">
        <v>1752644.3191166262</v>
      </c>
      <c r="F7593" s="255" t="s">
        <v>9132</v>
      </c>
      <c r="G7593" s="9"/>
      <c r="H7593" s="255" t="s">
        <v>9168</v>
      </c>
      <c r="I7593" s="9">
        <v>4</v>
      </c>
    </row>
    <row r="7594">
      <c r="A7594" s="255" t="s">
        <v>8769</v>
      </c>
      <c r="B7594" s="9">
        <v>7</v>
      </c>
      <c r="C7594" s="255" t="s">
        <v>9102</v>
      </c>
      <c r="D7594" s="9">
        <v>0.094512643825724107</v>
      </c>
      <c r="E7594" s="9">
        <v>1752644.3191166262</v>
      </c>
      <c r="F7594" s="255" t="s">
        <v>9128</v>
      </c>
      <c r="G7594" s="9"/>
      <c r="H7594" s="255" t="s">
        <v>9168</v>
      </c>
      <c r="I7594" s="9">
        <v>4</v>
      </c>
    </row>
    <row r="7595">
      <c r="A7595" s="255" t="s">
        <v>8773</v>
      </c>
      <c r="B7595" s="9">
        <v>7</v>
      </c>
      <c r="C7595" s="255" t="s">
        <v>9102</v>
      </c>
      <c r="D7595" s="9">
        <v>0.081673904407746301</v>
      </c>
      <c r="E7595" s="9">
        <v>1752644.3191166262</v>
      </c>
      <c r="F7595" s="255" t="s">
        <v>9137</v>
      </c>
      <c r="G7595" s="9"/>
      <c r="H7595" s="255" t="s">
        <v>9168</v>
      </c>
      <c r="I7595" s="9">
        <v>4</v>
      </c>
    </row>
    <row r="7596">
      <c r="A7596" s="255" t="s">
        <v>8792</v>
      </c>
      <c r="B7596" s="9">
        <v>7</v>
      </c>
      <c r="C7596" s="255" t="s">
        <v>9102</v>
      </c>
      <c r="D7596" s="9"/>
      <c r="E7596" s="9">
        <v>1752644.3191166262</v>
      </c>
      <c r="F7596" s="255" t="s">
        <v>9120</v>
      </c>
      <c r="G7596" s="9"/>
      <c r="H7596" s="255" t="s">
        <v>9168</v>
      </c>
      <c r="I7596" s="9">
        <v>4</v>
      </c>
    </row>
    <row r="7597">
      <c r="A7597" s="255" t="s">
        <v>8771</v>
      </c>
      <c r="B7597" s="9">
        <v>7</v>
      </c>
      <c r="C7597" s="255" t="s">
        <v>9102</v>
      </c>
      <c r="D7597" s="9">
        <v>0.097688466119357095</v>
      </c>
      <c r="E7597" s="9">
        <v>1752644.3191166262</v>
      </c>
      <c r="F7597" s="255" t="s">
        <v>9123</v>
      </c>
      <c r="G7597" s="9"/>
      <c r="H7597" s="255" t="s">
        <v>9168</v>
      </c>
      <c r="I7597" s="9">
        <v>4</v>
      </c>
    </row>
    <row r="7598">
      <c r="A7598" s="255" t="s">
        <v>8785</v>
      </c>
      <c r="B7598" s="9">
        <v>7</v>
      </c>
      <c r="C7598" s="255" t="s">
        <v>9102</v>
      </c>
      <c r="D7598" s="9">
        <v>0.10222495931914249</v>
      </c>
      <c r="E7598" s="9">
        <v>1752644.3191166262</v>
      </c>
      <c r="F7598" s="255" t="s">
        <v>9129</v>
      </c>
      <c r="G7598" s="9"/>
      <c r="H7598" s="255" t="s">
        <v>9168</v>
      </c>
      <c r="I7598" s="9">
        <v>4</v>
      </c>
    </row>
    <row r="7599">
      <c r="A7599" s="255" t="s">
        <v>8789</v>
      </c>
      <c r="B7599" s="9">
        <v>7</v>
      </c>
      <c r="C7599" s="255" t="s">
        <v>9102</v>
      </c>
      <c r="D7599" s="9">
        <v>0.10222495931914249</v>
      </c>
      <c r="E7599" s="9">
        <v>1752644.3191166262</v>
      </c>
      <c r="F7599" s="255" t="s">
        <v>9130</v>
      </c>
      <c r="G7599" s="9"/>
      <c r="H7599" s="255" t="s">
        <v>9168</v>
      </c>
      <c r="I7599" s="9">
        <v>4</v>
      </c>
    </row>
    <row r="7600">
      <c r="A7600" s="255" t="s">
        <v>8770</v>
      </c>
      <c r="B7600" s="9">
        <v>7</v>
      </c>
      <c r="C7600" s="255" t="s">
        <v>9102</v>
      </c>
      <c r="D7600" s="9">
        <v>0.094512643825724107</v>
      </c>
      <c r="E7600" s="9">
        <v>1752644.3191166262</v>
      </c>
      <c r="F7600" s="255" t="s">
        <v>9127</v>
      </c>
      <c r="G7600" s="9"/>
      <c r="H7600" s="255" t="s">
        <v>9168</v>
      </c>
      <c r="I7600" s="9">
        <v>4</v>
      </c>
    </row>
    <row r="7601">
      <c r="A7601" s="255" t="s">
        <v>8780</v>
      </c>
      <c r="B7601" s="9">
        <v>7</v>
      </c>
      <c r="C7601" s="255" t="s">
        <v>9102</v>
      </c>
      <c r="D7601" s="9">
        <v>0.082365476284506703</v>
      </c>
      <c r="E7601" s="9">
        <v>1752644.3191166262</v>
      </c>
      <c r="F7601" s="255" t="s">
        <v>9126</v>
      </c>
      <c r="G7601" s="9"/>
      <c r="H7601" s="255" t="s">
        <v>9168</v>
      </c>
      <c r="I7601" s="9">
        <v>4</v>
      </c>
    </row>
    <row r="7602">
      <c r="A7602" s="255" t="s">
        <v>8786</v>
      </c>
      <c r="B7602" s="9">
        <v>7</v>
      </c>
      <c r="C7602" s="255" t="s">
        <v>9102</v>
      </c>
      <c r="D7602" s="9"/>
      <c r="E7602" s="9">
        <v>1752644.3191166262</v>
      </c>
      <c r="F7602" s="255" t="s">
        <v>9116</v>
      </c>
      <c r="G7602" s="9"/>
      <c r="H7602" s="255" t="s">
        <v>9168</v>
      </c>
      <c r="I7602" s="9">
        <v>4</v>
      </c>
    </row>
    <row r="7603">
      <c r="A7603" s="255" t="s">
        <v>8782</v>
      </c>
      <c r="B7603" s="9">
        <v>7</v>
      </c>
      <c r="C7603" s="255" t="s">
        <v>9102</v>
      </c>
      <c r="D7603" s="9"/>
      <c r="E7603" s="9">
        <v>1752644.3191166262</v>
      </c>
      <c r="F7603" s="255" t="s">
        <v>9119</v>
      </c>
      <c r="G7603" s="9"/>
      <c r="H7603" s="255" t="s">
        <v>9168</v>
      </c>
      <c r="I7603" s="9">
        <v>4</v>
      </c>
    </row>
    <row r="7604">
      <c r="A7604" s="255" t="s">
        <v>8791</v>
      </c>
      <c r="B7604" s="9">
        <v>7</v>
      </c>
      <c r="C7604" s="255" t="s">
        <v>9102</v>
      </c>
      <c r="D7604" s="9">
        <v>0.097688466119357095</v>
      </c>
      <c r="E7604" s="9">
        <v>1752644.3191166262</v>
      </c>
      <c r="F7604" s="255" t="s">
        <v>9124</v>
      </c>
      <c r="G7604" s="9"/>
      <c r="H7604" s="255" t="s">
        <v>9168</v>
      </c>
      <c r="I7604" s="9">
        <v>4</v>
      </c>
    </row>
    <row r="7605">
      <c r="A7605" s="255" t="s">
        <v>8776</v>
      </c>
      <c r="B7605" s="9">
        <v>7</v>
      </c>
      <c r="C7605" s="255" t="s">
        <v>9102</v>
      </c>
      <c r="D7605" s="9">
        <v>0.099817536701880594</v>
      </c>
      <c r="E7605" s="9">
        <v>1752644.3191166262</v>
      </c>
      <c r="F7605" s="255" t="s">
        <v>9133</v>
      </c>
      <c r="G7605" s="9"/>
      <c r="H7605" s="255" t="s">
        <v>9168</v>
      </c>
      <c r="I7605" s="9">
        <v>4</v>
      </c>
    </row>
    <row r="7606">
      <c r="A7606" s="255" t="s">
        <v>8790</v>
      </c>
      <c r="B7606" s="9">
        <v>7</v>
      </c>
      <c r="C7606" s="255" t="s">
        <v>9102</v>
      </c>
      <c r="D7606" s="9">
        <v>0.083684156324147746</v>
      </c>
      <c r="E7606" s="9">
        <v>1752644.3191166262</v>
      </c>
      <c r="F7606" s="255" t="s">
        <v>9136</v>
      </c>
      <c r="G7606" s="9"/>
      <c r="H7606" s="255" t="s">
        <v>9168</v>
      </c>
      <c r="I7606" s="9">
        <v>4</v>
      </c>
    </row>
    <row r="7607">
      <c r="A7607" s="255" t="s">
        <v>8784</v>
      </c>
      <c r="B7607" s="9">
        <v>7</v>
      </c>
      <c r="C7607" s="255" t="s">
        <v>9102</v>
      </c>
      <c r="D7607" s="9"/>
      <c r="E7607" s="9">
        <v>1752644.3191166262</v>
      </c>
      <c r="F7607" s="255" t="s">
        <v>9115</v>
      </c>
      <c r="G7607" s="9"/>
      <c r="H7607" s="255" t="s">
        <v>9168</v>
      </c>
      <c r="I7607" s="9">
        <v>4</v>
      </c>
    </row>
    <row r="7608">
      <c r="A7608" s="255" t="s">
        <v>8778</v>
      </c>
      <c r="B7608" s="9">
        <v>7</v>
      </c>
      <c r="C7608" s="255" t="s">
        <v>9102</v>
      </c>
      <c r="D7608" s="9">
        <v>0.080204601760813107</v>
      </c>
      <c r="E7608" s="9">
        <v>1752644.3191166262</v>
      </c>
      <c r="F7608" s="255" t="s">
        <v>9114</v>
      </c>
      <c r="G7608" s="9"/>
      <c r="H7608" s="255" t="s">
        <v>9168</v>
      </c>
      <c r="I7608" s="9">
        <v>4</v>
      </c>
    </row>
    <row r="7609">
      <c r="A7609" s="255" t="s">
        <v>8775</v>
      </c>
      <c r="B7609" s="9">
        <v>7</v>
      </c>
      <c r="C7609" s="255" t="s">
        <v>9102</v>
      </c>
      <c r="D7609" s="9">
        <v>0.097688466119357095</v>
      </c>
      <c r="E7609" s="9">
        <v>1752644.3191166262</v>
      </c>
      <c r="F7609" s="255" t="s">
        <v>9122</v>
      </c>
      <c r="G7609" s="9"/>
      <c r="H7609" s="255" t="s">
        <v>9168</v>
      </c>
      <c r="I7609" s="9">
        <v>4</v>
      </c>
    </row>
    <row r="7610">
      <c r="A7610" s="255" t="s">
        <v>8774</v>
      </c>
      <c r="B7610" s="9">
        <v>7</v>
      </c>
      <c r="C7610" s="255" t="s">
        <v>9102</v>
      </c>
      <c r="D7610" s="9">
        <v>0.10131705000664355</v>
      </c>
      <c r="E7610" s="9">
        <v>1752644.3191166262</v>
      </c>
      <c r="F7610" s="255" t="s">
        <v>9125</v>
      </c>
      <c r="G7610" s="9"/>
      <c r="H7610" s="255" t="s">
        <v>9168</v>
      </c>
      <c r="I7610" s="9">
        <v>4</v>
      </c>
    </row>
    <row r="7611">
      <c r="A7611" s="255" t="s">
        <v>8793</v>
      </c>
      <c r="B7611" s="9">
        <v>7</v>
      </c>
      <c r="C7611" s="255" t="s">
        <v>9102</v>
      </c>
      <c r="D7611" s="9"/>
      <c r="E7611" s="9">
        <v>1752644.3191166262</v>
      </c>
      <c r="F7611" s="255" t="s">
        <v>9117</v>
      </c>
      <c r="G7611" s="9"/>
      <c r="H7611" s="255" t="s">
        <v>9168</v>
      </c>
      <c r="I7611" s="9">
        <v>4</v>
      </c>
    </row>
    <row r="7612">
      <c r="A7612" s="255" t="s">
        <v>8787</v>
      </c>
      <c r="B7612" s="9">
        <v>7</v>
      </c>
      <c r="C7612" s="255" t="s">
        <v>9102</v>
      </c>
      <c r="D7612" s="9"/>
      <c r="E7612" s="9">
        <v>1752644.3191166262</v>
      </c>
      <c r="F7612" s="255" t="s">
        <v>9121</v>
      </c>
      <c r="G7612" s="9"/>
      <c r="H7612" s="255" t="s">
        <v>9168</v>
      </c>
      <c r="I7612" s="9">
        <v>4</v>
      </c>
    </row>
    <row r="7613">
      <c r="A7613" s="255" t="s">
        <v>8779</v>
      </c>
      <c r="B7613" s="9">
        <v>7</v>
      </c>
      <c r="C7613" s="255" t="s">
        <v>9102</v>
      </c>
      <c r="D7613" s="9">
        <v>0.099694755793807294</v>
      </c>
      <c r="E7613" s="9">
        <v>1752644.3191166262</v>
      </c>
      <c r="F7613" s="255" t="s">
        <v>9135</v>
      </c>
      <c r="G7613" s="9"/>
      <c r="H7613" s="255" t="s">
        <v>9168</v>
      </c>
      <c r="I7613" s="9">
        <v>4</v>
      </c>
    </row>
    <row r="7614">
      <c r="A7614" s="255" t="s">
        <v>8781</v>
      </c>
      <c r="B7614" s="9">
        <v>7</v>
      </c>
      <c r="C7614" s="255" t="s">
        <v>9102</v>
      </c>
      <c r="D7614" s="9"/>
      <c r="E7614" s="9">
        <v>1752644.3191166262</v>
      </c>
      <c r="F7614" s="255" t="s">
        <v>9118</v>
      </c>
      <c r="G7614" s="9"/>
      <c r="H7614" s="255" t="s">
        <v>9168</v>
      </c>
      <c r="I7614" s="9">
        <v>4</v>
      </c>
    </row>
    <row r="7615">
      <c r="A7615" s="255" t="s">
        <v>8788</v>
      </c>
      <c r="B7615" s="9">
        <v>7</v>
      </c>
      <c r="C7615" s="255" t="s">
        <v>9102</v>
      </c>
      <c r="D7615" s="9">
        <v>0.091695999751335841</v>
      </c>
      <c r="E7615" s="9">
        <v>1752644.3191166262</v>
      </c>
      <c r="F7615" s="255" t="s">
        <v>9131</v>
      </c>
      <c r="G7615" s="9"/>
      <c r="H7615" s="255" t="s">
        <v>9168</v>
      </c>
      <c r="I7615" s="9">
        <v>4</v>
      </c>
    </row>
    <row r="7616">
      <c r="A7616" s="255" t="s">
        <v>8777</v>
      </c>
      <c r="B7616" s="9">
        <v>7</v>
      </c>
      <c r="C7616" s="255" t="s">
        <v>9102</v>
      </c>
      <c r="D7616" s="9">
        <v>0.099174853001769828</v>
      </c>
      <c r="E7616" s="9">
        <v>1752644.3191166262</v>
      </c>
      <c r="F7616" s="255" t="s">
        <v>9134</v>
      </c>
      <c r="G7616" s="9"/>
      <c r="H7616" s="255" t="s">
        <v>9168</v>
      </c>
      <c r="I7616" s="9">
        <v>4</v>
      </c>
    </row>
    <row r="7617">
      <c r="A7617" s="255" t="s">
        <v>8803</v>
      </c>
      <c r="B7617" s="9">
        <v>8</v>
      </c>
      <c r="C7617" s="255" t="s">
        <v>9102</v>
      </c>
      <c r="D7617" s="9"/>
      <c r="E7617" s="9">
        <v>1746329.1424868982</v>
      </c>
      <c r="F7617" s="255" t="s">
        <v>9119</v>
      </c>
      <c r="G7617" s="9"/>
      <c r="H7617" s="255" t="s">
        <v>9168</v>
      </c>
      <c r="I7617" s="9">
        <v>4</v>
      </c>
    </row>
    <row r="7618">
      <c r="A7618" s="255" t="s">
        <v>8817</v>
      </c>
      <c r="B7618" s="9">
        <v>8</v>
      </c>
      <c r="C7618" s="255" t="s">
        <v>9102</v>
      </c>
      <c r="D7618" s="9">
        <v>0.12693418270606455</v>
      </c>
      <c r="E7618" s="9">
        <v>1746329.1424868982</v>
      </c>
      <c r="F7618" s="255" t="s">
        <v>9122</v>
      </c>
      <c r="G7618" s="9"/>
      <c r="H7618" s="255" t="s">
        <v>9168</v>
      </c>
      <c r="I7618" s="9">
        <v>4</v>
      </c>
    </row>
    <row r="7619">
      <c r="A7619" s="255" t="s">
        <v>8795</v>
      </c>
      <c r="B7619" s="9">
        <v>8</v>
      </c>
      <c r="C7619" s="255" t="s">
        <v>9102</v>
      </c>
      <c r="D7619" s="9">
        <v>0.12120069494953535</v>
      </c>
      <c r="E7619" s="9">
        <v>1746329.1424868982</v>
      </c>
      <c r="F7619" s="255" t="s">
        <v>9132</v>
      </c>
      <c r="G7619" s="9"/>
      <c r="H7619" s="255" t="s">
        <v>9168</v>
      </c>
      <c r="I7619" s="9">
        <v>4</v>
      </c>
    </row>
    <row r="7620">
      <c r="A7620" s="255" t="s">
        <v>8813</v>
      </c>
      <c r="B7620" s="9">
        <v>8</v>
      </c>
      <c r="C7620" s="255" t="s">
        <v>9102</v>
      </c>
      <c r="D7620" s="9">
        <v>0.12677887697096094</v>
      </c>
      <c r="E7620" s="9">
        <v>1746329.1424868982</v>
      </c>
      <c r="F7620" s="255" t="s">
        <v>9127</v>
      </c>
      <c r="G7620" s="9"/>
      <c r="H7620" s="255" t="s">
        <v>9168</v>
      </c>
      <c r="I7620" s="9">
        <v>4</v>
      </c>
    </row>
    <row r="7621">
      <c r="A7621" s="255" t="s">
        <v>8804</v>
      </c>
      <c r="B7621" s="9">
        <v>8</v>
      </c>
      <c r="C7621" s="255" t="s">
        <v>9102</v>
      </c>
      <c r="D7621" s="9">
        <v>0.12076150595099588</v>
      </c>
      <c r="E7621" s="9">
        <v>1746329.1424868982</v>
      </c>
      <c r="F7621" s="255" t="s">
        <v>9137</v>
      </c>
      <c r="G7621" s="9"/>
      <c r="H7621" s="255" t="s">
        <v>9168</v>
      </c>
      <c r="I7621" s="9">
        <v>4</v>
      </c>
    </row>
    <row r="7622">
      <c r="A7622" s="255" t="s">
        <v>8808</v>
      </c>
      <c r="B7622" s="9">
        <v>8</v>
      </c>
      <c r="C7622" s="255" t="s">
        <v>9102</v>
      </c>
      <c r="D7622" s="9">
        <v>0.12321818695023098</v>
      </c>
      <c r="E7622" s="9">
        <v>1746329.1424868982</v>
      </c>
      <c r="F7622" s="255" t="s">
        <v>9125</v>
      </c>
      <c r="G7622" s="9"/>
      <c r="H7622" s="255" t="s">
        <v>9168</v>
      </c>
      <c r="I7622" s="9">
        <v>4</v>
      </c>
    </row>
    <row r="7623">
      <c r="A7623" s="255" t="s">
        <v>8805</v>
      </c>
      <c r="B7623" s="9">
        <v>8</v>
      </c>
      <c r="C7623" s="255" t="s">
        <v>9102</v>
      </c>
      <c r="D7623" s="9"/>
      <c r="E7623" s="9">
        <v>1746329.1424868982</v>
      </c>
      <c r="F7623" s="255" t="s">
        <v>9138</v>
      </c>
      <c r="G7623" s="9"/>
      <c r="H7623" s="255" t="s">
        <v>9168</v>
      </c>
      <c r="I7623" s="9">
        <v>4</v>
      </c>
    </row>
    <row r="7624">
      <c r="A7624" s="255" t="s">
        <v>8807</v>
      </c>
      <c r="B7624" s="9">
        <v>8</v>
      </c>
      <c r="C7624" s="255" t="s">
        <v>9102</v>
      </c>
      <c r="D7624" s="9">
        <v>0.13447483538096605</v>
      </c>
      <c r="E7624" s="9">
        <v>1746329.1424868982</v>
      </c>
      <c r="F7624" s="255" t="s">
        <v>9133</v>
      </c>
      <c r="G7624" s="9"/>
      <c r="H7624" s="255" t="s">
        <v>9168</v>
      </c>
      <c r="I7624" s="9">
        <v>4</v>
      </c>
    </row>
    <row r="7625">
      <c r="A7625" s="255" t="s">
        <v>8794</v>
      </c>
      <c r="B7625" s="9">
        <v>8</v>
      </c>
      <c r="C7625" s="255" t="s">
        <v>9102</v>
      </c>
      <c r="D7625" s="9">
        <v>0.12693418270606455</v>
      </c>
      <c r="E7625" s="9">
        <v>1746329.1424868982</v>
      </c>
      <c r="F7625" s="255" t="s">
        <v>9124</v>
      </c>
      <c r="G7625" s="9"/>
      <c r="H7625" s="255" t="s">
        <v>9168</v>
      </c>
      <c r="I7625" s="9">
        <v>4</v>
      </c>
    </row>
    <row r="7626">
      <c r="A7626" s="255" t="s">
        <v>8818</v>
      </c>
      <c r="B7626" s="9">
        <v>8</v>
      </c>
      <c r="C7626" s="255" t="s">
        <v>9102</v>
      </c>
      <c r="D7626" s="9"/>
      <c r="E7626" s="9">
        <v>1746329.1424868982</v>
      </c>
      <c r="F7626" s="255" t="s">
        <v>9120</v>
      </c>
      <c r="G7626" s="9"/>
      <c r="H7626" s="255" t="s">
        <v>9168</v>
      </c>
      <c r="I7626" s="9">
        <v>4</v>
      </c>
    </row>
    <row r="7627">
      <c r="A7627" s="255" t="s">
        <v>8801</v>
      </c>
      <c r="B7627" s="9">
        <v>8</v>
      </c>
      <c r="C7627" s="255" t="s">
        <v>9102</v>
      </c>
      <c r="D7627" s="9"/>
      <c r="E7627" s="9">
        <v>1746329.1424868982</v>
      </c>
      <c r="F7627" s="255" t="s">
        <v>9118</v>
      </c>
      <c r="G7627" s="9"/>
      <c r="H7627" s="255" t="s">
        <v>9168</v>
      </c>
      <c r="I7627" s="9">
        <v>4</v>
      </c>
    </row>
    <row r="7628">
      <c r="A7628" s="255" t="s">
        <v>8800</v>
      </c>
      <c r="B7628" s="9">
        <v>8</v>
      </c>
      <c r="C7628" s="255" t="s">
        <v>9102</v>
      </c>
      <c r="D7628" s="9">
        <v>0.13114227748253132</v>
      </c>
      <c r="E7628" s="9">
        <v>1746329.1424868982</v>
      </c>
      <c r="F7628" s="255" t="s">
        <v>9129</v>
      </c>
      <c r="G7628" s="9"/>
      <c r="H7628" s="255" t="s">
        <v>9168</v>
      </c>
      <c r="I7628" s="9">
        <v>4</v>
      </c>
    </row>
    <row r="7629">
      <c r="A7629" s="255" t="s">
        <v>8809</v>
      </c>
      <c r="B7629" s="9">
        <v>8</v>
      </c>
      <c r="C7629" s="255" t="s">
        <v>9102</v>
      </c>
      <c r="D7629" s="9"/>
      <c r="E7629" s="9">
        <v>1746329.1424868982</v>
      </c>
      <c r="F7629" s="255" t="s">
        <v>9116</v>
      </c>
      <c r="G7629" s="9"/>
      <c r="H7629" s="255" t="s">
        <v>9168</v>
      </c>
      <c r="I7629" s="9">
        <v>4</v>
      </c>
    </row>
    <row r="7630">
      <c r="A7630" s="255" t="s">
        <v>8816</v>
      </c>
      <c r="B7630" s="9">
        <v>8</v>
      </c>
      <c r="C7630" s="255" t="s">
        <v>9102</v>
      </c>
      <c r="D7630" s="9"/>
      <c r="E7630" s="9">
        <v>1746329.1424868982</v>
      </c>
      <c r="F7630" s="255" t="s">
        <v>9117</v>
      </c>
      <c r="G7630" s="9"/>
      <c r="H7630" s="255" t="s">
        <v>9168</v>
      </c>
      <c r="I7630" s="9">
        <v>4</v>
      </c>
    </row>
    <row r="7631">
      <c r="A7631" s="255" t="s">
        <v>8812</v>
      </c>
      <c r="B7631" s="9">
        <v>8</v>
      </c>
      <c r="C7631" s="255" t="s">
        <v>9102</v>
      </c>
      <c r="D7631" s="9"/>
      <c r="E7631" s="9">
        <v>1746329.1424868982</v>
      </c>
      <c r="F7631" s="255" t="s">
        <v>9115</v>
      </c>
      <c r="G7631" s="9"/>
      <c r="H7631" s="255" t="s">
        <v>9168</v>
      </c>
      <c r="I7631" s="9">
        <v>4</v>
      </c>
    </row>
    <row r="7632">
      <c r="A7632" s="255" t="s">
        <v>8797</v>
      </c>
      <c r="B7632" s="9">
        <v>8</v>
      </c>
      <c r="C7632" s="255" t="s">
        <v>9102</v>
      </c>
      <c r="D7632" s="9">
        <v>0.12677887697096094</v>
      </c>
      <c r="E7632" s="9">
        <v>1746329.1424868982</v>
      </c>
      <c r="F7632" s="255" t="s">
        <v>9128</v>
      </c>
      <c r="G7632" s="9"/>
      <c r="H7632" s="255" t="s">
        <v>9168</v>
      </c>
      <c r="I7632" s="9">
        <v>4</v>
      </c>
    </row>
    <row r="7633">
      <c r="A7633" s="255" t="s">
        <v>8810</v>
      </c>
      <c r="B7633" s="9">
        <v>8</v>
      </c>
      <c r="C7633" s="255" t="s">
        <v>9102</v>
      </c>
      <c r="D7633" s="9">
        <v>0.12693418270606455</v>
      </c>
      <c r="E7633" s="9">
        <v>1746329.1424868982</v>
      </c>
      <c r="F7633" s="255" t="s">
        <v>9123</v>
      </c>
      <c r="G7633" s="9"/>
      <c r="H7633" s="255" t="s">
        <v>9168</v>
      </c>
      <c r="I7633" s="9">
        <v>4</v>
      </c>
    </row>
    <row r="7634">
      <c r="A7634" s="255" t="s">
        <v>8811</v>
      </c>
      <c r="B7634" s="9">
        <v>8</v>
      </c>
      <c r="C7634" s="255" t="s">
        <v>9102</v>
      </c>
      <c r="D7634" s="9">
        <v>0.13187697801485668</v>
      </c>
      <c r="E7634" s="9">
        <v>1746329.1424868982</v>
      </c>
      <c r="F7634" s="255" t="s">
        <v>9135</v>
      </c>
      <c r="G7634" s="9"/>
      <c r="H7634" s="255" t="s">
        <v>9168</v>
      </c>
      <c r="I7634" s="9">
        <v>4</v>
      </c>
    </row>
    <row r="7635">
      <c r="A7635" s="255" t="s">
        <v>8799</v>
      </c>
      <c r="B7635" s="9">
        <v>8</v>
      </c>
      <c r="C7635" s="255" t="s">
        <v>9102</v>
      </c>
      <c r="D7635" s="9"/>
      <c r="E7635" s="9">
        <v>1746329.1424868982</v>
      </c>
      <c r="F7635" s="255" t="s">
        <v>9121</v>
      </c>
      <c r="G7635" s="9"/>
      <c r="H7635" s="255" t="s">
        <v>9168</v>
      </c>
      <c r="I7635" s="9">
        <v>4</v>
      </c>
    </row>
    <row r="7636">
      <c r="A7636" s="255" t="s">
        <v>8814</v>
      </c>
      <c r="B7636" s="9">
        <v>8</v>
      </c>
      <c r="C7636" s="255" t="s">
        <v>9102</v>
      </c>
      <c r="D7636" s="9">
        <v>0.12618484978367217</v>
      </c>
      <c r="E7636" s="9">
        <v>1746329.1424868982</v>
      </c>
      <c r="F7636" s="255" t="s">
        <v>9126</v>
      </c>
      <c r="G7636" s="9"/>
      <c r="H7636" s="255" t="s">
        <v>9168</v>
      </c>
      <c r="I7636" s="9">
        <v>4</v>
      </c>
    </row>
    <row r="7637">
      <c r="A7637" s="255" t="s">
        <v>8796</v>
      </c>
      <c r="B7637" s="9">
        <v>8</v>
      </c>
      <c r="C7637" s="255" t="s">
        <v>9102</v>
      </c>
      <c r="D7637" s="9">
        <v>0.13114227748253132</v>
      </c>
      <c r="E7637" s="9">
        <v>1746329.1424868982</v>
      </c>
      <c r="F7637" s="255" t="s">
        <v>9130</v>
      </c>
      <c r="G7637" s="9"/>
      <c r="H7637" s="255" t="s">
        <v>9168</v>
      </c>
      <c r="I7637" s="9">
        <v>4</v>
      </c>
    </row>
    <row r="7638">
      <c r="A7638" s="255" t="s">
        <v>8815</v>
      </c>
      <c r="B7638" s="9">
        <v>8</v>
      </c>
      <c r="C7638" s="255" t="s">
        <v>9102</v>
      </c>
      <c r="D7638" s="9">
        <v>0.12087662527964528</v>
      </c>
      <c r="E7638" s="9">
        <v>1746329.1424868982</v>
      </c>
      <c r="F7638" s="255" t="s">
        <v>9134</v>
      </c>
      <c r="G7638" s="9"/>
      <c r="H7638" s="255" t="s">
        <v>9168</v>
      </c>
      <c r="I7638" s="9">
        <v>4</v>
      </c>
    </row>
    <row r="7639">
      <c r="A7639" s="255" t="s">
        <v>8802</v>
      </c>
      <c r="B7639" s="9">
        <v>8</v>
      </c>
      <c r="C7639" s="255" t="s">
        <v>9102</v>
      </c>
      <c r="D7639" s="9">
        <v>0.12137551319838928</v>
      </c>
      <c r="E7639" s="9">
        <v>1746329.1424868982</v>
      </c>
      <c r="F7639" s="255" t="s">
        <v>9131</v>
      </c>
      <c r="G7639" s="9"/>
      <c r="H7639" s="255" t="s">
        <v>9168</v>
      </c>
      <c r="I7639" s="9">
        <v>4</v>
      </c>
    </row>
    <row r="7640">
      <c r="A7640" s="255" t="s">
        <v>8798</v>
      </c>
      <c r="B7640" s="9">
        <v>8</v>
      </c>
      <c r="C7640" s="255" t="s">
        <v>9102</v>
      </c>
      <c r="D7640" s="9">
        <v>0.13652600953956284</v>
      </c>
      <c r="E7640" s="9">
        <v>1746329.1424868982</v>
      </c>
      <c r="F7640" s="255" t="s">
        <v>9136</v>
      </c>
      <c r="G7640" s="9"/>
      <c r="H7640" s="255" t="s">
        <v>9168</v>
      </c>
      <c r="I7640" s="9">
        <v>4</v>
      </c>
    </row>
    <row r="7641">
      <c r="A7641" s="255" t="s">
        <v>8806</v>
      </c>
      <c r="B7641" s="9">
        <v>8</v>
      </c>
      <c r="C7641" s="255" t="s">
        <v>9102</v>
      </c>
      <c r="D7641" s="9">
        <v>0.11980368855551606</v>
      </c>
      <c r="E7641" s="9">
        <v>1746329.1424868982</v>
      </c>
      <c r="F7641" s="255" t="s">
        <v>9114</v>
      </c>
      <c r="G7641" s="9"/>
      <c r="H7641" s="255" t="s">
        <v>9168</v>
      </c>
      <c r="I7641" s="9">
        <v>4</v>
      </c>
    </row>
    <row r="7642">
      <c r="A7642" s="255" t="s">
        <v>8837</v>
      </c>
      <c r="B7642" s="9">
        <v>9</v>
      </c>
      <c r="C7642" s="255" t="s">
        <v>9102</v>
      </c>
      <c r="D7642" s="9"/>
      <c r="E7642" s="9">
        <v>1747858.0461865487</v>
      </c>
      <c r="F7642" s="255" t="s">
        <v>9120</v>
      </c>
      <c r="G7642" s="9"/>
      <c r="H7642" s="255" t="s">
        <v>9168</v>
      </c>
      <c r="I7642" s="9">
        <v>4</v>
      </c>
    </row>
    <row r="7643">
      <c r="A7643" s="255" t="s">
        <v>8819</v>
      </c>
      <c r="B7643" s="9">
        <v>9</v>
      </c>
      <c r="C7643" s="255" t="s">
        <v>9102</v>
      </c>
      <c r="D7643" s="9">
        <v>0.16500902162501083</v>
      </c>
      <c r="E7643" s="9">
        <v>1747858.0461865487</v>
      </c>
      <c r="F7643" s="255" t="s">
        <v>9130</v>
      </c>
      <c r="G7643" s="9"/>
      <c r="H7643" s="255" t="s">
        <v>9168</v>
      </c>
      <c r="I7643" s="9">
        <v>4</v>
      </c>
    </row>
    <row r="7644">
      <c r="A7644" s="255" t="s">
        <v>8826</v>
      </c>
      <c r="B7644" s="9">
        <v>9</v>
      </c>
      <c r="C7644" s="255" t="s">
        <v>9102</v>
      </c>
      <c r="D7644" s="9">
        <v>0.15435057554973275</v>
      </c>
      <c r="E7644" s="9">
        <v>1747858.0461865487</v>
      </c>
      <c r="F7644" s="255" t="s">
        <v>9128</v>
      </c>
      <c r="G7644" s="9"/>
      <c r="H7644" s="255" t="s">
        <v>9168</v>
      </c>
      <c r="I7644" s="9">
        <v>4</v>
      </c>
    </row>
    <row r="7645">
      <c r="A7645" s="255" t="s">
        <v>8831</v>
      </c>
      <c r="B7645" s="9">
        <v>9</v>
      </c>
      <c r="C7645" s="255" t="s">
        <v>9102</v>
      </c>
      <c r="D7645" s="9"/>
      <c r="E7645" s="9">
        <v>1747858.0461865487</v>
      </c>
      <c r="F7645" s="255" t="s">
        <v>9118</v>
      </c>
      <c r="G7645" s="9"/>
      <c r="H7645" s="255" t="s">
        <v>9168</v>
      </c>
      <c r="I7645" s="9">
        <v>4</v>
      </c>
    </row>
    <row r="7646">
      <c r="A7646" s="255" t="s">
        <v>8843</v>
      </c>
      <c r="B7646" s="9">
        <v>9</v>
      </c>
      <c r="C7646" s="255" t="s">
        <v>9102</v>
      </c>
      <c r="D7646" s="9">
        <v>0.156960061733702</v>
      </c>
      <c r="E7646" s="9">
        <v>1747858.0461865487</v>
      </c>
      <c r="F7646" s="255" t="s">
        <v>9124</v>
      </c>
      <c r="G7646" s="9"/>
      <c r="H7646" s="255" t="s">
        <v>9168</v>
      </c>
      <c r="I7646" s="9">
        <v>4</v>
      </c>
    </row>
    <row r="7647">
      <c r="A7647" s="255" t="s">
        <v>8820</v>
      </c>
      <c r="B7647" s="9">
        <v>9</v>
      </c>
      <c r="C7647" s="255" t="s">
        <v>9102</v>
      </c>
      <c r="D7647" s="9">
        <v>0.14436958072621384</v>
      </c>
      <c r="E7647" s="9">
        <v>1747858.0461865487</v>
      </c>
      <c r="F7647" s="255" t="s">
        <v>9126</v>
      </c>
      <c r="G7647" s="9"/>
      <c r="H7647" s="255" t="s">
        <v>9168</v>
      </c>
      <c r="I7647" s="9">
        <v>4</v>
      </c>
    </row>
    <row r="7648">
      <c r="A7648" s="255" t="s">
        <v>8824</v>
      </c>
      <c r="B7648" s="9">
        <v>9</v>
      </c>
      <c r="C7648" s="255" t="s">
        <v>9102</v>
      </c>
      <c r="D7648" s="9"/>
      <c r="E7648" s="9">
        <v>1747858.0461865487</v>
      </c>
      <c r="F7648" s="255" t="s">
        <v>9121</v>
      </c>
      <c r="G7648" s="9"/>
      <c r="H7648" s="255" t="s">
        <v>9168</v>
      </c>
      <c r="I7648" s="9">
        <v>4</v>
      </c>
    </row>
    <row r="7649">
      <c r="A7649" s="255" t="s">
        <v>8823</v>
      </c>
      <c r="B7649" s="9">
        <v>9</v>
      </c>
      <c r="C7649" s="255" t="s">
        <v>9102</v>
      </c>
      <c r="D7649" s="9"/>
      <c r="E7649" s="9">
        <v>1747858.0461865487</v>
      </c>
      <c r="F7649" s="255" t="s">
        <v>9119</v>
      </c>
      <c r="G7649" s="9"/>
      <c r="H7649" s="255" t="s">
        <v>9168</v>
      </c>
      <c r="I7649" s="9">
        <v>4</v>
      </c>
    </row>
    <row r="7650">
      <c r="A7650" s="255" t="s">
        <v>8825</v>
      </c>
      <c r="B7650" s="9">
        <v>9</v>
      </c>
      <c r="C7650" s="255" t="s">
        <v>9102</v>
      </c>
      <c r="D7650" s="9">
        <v>0.14632781358032618</v>
      </c>
      <c r="E7650" s="9">
        <v>1747858.0461865487</v>
      </c>
      <c r="F7650" s="255" t="s">
        <v>9131</v>
      </c>
      <c r="G7650" s="9"/>
      <c r="H7650" s="255" t="s">
        <v>9168</v>
      </c>
      <c r="I7650" s="9">
        <v>4</v>
      </c>
    </row>
    <row r="7651">
      <c r="A7651" s="255" t="s">
        <v>8829</v>
      </c>
      <c r="B7651" s="9">
        <v>9</v>
      </c>
      <c r="C7651" s="255" t="s">
        <v>9102</v>
      </c>
      <c r="D7651" s="9"/>
      <c r="E7651" s="9">
        <v>1747858.0461865487</v>
      </c>
      <c r="F7651" s="255" t="s">
        <v>9115</v>
      </c>
      <c r="G7651" s="9"/>
      <c r="H7651" s="255" t="s">
        <v>9168</v>
      </c>
      <c r="I7651" s="9">
        <v>4</v>
      </c>
    </row>
    <row r="7652">
      <c r="A7652" s="255" t="s">
        <v>8832</v>
      </c>
      <c r="B7652" s="9">
        <v>9</v>
      </c>
      <c r="C7652" s="255" t="s">
        <v>9102</v>
      </c>
      <c r="D7652" s="9">
        <v>0.15475322037796871</v>
      </c>
      <c r="E7652" s="9">
        <v>1747858.0461865487</v>
      </c>
      <c r="F7652" s="255" t="s">
        <v>9134</v>
      </c>
      <c r="G7652" s="9"/>
      <c r="H7652" s="255" t="s">
        <v>9168</v>
      </c>
      <c r="I7652" s="9">
        <v>4</v>
      </c>
    </row>
    <row r="7653">
      <c r="A7653" s="255" t="s">
        <v>8838</v>
      </c>
      <c r="B7653" s="9">
        <v>9</v>
      </c>
      <c r="C7653" s="255" t="s">
        <v>9102</v>
      </c>
      <c r="D7653" s="9">
        <v>0.15435057554973275</v>
      </c>
      <c r="E7653" s="9">
        <v>1747858.0461865487</v>
      </c>
      <c r="F7653" s="255" t="s">
        <v>9127</v>
      </c>
      <c r="G7653" s="9"/>
      <c r="H7653" s="255" t="s">
        <v>9168</v>
      </c>
      <c r="I7653" s="9">
        <v>4</v>
      </c>
    </row>
    <row r="7654">
      <c r="A7654" s="255" t="s">
        <v>8822</v>
      </c>
      <c r="B7654" s="9">
        <v>9</v>
      </c>
      <c r="C7654" s="255" t="s">
        <v>9102</v>
      </c>
      <c r="D7654" s="9">
        <v>0.14264047848498976</v>
      </c>
      <c r="E7654" s="9">
        <v>1747858.0461865487</v>
      </c>
      <c r="F7654" s="255" t="s">
        <v>9132</v>
      </c>
      <c r="G7654" s="9"/>
      <c r="H7654" s="255" t="s">
        <v>9168</v>
      </c>
      <c r="I7654" s="9">
        <v>4</v>
      </c>
    </row>
    <row r="7655">
      <c r="A7655" s="255" t="s">
        <v>8836</v>
      </c>
      <c r="B7655" s="9">
        <v>9</v>
      </c>
      <c r="C7655" s="255" t="s">
        <v>9102</v>
      </c>
      <c r="D7655" s="9">
        <v>0.156960061733702</v>
      </c>
      <c r="E7655" s="9">
        <v>1747858.0461865487</v>
      </c>
      <c r="F7655" s="255" t="s">
        <v>9122</v>
      </c>
      <c r="G7655" s="9"/>
      <c r="H7655" s="255" t="s">
        <v>9168</v>
      </c>
      <c r="I7655" s="9">
        <v>4</v>
      </c>
    </row>
    <row r="7656">
      <c r="A7656" s="255" t="s">
        <v>8834</v>
      </c>
      <c r="B7656" s="9">
        <v>9</v>
      </c>
      <c r="C7656" s="255" t="s">
        <v>9102</v>
      </c>
      <c r="D7656" s="9">
        <v>0.156960061733702</v>
      </c>
      <c r="E7656" s="9">
        <v>1747858.0461865487</v>
      </c>
      <c r="F7656" s="255" t="s">
        <v>9123</v>
      </c>
      <c r="G7656" s="9"/>
      <c r="H7656" s="255" t="s">
        <v>9168</v>
      </c>
      <c r="I7656" s="9">
        <v>4</v>
      </c>
    </row>
    <row r="7657">
      <c r="A7657" s="255" t="s">
        <v>8842</v>
      </c>
      <c r="B7657" s="9">
        <v>9</v>
      </c>
      <c r="C7657" s="255" t="s">
        <v>9102</v>
      </c>
      <c r="D7657" s="9">
        <v>0.16505285414885054</v>
      </c>
      <c r="E7657" s="9">
        <v>1747858.0461865487</v>
      </c>
      <c r="F7657" s="255" t="s">
        <v>9135</v>
      </c>
      <c r="G7657" s="9"/>
      <c r="H7657" s="255" t="s">
        <v>9168</v>
      </c>
      <c r="I7657" s="9">
        <v>4</v>
      </c>
    </row>
    <row r="7658">
      <c r="A7658" s="255" t="s">
        <v>8841</v>
      </c>
      <c r="B7658" s="9">
        <v>9</v>
      </c>
      <c r="C7658" s="255" t="s">
        <v>9102</v>
      </c>
      <c r="D7658" s="9">
        <v>0.16500902162501083</v>
      </c>
      <c r="E7658" s="9">
        <v>1747858.0461865487</v>
      </c>
      <c r="F7658" s="255" t="s">
        <v>9129</v>
      </c>
      <c r="G7658" s="9"/>
      <c r="H7658" s="255" t="s">
        <v>9168</v>
      </c>
      <c r="I7658" s="9">
        <v>4</v>
      </c>
    </row>
    <row r="7659">
      <c r="A7659" s="255" t="s">
        <v>8835</v>
      </c>
      <c r="B7659" s="9">
        <v>9</v>
      </c>
      <c r="C7659" s="255" t="s">
        <v>9102</v>
      </c>
      <c r="D7659" s="9">
        <v>0.15860158865279492</v>
      </c>
      <c r="E7659" s="9">
        <v>1747858.0461865487</v>
      </c>
      <c r="F7659" s="255" t="s">
        <v>9125</v>
      </c>
      <c r="G7659" s="9"/>
      <c r="H7659" s="255" t="s">
        <v>9168</v>
      </c>
      <c r="I7659" s="9">
        <v>4</v>
      </c>
    </row>
    <row r="7660">
      <c r="A7660" s="255" t="s">
        <v>8821</v>
      </c>
      <c r="B7660" s="9">
        <v>9</v>
      </c>
      <c r="C7660" s="255" t="s">
        <v>9102</v>
      </c>
      <c r="D7660" s="9">
        <v>0.13337693181055835</v>
      </c>
      <c r="E7660" s="9">
        <v>1747858.0461865487</v>
      </c>
      <c r="F7660" s="255" t="s">
        <v>9137</v>
      </c>
      <c r="G7660" s="9"/>
      <c r="H7660" s="255" t="s">
        <v>9168</v>
      </c>
      <c r="I7660" s="9">
        <v>4</v>
      </c>
    </row>
    <row r="7661">
      <c r="A7661" s="255" t="s">
        <v>8833</v>
      </c>
      <c r="B7661" s="9">
        <v>9</v>
      </c>
      <c r="C7661" s="255" t="s">
        <v>9102</v>
      </c>
      <c r="D7661" s="9">
        <v>0.16533021720518756</v>
      </c>
      <c r="E7661" s="9">
        <v>1747858.0461865487</v>
      </c>
      <c r="F7661" s="255" t="s">
        <v>9136</v>
      </c>
      <c r="G7661" s="9"/>
      <c r="H7661" s="255" t="s">
        <v>9168</v>
      </c>
      <c r="I7661" s="9">
        <v>4</v>
      </c>
    </row>
    <row r="7662">
      <c r="A7662" s="255" t="s">
        <v>8827</v>
      </c>
      <c r="B7662" s="9">
        <v>9</v>
      </c>
      <c r="C7662" s="255" t="s">
        <v>9102</v>
      </c>
      <c r="D7662" s="9"/>
      <c r="E7662" s="9">
        <v>1747858.0461865487</v>
      </c>
      <c r="F7662" s="255" t="s">
        <v>9117</v>
      </c>
      <c r="G7662" s="9"/>
      <c r="H7662" s="255" t="s">
        <v>9168</v>
      </c>
      <c r="I7662" s="9">
        <v>4</v>
      </c>
    </row>
    <row r="7663">
      <c r="A7663" s="255" t="s">
        <v>8830</v>
      </c>
      <c r="B7663" s="9">
        <v>9</v>
      </c>
      <c r="C7663" s="255" t="s">
        <v>9102</v>
      </c>
      <c r="D7663" s="9"/>
      <c r="E7663" s="9">
        <v>1747858.0461865487</v>
      </c>
      <c r="F7663" s="255" t="s">
        <v>9138</v>
      </c>
      <c r="G7663" s="9"/>
      <c r="H7663" s="255" t="s">
        <v>9168</v>
      </c>
      <c r="I7663" s="9">
        <v>4</v>
      </c>
    </row>
    <row r="7664">
      <c r="A7664" s="255" t="s">
        <v>8839</v>
      </c>
      <c r="B7664" s="9">
        <v>9</v>
      </c>
      <c r="C7664" s="255" t="s">
        <v>9102</v>
      </c>
      <c r="D7664" s="9">
        <v>0.16748522882846123</v>
      </c>
      <c r="E7664" s="9">
        <v>1747858.0461865487</v>
      </c>
      <c r="F7664" s="255" t="s">
        <v>9133</v>
      </c>
      <c r="G7664" s="9"/>
      <c r="H7664" s="255" t="s">
        <v>9168</v>
      </c>
      <c r="I7664" s="9">
        <v>4</v>
      </c>
    </row>
    <row r="7665">
      <c r="A7665" s="255" t="s">
        <v>8828</v>
      </c>
      <c r="B7665" s="9">
        <v>9</v>
      </c>
      <c r="C7665" s="255" t="s">
        <v>9102</v>
      </c>
      <c r="D7665" s="9">
        <v>0.13158825475751917</v>
      </c>
      <c r="E7665" s="9">
        <v>1747858.0461865487</v>
      </c>
      <c r="F7665" s="255" t="s">
        <v>9114</v>
      </c>
      <c r="G7665" s="9"/>
      <c r="H7665" s="255" t="s">
        <v>9168</v>
      </c>
      <c r="I7665" s="9">
        <v>4</v>
      </c>
    </row>
    <row r="7666">
      <c r="A7666" s="255" t="s">
        <v>8840</v>
      </c>
      <c r="B7666" s="9">
        <v>9</v>
      </c>
      <c r="C7666" s="255" t="s">
        <v>9102</v>
      </c>
      <c r="D7666" s="9"/>
      <c r="E7666" s="9">
        <v>1747858.0461865487</v>
      </c>
      <c r="F7666" s="255" t="s">
        <v>9116</v>
      </c>
      <c r="G7666" s="9"/>
      <c r="H7666" s="255" t="s">
        <v>9168</v>
      </c>
      <c r="I7666" s="9">
        <v>4</v>
      </c>
    </row>
    <row r="7667">
      <c r="A7667" s="255" t="s">
        <v>8866</v>
      </c>
      <c r="B7667" s="9">
        <v>10</v>
      </c>
      <c r="C7667" s="255" t="s">
        <v>9102</v>
      </c>
      <c r="D7667" s="9"/>
      <c r="E7667" s="9">
        <v>1749003.2052711262</v>
      </c>
      <c r="F7667" s="255" t="s">
        <v>9115</v>
      </c>
      <c r="G7667" s="9"/>
      <c r="H7667" s="255" t="s">
        <v>9168</v>
      </c>
      <c r="I7667" s="9">
        <v>4</v>
      </c>
    </row>
    <row r="7668">
      <c r="A7668" s="255" t="s">
        <v>8858</v>
      </c>
      <c r="B7668" s="9">
        <v>10</v>
      </c>
      <c r="C7668" s="255" t="s">
        <v>9102</v>
      </c>
      <c r="D7668" s="9"/>
      <c r="E7668" s="9">
        <v>1749003.2052711262</v>
      </c>
      <c r="F7668" s="255" t="s">
        <v>9120</v>
      </c>
      <c r="G7668" s="9"/>
      <c r="H7668" s="255" t="s">
        <v>9168</v>
      </c>
      <c r="I7668" s="9">
        <v>4</v>
      </c>
    </row>
    <row r="7669">
      <c r="A7669" s="255" t="s">
        <v>8851</v>
      </c>
      <c r="B7669" s="9">
        <v>10</v>
      </c>
      <c r="C7669" s="255" t="s">
        <v>9102</v>
      </c>
      <c r="D7669" s="9"/>
      <c r="E7669" s="9">
        <v>1749003.2052711262</v>
      </c>
      <c r="F7669" s="255" t="s">
        <v>9116</v>
      </c>
      <c r="G7669" s="9"/>
      <c r="H7669" s="255" t="s">
        <v>9168</v>
      </c>
      <c r="I7669" s="9">
        <v>4</v>
      </c>
    </row>
    <row r="7670">
      <c r="A7670" s="255" t="s">
        <v>8855</v>
      </c>
      <c r="B7670" s="9">
        <v>10</v>
      </c>
      <c r="C7670" s="255" t="s">
        <v>9102</v>
      </c>
      <c r="D7670" s="9">
        <v>0.33483378618499726</v>
      </c>
      <c r="E7670" s="9">
        <v>1749003.2052711262</v>
      </c>
      <c r="F7670" s="255" t="s">
        <v>9133</v>
      </c>
      <c r="G7670" s="9"/>
      <c r="H7670" s="255" t="s">
        <v>9168</v>
      </c>
      <c r="I7670" s="9">
        <v>4</v>
      </c>
    </row>
    <row r="7671">
      <c r="A7671" s="255" t="s">
        <v>8857</v>
      </c>
      <c r="B7671" s="9">
        <v>10</v>
      </c>
      <c r="C7671" s="255" t="s">
        <v>9102</v>
      </c>
      <c r="D7671" s="9">
        <v>0.39450070953171973</v>
      </c>
      <c r="E7671" s="9">
        <v>1749003.2052711262</v>
      </c>
      <c r="F7671" s="255" t="s">
        <v>9132</v>
      </c>
      <c r="G7671" s="9"/>
      <c r="H7671" s="255" t="s">
        <v>9168</v>
      </c>
      <c r="I7671" s="9">
        <v>4</v>
      </c>
    </row>
    <row r="7672">
      <c r="A7672" s="255" t="s">
        <v>8844</v>
      </c>
      <c r="B7672" s="9">
        <v>10</v>
      </c>
      <c r="C7672" s="255" t="s">
        <v>9102</v>
      </c>
      <c r="D7672" s="9">
        <v>0.46131758558203112</v>
      </c>
      <c r="E7672" s="9">
        <v>1749003.2052711262</v>
      </c>
      <c r="F7672" s="255" t="s">
        <v>9137</v>
      </c>
      <c r="G7672" s="9"/>
      <c r="H7672" s="255" t="s">
        <v>9168</v>
      </c>
      <c r="I7672" s="9">
        <v>4</v>
      </c>
    </row>
    <row r="7673">
      <c r="A7673" s="255" t="s">
        <v>8865</v>
      </c>
      <c r="B7673" s="9">
        <v>10</v>
      </c>
      <c r="C7673" s="255" t="s">
        <v>9102</v>
      </c>
      <c r="D7673" s="9">
        <v>0.30798397146757001</v>
      </c>
      <c r="E7673" s="9">
        <v>1749003.2052711262</v>
      </c>
      <c r="F7673" s="255" t="s">
        <v>9130</v>
      </c>
      <c r="G7673" s="9"/>
      <c r="H7673" s="255" t="s">
        <v>9168</v>
      </c>
      <c r="I7673" s="9">
        <v>4</v>
      </c>
    </row>
    <row r="7674">
      <c r="A7674" s="255" t="s">
        <v>8868</v>
      </c>
      <c r="B7674" s="9">
        <v>10</v>
      </c>
      <c r="C7674" s="255" t="s">
        <v>9102</v>
      </c>
      <c r="D7674" s="9">
        <v>0.45706611123886037</v>
      </c>
      <c r="E7674" s="9">
        <v>1749003.2052711262</v>
      </c>
      <c r="F7674" s="255" t="s">
        <v>9126</v>
      </c>
      <c r="G7674" s="9"/>
      <c r="H7674" s="255" t="s">
        <v>9168</v>
      </c>
      <c r="I7674" s="9">
        <v>4</v>
      </c>
    </row>
    <row r="7675">
      <c r="A7675" s="255" t="s">
        <v>8845</v>
      </c>
      <c r="B7675" s="9">
        <v>10</v>
      </c>
      <c r="C7675" s="255" t="s">
        <v>9102</v>
      </c>
      <c r="D7675" s="9">
        <v>0.44895945661078679</v>
      </c>
      <c r="E7675" s="9">
        <v>1749003.2052711262</v>
      </c>
      <c r="F7675" s="255" t="s">
        <v>9136</v>
      </c>
      <c r="G7675" s="9"/>
      <c r="H7675" s="255" t="s">
        <v>9168</v>
      </c>
      <c r="I7675" s="9">
        <v>4</v>
      </c>
    </row>
    <row r="7676">
      <c r="A7676" s="255" t="s">
        <v>8863</v>
      </c>
      <c r="B7676" s="9">
        <v>10</v>
      </c>
      <c r="C7676" s="255" t="s">
        <v>9102</v>
      </c>
      <c r="D7676" s="9"/>
      <c r="E7676" s="9">
        <v>1749003.2052711262</v>
      </c>
      <c r="F7676" s="255" t="s">
        <v>9119</v>
      </c>
      <c r="G7676" s="9"/>
      <c r="H7676" s="255" t="s">
        <v>9168</v>
      </c>
      <c r="I7676" s="9">
        <v>4</v>
      </c>
    </row>
    <row r="7677">
      <c r="A7677" s="255" t="s">
        <v>8848</v>
      </c>
      <c r="B7677" s="9">
        <v>10</v>
      </c>
      <c r="C7677" s="255" t="s">
        <v>9102</v>
      </c>
      <c r="D7677" s="9"/>
      <c r="E7677" s="9">
        <v>1749003.2052711262</v>
      </c>
      <c r="F7677" s="255" t="s">
        <v>9121</v>
      </c>
      <c r="G7677" s="9"/>
      <c r="H7677" s="255" t="s">
        <v>9168</v>
      </c>
      <c r="I7677" s="9">
        <v>4</v>
      </c>
    </row>
    <row r="7678">
      <c r="A7678" s="255" t="s">
        <v>8862</v>
      </c>
      <c r="B7678" s="9">
        <v>10</v>
      </c>
      <c r="C7678" s="255" t="s">
        <v>9102</v>
      </c>
      <c r="D7678" s="9">
        <v>0.36790439381377976</v>
      </c>
      <c r="E7678" s="9">
        <v>1749003.2052711262</v>
      </c>
      <c r="F7678" s="255" t="s">
        <v>9131</v>
      </c>
      <c r="G7678" s="9"/>
      <c r="H7678" s="255" t="s">
        <v>9168</v>
      </c>
      <c r="I7678" s="9">
        <v>4</v>
      </c>
    </row>
    <row r="7679">
      <c r="A7679" s="255" t="s">
        <v>8852</v>
      </c>
      <c r="B7679" s="9">
        <v>10</v>
      </c>
      <c r="C7679" s="255" t="s">
        <v>9102</v>
      </c>
      <c r="D7679" s="9"/>
      <c r="E7679" s="9">
        <v>1749003.2052711262</v>
      </c>
      <c r="F7679" s="255" t="s">
        <v>9138</v>
      </c>
      <c r="G7679" s="9"/>
      <c r="H7679" s="255" t="s">
        <v>9168</v>
      </c>
      <c r="I7679" s="9">
        <v>4</v>
      </c>
    </row>
    <row r="7680">
      <c r="A7680" s="255" t="s">
        <v>8861</v>
      </c>
      <c r="B7680" s="9">
        <v>10</v>
      </c>
      <c r="C7680" s="255" t="s">
        <v>9102</v>
      </c>
      <c r="D7680" s="9">
        <v>0.29120454244641264</v>
      </c>
      <c r="E7680" s="9">
        <v>1749003.2052711262</v>
      </c>
      <c r="F7680" s="255" t="s">
        <v>9125</v>
      </c>
      <c r="G7680" s="9"/>
      <c r="H7680" s="255" t="s">
        <v>9168</v>
      </c>
      <c r="I7680" s="9">
        <v>4</v>
      </c>
    </row>
    <row r="7681">
      <c r="A7681" s="255" t="s">
        <v>8847</v>
      </c>
      <c r="B7681" s="9">
        <v>10</v>
      </c>
      <c r="C7681" s="255" t="s">
        <v>9102</v>
      </c>
      <c r="D7681" s="9">
        <v>0.33380120314666117</v>
      </c>
      <c r="E7681" s="9">
        <v>1749003.2052711262</v>
      </c>
      <c r="F7681" s="255" t="s">
        <v>9124</v>
      </c>
      <c r="G7681" s="9"/>
      <c r="H7681" s="255" t="s">
        <v>9168</v>
      </c>
      <c r="I7681" s="9">
        <v>4</v>
      </c>
    </row>
    <row r="7682">
      <c r="A7682" s="255" t="s">
        <v>8864</v>
      </c>
      <c r="B7682" s="9">
        <v>10</v>
      </c>
      <c r="C7682" s="255" t="s">
        <v>9102</v>
      </c>
      <c r="D7682" s="9">
        <v>0.29499300228140091</v>
      </c>
      <c r="E7682" s="9">
        <v>1749003.2052711262</v>
      </c>
      <c r="F7682" s="255" t="s">
        <v>9134</v>
      </c>
      <c r="G7682" s="9"/>
      <c r="H7682" s="255" t="s">
        <v>9168</v>
      </c>
      <c r="I7682" s="9">
        <v>4</v>
      </c>
    </row>
    <row r="7683">
      <c r="A7683" s="255" t="s">
        <v>8856</v>
      </c>
      <c r="B7683" s="9">
        <v>10</v>
      </c>
      <c r="C7683" s="255" t="s">
        <v>9102</v>
      </c>
      <c r="D7683" s="9">
        <v>0.33380120314666117</v>
      </c>
      <c r="E7683" s="9">
        <v>1749003.2052711262</v>
      </c>
      <c r="F7683" s="255" t="s">
        <v>9123</v>
      </c>
      <c r="G7683" s="9"/>
      <c r="H7683" s="255" t="s">
        <v>9168</v>
      </c>
      <c r="I7683" s="9">
        <v>4</v>
      </c>
    </row>
    <row r="7684">
      <c r="A7684" s="255" t="s">
        <v>8854</v>
      </c>
      <c r="B7684" s="9">
        <v>10</v>
      </c>
      <c r="C7684" s="255" t="s">
        <v>9102</v>
      </c>
      <c r="D7684" s="9">
        <v>0.32722244078259927</v>
      </c>
      <c r="E7684" s="9">
        <v>1749003.2052711262</v>
      </c>
      <c r="F7684" s="255" t="s">
        <v>9135</v>
      </c>
      <c r="G7684" s="9"/>
      <c r="H7684" s="255" t="s">
        <v>9168</v>
      </c>
      <c r="I7684" s="9">
        <v>4</v>
      </c>
    </row>
    <row r="7685">
      <c r="A7685" s="255" t="s">
        <v>8860</v>
      </c>
      <c r="B7685" s="9">
        <v>10</v>
      </c>
      <c r="C7685" s="255" t="s">
        <v>9102</v>
      </c>
      <c r="D7685" s="9">
        <v>0.46602783620488852</v>
      </c>
      <c r="E7685" s="9">
        <v>1749003.2052711262</v>
      </c>
      <c r="F7685" s="255" t="s">
        <v>9114</v>
      </c>
      <c r="G7685" s="9"/>
      <c r="H7685" s="255" t="s">
        <v>9168</v>
      </c>
      <c r="I7685" s="9">
        <v>4</v>
      </c>
    </row>
    <row r="7686">
      <c r="A7686" s="255" t="s">
        <v>8850</v>
      </c>
      <c r="B7686" s="9">
        <v>10</v>
      </c>
      <c r="C7686" s="255" t="s">
        <v>9102</v>
      </c>
      <c r="D7686" s="9"/>
      <c r="E7686" s="9">
        <v>1749003.2052711262</v>
      </c>
      <c r="F7686" s="255" t="s">
        <v>9118</v>
      </c>
      <c r="G7686" s="9"/>
      <c r="H7686" s="255" t="s">
        <v>9168</v>
      </c>
      <c r="I7686" s="9">
        <v>4</v>
      </c>
    </row>
    <row r="7687">
      <c r="A7687" s="255" t="s">
        <v>8859</v>
      </c>
      <c r="B7687" s="9">
        <v>10</v>
      </c>
      <c r="C7687" s="255" t="s">
        <v>9102</v>
      </c>
      <c r="D7687" s="9"/>
      <c r="E7687" s="9">
        <v>1749003.2052711262</v>
      </c>
      <c r="F7687" s="255" t="s">
        <v>9117</v>
      </c>
      <c r="G7687" s="9"/>
      <c r="H7687" s="255" t="s">
        <v>9168</v>
      </c>
      <c r="I7687" s="9">
        <v>4</v>
      </c>
    </row>
    <row r="7688">
      <c r="A7688" s="255" t="s">
        <v>8853</v>
      </c>
      <c r="B7688" s="9">
        <v>10</v>
      </c>
      <c r="C7688" s="255" t="s">
        <v>9102</v>
      </c>
      <c r="D7688" s="9">
        <v>0.35934892244694328</v>
      </c>
      <c r="E7688" s="9">
        <v>1749003.2052711262</v>
      </c>
      <c r="F7688" s="255" t="s">
        <v>9127</v>
      </c>
      <c r="G7688" s="9"/>
      <c r="H7688" s="255" t="s">
        <v>9168</v>
      </c>
      <c r="I7688" s="9">
        <v>4</v>
      </c>
    </row>
    <row r="7689">
      <c r="A7689" s="255" t="s">
        <v>8846</v>
      </c>
      <c r="B7689" s="9">
        <v>10</v>
      </c>
      <c r="C7689" s="255" t="s">
        <v>9102</v>
      </c>
      <c r="D7689" s="9">
        <v>0.33380120314666117</v>
      </c>
      <c r="E7689" s="9">
        <v>1749003.2052711262</v>
      </c>
      <c r="F7689" s="255" t="s">
        <v>9122</v>
      </c>
      <c r="G7689" s="9"/>
      <c r="H7689" s="255" t="s">
        <v>9168</v>
      </c>
      <c r="I7689" s="9">
        <v>4</v>
      </c>
    </row>
    <row r="7690">
      <c r="A7690" s="255" t="s">
        <v>8849</v>
      </c>
      <c r="B7690" s="9">
        <v>10</v>
      </c>
      <c r="C7690" s="255" t="s">
        <v>9102</v>
      </c>
      <c r="D7690" s="9">
        <v>0.35934892244694328</v>
      </c>
      <c r="E7690" s="9">
        <v>1749003.2052711262</v>
      </c>
      <c r="F7690" s="255" t="s">
        <v>9128</v>
      </c>
      <c r="G7690" s="9"/>
      <c r="H7690" s="255" t="s">
        <v>9168</v>
      </c>
      <c r="I7690" s="9">
        <v>4</v>
      </c>
    </row>
    <row r="7691">
      <c r="A7691" s="255" t="s">
        <v>8867</v>
      </c>
      <c r="B7691" s="9">
        <v>10</v>
      </c>
      <c r="C7691" s="255" t="s">
        <v>9102</v>
      </c>
      <c r="D7691" s="9">
        <v>0.30798397146757001</v>
      </c>
      <c r="E7691" s="9">
        <v>1749003.2052711262</v>
      </c>
      <c r="F7691" s="255" t="s">
        <v>9129</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72861019740.762177</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4168.9423202495464</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0</v>
      </c>
      <c r="E7704" s="9">
        <v>17477099.499999996</v>
      </c>
      <c r="F7704" s="255" t="s">
        <v>9117</v>
      </c>
      <c r="G7704" s="9">
        <v>1</v>
      </c>
      <c r="H7704" s="255" t="s">
        <v>9168</v>
      </c>
      <c r="I7704" s="9">
        <v>4</v>
      </c>
    </row>
    <row r="7705">
      <c r="A7705" s="255" t="s">
        <v>8882</v>
      </c>
      <c r="B7705" s="9">
        <v>0</v>
      </c>
      <c r="C7705" s="255" t="s">
        <v>9104</v>
      </c>
      <c r="D7705" s="9">
        <v>0</v>
      </c>
      <c r="E7705" s="9">
        <v>17477099.499999996</v>
      </c>
      <c r="F7705" s="255" t="s">
        <v>9117</v>
      </c>
      <c r="G7705" s="9">
        <v>1</v>
      </c>
      <c r="H7705" s="255" t="s">
        <v>9168</v>
      </c>
      <c r="I7705" s="9">
        <v>4</v>
      </c>
    </row>
    <row r="7706">
      <c r="A7706" s="255" t="s">
        <v>8883</v>
      </c>
      <c r="B7706" s="9">
        <v>0</v>
      </c>
      <c r="C7706" s="255" t="s">
        <v>9105</v>
      </c>
      <c r="D7706" s="9">
        <v>0</v>
      </c>
      <c r="E7706" s="9">
        <v>17477099.499999996</v>
      </c>
      <c r="F7706" s="255" t="s">
        <v>9117</v>
      </c>
      <c r="G7706" s="9">
        <v>1</v>
      </c>
      <c r="H7706" s="255" t="s">
        <v>9168</v>
      </c>
      <c r="I7706" s="9">
        <v>4</v>
      </c>
    </row>
    <row r="7707">
      <c r="A7707" s="255" t="s">
        <v>8884</v>
      </c>
      <c r="B7707" s="9">
        <v>0</v>
      </c>
      <c r="C7707" s="255" t="s">
        <v>9205</v>
      </c>
      <c r="D7707" s="9">
        <v>0</v>
      </c>
      <c r="E7707" s="9">
        <v>17477099.499999996</v>
      </c>
      <c r="F7707" s="255" t="s">
        <v>9117</v>
      </c>
      <c r="G7707" s="9">
        <v>1</v>
      </c>
      <c r="H7707" s="255" t="s">
        <v>9168</v>
      </c>
      <c r="I7707" s="9">
        <v>4</v>
      </c>
    </row>
    <row r="7708">
      <c r="A7708" s="255" t="s">
        <v>8885</v>
      </c>
      <c r="B7708" s="9">
        <v>0</v>
      </c>
      <c r="C7708" s="255" t="s">
        <v>9103</v>
      </c>
      <c r="D7708" s="9">
        <v>0</v>
      </c>
      <c r="E7708" s="9">
        <v>17477099.499999996</v>
      </c>
      <c r="F7708" s="255" t="s">
        <v>9118</v>
      </c>
      <c r="G7708" s="9">
        <v>1</v>
      </c>
      <c r="H7708" s="255" t="s">
        <v>9168</v>
      </c>
      <c r="I7708" s="9">
        <v>4</v>
      </c>
    </row>
    <row r="7709">
      <c r="A7709" s="255" t="s">
        <v>8886</v>
      </c>
      <c r="B7709" s="9">
        <v>0</v>
      </c>
      <c r="C7709" s="255" t="s">
        <v>9104</v>
      </c>
      <c r="D7709" s="9">
        <v>0</v>
      </c>
      <c r="E7709" s="9">
        <v>17477099.499999996</v>
      </c>
      <c r="F7709" s="255" t="s">
        <v>9118</v>
      </c>
      <c r="G7709" s="9">
        <v>1</v>
      </c>
      <c r="H7709" s="255" t="s">
        <v>9168</v>
      </c>
      <c r="I7709" s="9">
        <v>4</v>
      </c>
    </row>
    <row r="7710">
      <c r="A7710" s="255" t="s">
        <v>8887</v>
      </c>
      <c r="B7710" s="9">
        <v>0</v>
      </c>
      <c r="C7710" s="255" t="s">
        <v>9105</v>
      </c>
      <c r="D7710" s="9">
        <v>0</v>
      </c>
      <c r="E7710" s="9">
        <v>17477099.499999996</v>
      </c>
      <c r="F7710" s="255" t="s">
        <v>9118</v>
      </c>
      <c r="G7710" s="9">
        <v>1</v>
      </c>
      <c r="H7710" s="255" t="s">
        <v>9168</v>
      </c>
      <c r="I7710" s="9">
        <v>4</v>
      </c>
    </row>
    <row r="7711">
      <c r="A7711" s="255" t="s">
        <v>8888</v>
      </c>
      <c r="B7711" s="9">
        <v>0</v>
      </c>
      <c r="C7711" s="255" t="s">
        <v>9205</v>
      </c>
      <c r="D7711" s="9">
        <v>0</v>
      </c>
      <c r="E7711" s="9">
        <v>17477099.499999996</v>
      </c>
      <c r="F7711" s="255" t="s">
        <v>9118</v>
      </c>
      <c r="G7711" s="9">
        <v>1</v>
      </c>
      <c r="H7711" s="255" t="s">
        <v>9168</v>
      </c>
      <c r="I7711" s="9">
        <v>4</v>
      </c>
    </row>
    <row r="7712">
      <c r="A7712" s="255" t="s">
        <v>8889</v>
      </c>
      <c r="B7712" s="9">
        <v>0</v>
      </c>
      <c r="C7712" s="255" t="s">
        <v>9103</v>
      </c>
      <c r="D7712" s="9">
        <v>0</v>
      </c>
      <c r="E7712" s="9">
        <v>17477099.499999996</v>
      </c>
      <c r="F7712" s="255" t="s">
        <v>9119</v>
      </c>
      <c r="G7712" s="9">
        <v>1</v>
      </c>
      <c r="H7712" s="255" t="s">
        <v>9168</v>
      </c>
      <c r="I7712" s="9">
        <v>4</v>
      </c>
    </row>
    <row r="7713">
      <c r="A7713" s="255" t="s">
        <v>8890</v>
      </c>
      <c r="B7713" s="9">
        <v>0</v>
      </c>
      <c r="C7713" s="255" t="s">
        <v>9104</v>
      </c>
      <c r="D7713" s="9">
        <v>0</v>
      </c>
      <c r="E7713" s="9">
        <v>17477099.499999996</v>
      </c>
      <c r="F7713" s="255" t="s">
        <v>9119</v>
      </c>
      <c r="G7713" s="9">
        <v>1</v>
      </c>
      <c r="H7713" s="255" t="s">
        <v>9168</v>
      </c>
      <c r="I7713" s="9">
        <v>4</v>
      </c>
    </row>
    <row r="7714">
      <c r="A7714" s="255" t="s">
        <v>8891</v>
      </c>
      <c r="B7714" s="9">
        <v>0</v>
      </c>
      <c r="C7714" s="255" t="s">
        <v>9105</v>
      </c>
      <c r="D7714" s="9">
        <v>0</v>
      </c>
      <c r="E7714" s="9">
        <v>17477099.499999996</v>
      </c>
      <c r="F7714" s="255" t="s">
        <v>9119</v>
      </c>
      <c r="G7714" s="9">
        <v>1</v>
      </c>
      <c r="H7714" s="255" t="s">
        <v>9168</v>
      </c>
      <c r="I7714" s="9">
        <v>4</v>
      </c>
    </row>
    <row r="7715">
      <c r="A7715" s="255" t="s">
        <v>8892</v>
      </c>
      <c r="B7715" s="9">
        <v>0</v>
      </c>
      <c r="C7715" s="255" t="s">
        <v>9205</v>
      </c>
      <c r="D7715" s="9">
        <v>0</v>
      </c>
      <c r="E7715" s="9">
        <v>17477099.499999996</v>
      </c>
      <c r="F7715" s="255" t="s">
        <v>9119</v>
      </c>
      <c r="G7715" s="9">
        <v>1</v>
      </c>
      <c r="H7715" s="255" t="s">
        <v>9168</v>
      </c>
      <c r="I7715" s="9">
        <v>4</v>
      </c>
    </row>
    <row r="7716">
      <c r="A7716" s="255" t="s">
        <v>8893</v>
      </c>
      <c r="B7716" s="9">
        <v>0</v>
      </c>
      <c r="C7716" s="255" t="s">
        <v>9103</v>
      </c>
      <c r="D7716" s="9">
        <v>0</v>
      </c>
      <c r="E7716" s="9">
        <v>17477099.499999996</v>
      </c>
      <c r="F7716" s="255" t="s">
        <v>9120</v>
      </c>
      <c r="G7716" s="9">
        <v>1</v>
      </c>
      <c r="H7716" s="255" t="s">
        <v>9168</v>
      </c>
      <c r="I7716" s="9">
        <v>4</v>
      </c>
    </row>
    <row r="7717">
      <c r="A7717" s="255" t="s">
        <v>8894</v>
      </c>
      <c r="B7717" s="9">
        <v>0</v>
      </c>
      <c r="C7717" s="255" t="s">
        <v>9104</v>
      </c>
      <c r="D7717" s="9">
        <v>0</v>
      </c>
      <c r="E7717" s="9">
        <v>17477099.499999996</v>
      </c>
      <c r="F7717" s="255" t="s">
        <v>9120</v>
      </c>
      <c r="G7717" s="9">
        <v>1</v>
      </c>
      <c r="H7717" s="255" t="s">
        <v>9168</v>
      </c>
      <c r="I7717" s="9">
        <v>4</v>
      </c>
    </row>
    <row r="7718">
      <c r="A7718" s="255" t="s">
        <v>8895</v>
      </c>
      <c r="B7718" s="9">
        <v>0</v>
      </c>
      <c r="C7718" s="255" t="s">
        <v>9105</v>
      </c>
      <c r="D7718" s="9">
        <v>0</v>
      </c>
      <c r="E7718" s="9">
        <v>17477099.499999996</v>
      </c>
      <c r="F7718" s="255" t="s">
        <v>9120</v>
      </c>
      <c r="G7718" s="9">
        <v>1</v>
      </c>
      <c r="H7718" s="255" t="s">
        <v>9168</v>
      </c>
      <c r="I7718" s="9">
        <v>4</v>
      </c>
    </row>
    <row r="7719">
      <c r="A7719" s="255" t="s">
        <v>8896</v>
      </c>
      <c r="B7719" s="9">
        <v>0</v>
      </c>
      <c r="C7719" s="255" t="s">
        <v>9205</v>
      </c>
      <c r="D7719" s="9">
        <v>0</v>
      </c>
      <c r="E7719" s="9">
        <v>17477099.499999996</v>
      </c>
      <c r="F7719" s="255" t="s">
        <v>9120</v>
      </c>
      <c r="G7719" s="9">
        <v>1</v>
      </c>
      <c r="H7719" s="255" t="s">
        <v>9168</v>
      </c>
      <c r="I7719" s="9">
        <v>4</v>
      </c>
    </row>
    <row r="7720">
      <c r="A7720" s="255" t="s">
        <v>8897</v>
      </c>
      <c r="B7720" s="9">
        <v>0</v>
      </c>
      <c r="C7720" s="255" t="s">
        <v>9103</v>
      </c>
      <c r="D7720" s="9">
        <v>0</v>
      </c>
      <c r="E7720" s="9">
        <v>17477099.499999996</v>
      </c>
      <c r="F7720" s="255" t="s">
        <v>9121</v>
      </c>
      <c r="G7720" s="9">
        <v>1</v>
      </c>
      <c r="H7720" s="255" t="s">
        <v>9168</v>
      </c>
      <c r="I7720" s="9">
        <v>4</v>
      </c>
    </row>
    <row r="7721">
      <c r="A7721" s="255" t="s">
        <v>8898</v>
      </c>
      <c r="B7721" s="9">
        <v>0</v>
      </c>
      <c r="C7721" s="255" t="s">
        <v>9104</v>
      </c>
      <c r="D7721" s="9">
        <v>0</v>
      </c>
      <c r="E7721" s="9">
        <v>17477099.499999996</v>
      </c>
      <c r="F7721" s="255" t="s">
        <v>9121</v>
      </c>
      <c r="G7721" s="9">
        <v>1</v>
      </c>
      <c r="H7721" s="255" t="s">
        <v>9168</v>
      </c>
      <c r="I7721" s="9">
        <v>4</v>
      </c>
    </row>
    <row r="7722">
      <c r="A7722" s="255" t="s">
        <v>8899</v>
      </c>
      <c r="B7722" s="9">
        <v>0</v>
      </c>
      <c r="C7722" s="255" t="s">
        <v>9105</v>
      </c>
      <c r="D7722" s="9">
        <v>0</v>
      </c>
      <c r="E7722" s="9">
        <v>17477099.499999996</v>
      </c>
      <c r="F7722" s="255" t="s">
        <v>9121</v>
      </c>
      <c r="G7722" s="9">
        <v>1</v>
      </c>
      <c r="H7722" s="255" t="s">
        <v>9168</v>
      </c>
      <c r="I7722" s="9">
        <v>4</v>
      </c>
    </row>
    <row r="7723">
      <c r="A7723" s="255" t="s">
        <v>8900</v>
      </c>
      <c r="B7723" s="9">
        <v>0</v>
      </c>
      <c r="C7723" s="255" t="s">
        <v>9205</v>
      </c>
      <c r="D7723" s="9">
        <v>0</v>
      </c>
      <c r="E7723" s="9">
        <v>17477099.499999996</v>
      </c>
      <c r="F7723" s="255" t="s">
        <v>9121</v>
      </c>
      <c r="G7723" s="9">
        <v>1</v>
      </c>
      <c r="H7723" s="255" t="s">
        <v>9168</v>
      </c>
      <c r="I7723" s="9">
        <v>4</v>
      </c>
    </row>
    <row r="7724">
      <c r="A7724" s="255" t="s">
        <v>8901</v>
      </c>
      <c r="B7724" s="9">
        <v>0</v>
      </c>
      <c r="C7724" s="255" t="s">
        <v>9103</v>
      </c>
      <c r="D7724" s="9">
        <v>17477099.499999996</v>
      </c>
      <c r="E7724" s="9">
        <v>17477099.499999996</v>
      </c>
      <c r="F7724" s="255" t="s">
        <v>9122</v>
      </c>
      <c r="G7724" s="9">
        <v>1</v>
      </c>
      <c r="H7724" s="255" t="s">
        <v>9168</v>
      </c>
      <c r="I7724" s="9">
        <v>4</v>
      </c>
    </row>
    <row r="7725">
      <c r="A7725" s="255" t="s">
        <v>8902</v>
      </c>
      <c r="B7725" s="9">
        <v>0</v>
      </c>
      <c r="C7725" s="255" t="s">
        <v>9104</v>
      </c>
      <c r="D7725" s="9">
        <v>204716800689.68036</v>
      </c>
      <c r="E7725" s="9">
        <v>17477099.499999996</v>
      </c>
      <c r="F7725" s="255" t="s">
        <v>9122</v>
      </c>
      <c r="G7725" s="9">
        <v>1</v>
      </c>
      <c r="H7725" s="255" t="s">
        <v>9168</v>
      </c>
      <c r="I7725" s="9">
        <v>4</v>
      </c>
    </row>
    <row r="7726">
      <c r="A7726" s="255" t="s">
        <v>8903</v>
      </c>
      <c r="B7726" s="9">
        <v>0</v>
      </c>
      <c r="C7726" s="255" t="s">
        <v>9105</v>
      </c>
      <c r="D7726" s="9">
        <v>1</v>
      </c>
      <c r="E7726" s="9">
        <v>17477099.499999996</v>
      </c>
      <c r="F7726" s="255" t="s">
        <v>9122</v>
      </c>
      <c r="G7726" s="9">
        <v>1</v>
      </c>
      <c r="H7726" s="255" t="s">
        <v>9168</v>
      </c>
      <c r="I7726" s="9">
        <v>4</v>
      </c>
    </row>
    <row r="7727">
      <c r="A7727" s="255" t="s">
        <v>8904</v>
      </c>
      <c r="B7727" s="9">
        <v>0</v>
      </c>
      <c r="C7727" s="255" t="s">
        <v>9205</v>
      </c>
      <c r="D7727" s="9">
        <v>11713.431092480787</v>
      </c>
      <c r="E7727" s="9">
        <v>17477099.499999996</v>
      </c>
      <c r="F7727" s="255" t="s">
        <v>9122</v>
      </c>
      <c r="G7727" s="9">
        <v>1</v>
      </c>
      <c r="H7727" s="255" t="s">
        <v>9168</v>
      </c>
      <c r="I7727" s="9">
        <v>4</v>
      </c>
    </row>
    <row r="7728">
      <c r="A7728" s="255" t="s">
        <v>8905</v>
      </c>
      <c r="B7728" s="9">
        <v>0</v>
      </c>
      <c r="C7728" s="255" t="s">
        <v>9103</v>
      </c>
      <c r="D7728" s="9">
        <v>17477099.499999996</v>
      </c>
      <c r="E7728" s="9">
        <v>17477099.499999996</v>
      </c>
      <c r="F7728" s="255" t="s">
        <v>9123</v>
      </c>
      <c r="G7728" s="9">
        <v>1</v>
      </c>
      <c r="H7728" s="255" t="s">
        <v>9168</v>
      </c>
      <c r="I7728" s="9">
        <v>4</v>
      </c>
    </row>
    <row r="7729">
      <c r="A7729" s="255" t="s">
        <v>8906</v>
      </c>
      <c r="B7729" s="9">
        <v>0</v>
      </c>
      <c r="C7729" s="255" t="s">
        <v>9104</v>
      </c>
      <c r="D7729" s="9">
        <v>204716800689.68036</v>
      </c>
      <c r="E7729" s="9">
        <v>17477099.499999996</v>
      </c>
      <c r="F7729" s="255" t="s">
        <v>9123</v>
      </c>
      <c r="G7729" s="9">
        <v>1</v>
      </c>
      <c r="H7729" s="255" t="s">
        <v>9168</v>
      </c>
      <c r="I7729" s="9">
        <v>4</v>
      </c>
    </row>
    <row r="7730">
      <c r="A7730" s="255" t="s">
        <v>8907</v>
      </c>
      <c r="B7730" s="9">
        <v>0</v>
      </c>
      <c r="C7730" s="255" t="s">
        <v>9105</v>
      </c>
      <c r="D7730" s="9">
        <v>1</v>
      </c>
      <c r="E7730" s="9">
        <v>17477099.499999996</v>
      </c>
      <c r="F7730" s="255" t="s">
        <v>9123</v>
      </c>
      <c r="G7730" s="9">
        <v>1</v>
      </c>
      <c r="H7730" s="255" t="s">
        <v>9168</v>
      </c>
      <c r="I7730" s="9">
        <v>4</v>
      </c>
    </row>
    <row r="7731">
      <c r="A7731" s="255" t="s">
        <v>8908</v>
      </c>
      <c r="B7731" s="9">
        <v>0</v>
      </c>
      <c r="C7731" s="255" t="s">
        <v>9205</v>
      </c>
      <c r="D7731" s="9">
        <v>11713.431092480787</v>
      </c>
      <c r="E7731" s="9">
        <v>17477099.499999996</v>
      </c>
      <c r="F7731" s="255" t="s">
        <v>9123</v>
      </c>
      <c r="G7731" s="9">
        <v>1</v>
      </c>
      <c r="H7731" s="255" t="s">
        <v>9168</v>
      </c>
      <c r="I7731" s="9">
        <v>4</v>
      </c>
    </row>
    <row r="7732">
      <c r="A7732" s="255" t="s">
        <v>8909</v>
      </c>
      <c r="B7732" s="9">
        <v>0</v>
      </c>
      <c r="C7732" s="255" t="s">
        <v>9103</v>
      </c>
      <c r="D7732" s="9">
        <v>17477099.499999996</v>
      </c>
      <c r="E7732" s="9">
        <v>17477099.499999996</v>
      </c>
      <c r="F7732" s="255" t="s">
        <v>9124</v>
      </c>
      <c r="G7732" s="9">
        <v>1</v>
      </c>
      <c r="H7732" s="255" t="s">
        <v>9168</v>
      </c>
      <c r="I7732" s="9">
        <v>4</v>
      </c>
    </row>
    <row r="7733">
      <c r="A7733" s="255" t="s">
        <v>8910</v>
      </c>
      <c r="B7733" s="9">
        <v>0</v>
      </c>
      <c r="C7733" s="255" t="s">
        <v>9104</v>
      </c>
      <c r="D7733" s="9">
        <v>204716800689.68036</v>
      </c>
      <c r="E7733" s="9">
        <v>17477099.499999996</v>
      </c>
      <c r="F7733" s="255" t="s">
        <v>9124</v>
      </c>
      <c r="G7733" s="9">
        <v>1</v>
      </c>
      <c r="H7733" s="255" t="s">
        <v>9168</v>
      </c>
      <c r="I7733" s="9">
        <v>4</v>
      </c>
    </row>
    <row r="7734">
      <c r="A7734" s="255" t="s">
        <v>8911</v>
      </c>
      <c r="B7734" s="9">
        <v>0</v>
      </c>
      <c r="C7734" s="255" t="s">
        <v>9105</v>
      </c>
      <c r="D7734" s="9">
        <v>1</v>
      </c>
      <c r="E7734" s="9">
        <v>17477099.499999996</v>
      </c>
      <c r="F7734" s="255" t="s">
        <v>9124</v>
      </c>
      <c r="G7734" s="9">
        <v>1</v>
      </c>
      <c r="H7734" s="255" t="s">
        <v>9168</v>
      </c>
      <c r="I7734" s="9">
        <v>4</v>
      </c>
    </row>
    <row r="7735">
      <c r="A7735" s="255" t="s">
        <v>8912</v>
      </c>
      <c r="B7735" s="9">
        <v>0</v>
      </c>
      <c r="C7735" s="255" t="s">
        <v>9205</v>
      </c>
      <c r="D7735" s="9">
        <v>11713.431092480787</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50452398531.203896</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2886.7718314016524</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53522286352.391808</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3062.4238508450339</v>
      </c>
      <c r="E7743" s="9">
        <v>17477099.499999996</v>
      </c>
      <c r="F7743" s="255" t="s">
        <v>9126</v>
      </c>
      <c r="G7743" s="9">
        <v>1</v>
      </c>
      <c r="H7743" s="255" t="s">
        <v>9168</v>
      </c>
      <c r="I7743" s="9">
        <v>4</v>
      </c>
    </row>
    <row r="7744">
      <c r="A7744" s="255" t="s">
        <v>8921</v>
      </c>
      <c r="B7744" s="9">
        <v>0</v>
      </c>
      <c r="C7744" s="255" t="s">
        <v>9103</v>
      </c>
      <c r="D7744" s="9">
        <v>17477099.499999996</v>
      </c>
      <c r="E7744" s="9">
        <v>17477099.499999996</v>
      </c>
      <c r="F7744" s="255" t="s">
        <v>9127</v>
      </c>
      <c r="G7744" s="9">
        <v>1</v>
      </c>
      <c r="H7744" s="255" t="s">
        <v>9168</v>
      </c>
      <c r="I7744" s="9">
        <v>4</v>
      </c>
    </row>
    <row r="7745">
      <c r="A7745" s="255" t="s">
        <v>8922</v>
      </c>
      <c r="B7745" s="9">
        <v>0</v>
      </c>
      <c r="C7745" s="255" t="s">
        <v>9104</v>
      </c>
      <c r="D7745" s="9">
        <v>258239087042.07214</v>
      </c>
      <c r="E7745" s="9">
        <v>17477099.499999996</v>
      </c>
      <c r="F7745" s="255" t="s">
        <v>9127</v>
      </c>
      <c r="G7745" s="9">
        <v>1</v>
      </c>
      <c r="H7745" s="255" t="s">
        <v>9168</v>
      </c>
      <c r="I7745" s="9">
        <v>4</v>
      </c>
    </row>
    <row r="7746">
      <c r="A7746" s="255" t="s">
        <v>8923</v>
      </c>
      <c r="B7746" s="9">
        <v>0</v>
      </c>
      <c r="C7746" s="255" t="s">
        <v>9105</v>
      </c>
      <c r="D7746" s="9">
        <v>1</v>
      </c>
      <c r="E7746" s="9">
        <v>17477099.499999996</v>
      </c>
      <c r="F7746" s="255" t="s">
        <v>9127</v>
      </c>
      <c r="G7746" s="9">
        <v>1</v>
      </c>
      <c r="H7746" s="255" t="s">
        <v>9168</v>
      </c>
      <c r="I7746" s="9">
        <v>4</v>
      </c>
    </row>
    <row r="7747">
      <c r="A7747" s="255" t="s">
        <v>8924</v>
      </c>
      <c r="B7747" s="9">
        <v>0</v>
      </c>
      <c r="C7747" s="255" t="s">
        <v>9205</v>
      </c>
      <c r="D7747" s="9">
        <v>14775.854943325819</v>
      </c>
      <c r="E7747" s="9">
        <v>17477099.499999996</v>
      </c>
      <c r="F7747" s="255" t="s">
        <v>9127</v>
      </c>
      <c r="G7747" s="9">
        <v>1</v>
      </c>
      <c r="H7747" s="255" t="s">
        <v>9168</v>
      </c>
      <c r="I7747" s="9">
        <v>4</v>
      </c>
    </row>
    <row r="7748">
      <c r="A7748" s="255" t="s">
        <v>8925</v>
      </c>
      <c r="B7748" s="9">
        <v>0</v>
      </c>
      <c r="C7748" s="255" t="s">
        <v>9103</v>
      </c>
      <c r="D7748" s="9">
        <v>17477099.499999996</v>
      </c>
      <c r="E7748" s="9">
        <v>17477099.499999996</v>
      </c>
      <c r="F7748" s="255" t="s">
        <v>9128</v>
      </c>
      <c r="G7748" s="9">
        <v>1</v>
      </c>
      <c r="H7748" s="255" t="s">
        <v>9168</v>
      </c>
      <c r="I7748" s="9">
        <v>4</v>
      </c>
    </row>
    <row r="7749">
      <c r="A7749" s="255" t="s">
        <v>8926</v>
      </c>
      <c r="B7749" s="9">
        <v>0</v>
      </c>
      <c r="C7749" s="255" t="s">
        <v>9104</v>
      </c>
      <c r="D7749" s="9">
        <v>258239087042.07214</v>
      </c>
      <c r="E7749" s="9">
        <v>17477099.499999996</v>
      </c>
      <c r="F7749" s="255" t="s">
        <v>9128</v>
      </c>
      <c r="G7749" s="9">
        <v>1</v>
      </c>
      <c r="H7749" s="255" t="s">
        <v>9168</v>
      </c>
      <c r="I7749" s="9">
        <v>4</v>
      </c>
    </row>
    <row r="7750">
      <c r="A7750" s="255" t="s">
        <v>8927</v>
      </c>
      <c r="B7750" s="9">
        <v>0</v>
      </c>
      <c r="C7750" s="255" t="s">
        <v>9105</v>
      </c>
      <c r="D7750" s="9">
        <v>1</v>
      </c>
      <c r="E7750" s="9">
        <v>17477099.499999996</v>
      </c>
      <c r="F7750" s="255" t="s">
        <v>9128</v>
      </c>
      <c r="G7750" s="9">
        <v>1</v>
      </c>
      <c r="H7750" s="255" t="s">
        <v>9168</v>
      </c>
      <c r="I7750" s="9">
        <v>4</v>
      </c>
    </row>
    <row r="7751">
      <c r="A7751" s="255" t="s">
        <v>8928</v>
      </c>
      <c r="B7751" s="9">
        <v>0</v>
      </c>
      <c r="C7751" s="255" t="s">
        <v>9205</v>
      </c>
      <c r="D7751" s="9">
        <v>14775.854943325819</v>
      </c>
      <c r="E7751" s="9">
        <v>17477099.499999996</v>
      </c>
      <c r="F7751" s="255" t="s">
        <v>9128</v>
      </c>
      <c r="G7751" s="9">
        <v>1</v>
      </c>
      <c r="H7751" s="255" t="s">
        <v>9168</v>
      </c>
      <c r="I7751" s="9">
        <v>4</v>
      </c>
    </row>
    <row r="7752">
      <c r="A7752" s="255" t="s">
        <v>8929</v>
      </c>
      <c r="B7752" s="9">
        <v>0</v>
      </c>
      <c r="C7752" s="255" t="s">
        <v>9103</v>
      </c>
      <c r="D7752" s="9">
        <v>17477099.499999996</v>
      </c>
      <c r="E7752" s="9">
        <v>17477099.499999996</v>
      </c>
      <c r="F7752" s="255" t="s">
        <v>9129</v>
      </c>
      <c r="G7752" s="9">
        <v>1</v>
      </c>
      <c r="H7752" s="255" t="s">
        <v>9168</v>
      </c>
      <c r="I7752" s="9">
        <v>4</v>
      </c>
    </row>
    <row r="7753">
      <c r="A7753" s="255" t="s">
        <v>8930</v>
      </c>
      <c r="B7753" s="9">
        <v>0</v>
      </c>
      <c r="C7753" s="255" t="s">
        <v>9104</v>
      </c>
      <c r="D7753" s="9">
        <v>116512798363.54958</v>
      </c>
      <c r="E7753" s="9">
        <v>17477099.499999996</v>
      </c>
      <c r="F7753" s="255" t="s">
        <v>9129</v>
      </c>
      <c r="G7753" s="9">
        <v>1</v>
      </c>
      <c r="H7753" s="255" t="s">
        <v>9168</v>
      </c>
      <c r="I7753" s="9">
        <v>4</v>
      </c>
    </row>
    <row r="7754">
      <c r="A7754" s="255" t="s">
        <v>8931</v>
      </c>
      <c r="B7754" s="9">
        <v>0</v>
      </c>
      <c r="C7754" s="255" t="s">
        <v>9105</v>
      </c>
      <c r="D7754" s="9">
        <v>1</v>
      </c>
      <c r="E7754" s="9">
        <v>17477099.499999996</v>
      </c>
      <c r="F7754" s="255" t="s">
        <v>9129</v>
      </c>
      <c r="G7754" s="9">
        <v>1</v>
      </c>
      <c r="H7754" s="255" t="s">
        <v>9168</v>
      </c>
      <c r="I7754" s="9">
        <v>4</v>
      </c>
    </row>
    <row r="7755">
      <c r="A7755" s="255" t="s">
        <v>8932</v>
      </c>
      <c r="B7755" s="9">
        <v>0</v>
      </c>
      <c r="C7755" s="255" t="s">
        <v>9205</v>
      </c>
      <c r="D7755" s="9">
        <v>6666.5981024797393</v>
      </c>
      <c r="E7755" s="9">
        <v>17477099.499999996</v>
      </c>
      <c r="F7755" s="255" t="s">
        <v>9129</v>
      </c>
      <c r="G7755" s="9">
        <v>1</v>
      </c>
      <c r="H7755" s="255" t="s">
        <v>9168</v>
      </c>
      <c r="I7755" s="9">
        <v>4</v>
      </c>
    </row>
    <row r="7756">
      <c r="A7756" s="255" t="s">
        <v>8933</v>
      </c>
      <c r="B7756" s="9">
        <v>0</v>
      </c>
      <c r="C7756" s="255" t="s">
        <v>9103</v>
      </c>
      <c r="D7756" s="9">
        <v>17477099.499999996</v>
      </c>
      <c r="E7756" s="9">
        <v>17477099.499999996</v>
      </c>
      <c r="F7756" s="255" t="s">
        <v>9130</v>
      </c>
      <c r="G7756" s="9">
        <v>1</v>
      </c>
      <c r="H7756" s="255" t="s">
        <v>9168</v>
      </c>
      <c r="I7756" s="9">
        <v>4</v>
      </c>
    </row>
    <row r="7757">
      <c r="A7757" s="255" t="s">
        <v>8934</v>
      </c>
      <c r="B7757" s="9">
        <v>0</v>
      </c>
      <c r="C7757" s="255" t="s">
        <v>9104</v>
      </c>
      <c r="D7757" s="9">
        <v>116512798363.54958</v>
      </c>
      <c r="E7757" s="9">
        <v>17477099.499999996</v>
      </c>
      <c r="F7757" s="255" t="s">
        <v>9130</v>
      </c>
      <c r="G7757" s="9">
        <v>1</v>
      </c>
      <c r="H7757" s="255" t="s">
        <v>9168</v>
      </c>
      <c r="I7757" s="9">
        <v>4</v>
      </c>
    </row>
    <row r="7758">
      <c r="A7758" s="255" t="s">
        <v>8935</v>
      </c>
      <c r="B7758" s="9">
        <v>0</v>
      </c>
      <c r="C7758" s="255" t="s">
        <v>9105</v>
      </c>
      <c r="D7758" s="9">
        <v>1</v>
      </c>
      <c r="E7758" s="9">
        <v>17477099.499999996</v>
      </c>
      <c r="F7758" s="255" t="s">
        <v>9130</v>
      </c>
      <c r="G7758" s="9">
        <v>1</v>
      </c>
      <c r="H7758" s="255" t="s">
        <v>9168</v>
      </c>
      <c r="I7758" s="9">
        <v>4</v>
      </c>
    </row>
    <row r="7759">
      <c r="A7759" s="255" t="s">
        <v>8936</v>
      </c>
      <c r="B7759" s="9">
        <v>0</v>
      </c>
      <c r="C7759" s="255" t="s">
        <v>9205</v>
      </c>
      <c r="D7759" s="9">
        <v>6666.5981024797393</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88204002326.130768</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5046.8329900010458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123313418271.96606</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7055.7141516511992</v>
      </c>
      <c r="E7767" s="9">
        <v>17477099.499999996</v>
      </c>
      <c r="F7767" s="255" t="s">
        <v>9132</v>
      </c>
      <c r="G7767" s="9">
        <v>1</v>
      </c>
      <c r="H7767" s="255" t="s">
        <v>9168</v>
      </c>
      <c r="I7767" s="9">
        <v>4</v>
      </c>
    </row>
    <row r="7768">
      <c r="A7768" s="255" t="s">
        <v>8945</v>
      </c>
      <c r="B7768" s="9">
        <v>0</v>
      </c>
      <c r="C7768" s="255" t="s">
        <v>9103</v>
      </c>
      <c r="D7768" s="9">
        <v>11914218.429631075</v>
      </c>
      <c r="E7768" s="9">
        <v>17477099.499999996</v>
      </c>
      <c r="F7768" s="255" t="s">
        <v>9133</v>
      </c>
      <c r="G7768" s="9">
        <v>1</v>
      </c>
      <c r="H7768" s="255" t="s">
        <v>9168</v>
      </c>
      <c r="I7768" s="9">
        <v>4</v>
      </c>
    </row>
    <row r="7769">
      <c r="A7769" s="255" t="s">
        <v>8946</v>
      </c>
      <c r="B7769" s="9">
        <v>0</v>
      </c>
      <c r="C7769" s="255" t="s">
        <v>9104</v>
      </c>
      <c r="D7769" s="9">
        <v>109148920221.58914</v>
      </c>
      <c r="E7769" s="9">
        <v>17477099.499999996</v>
      </c>
      <c r="F7769" s="255" t="s">
        <v>9133</v>
      </c>
      <c r="G7769" s="9">
        <v>1</v>
      </c>
      <c r="H7769" s="255" t="s">
        <v>9168</v>
      </c>
      <c r="I7769" s="9">
        <v>4</v>
      </c>
    </row>
    <row r="7770">
      <c r="A7770" s="255" t="s">
        <v>8947</v>
      </c>
      <c r="B7770" s="9">
        <v>0</v>
      </c>
      <c r="C7770" s="255" t="s">
        <v>9105</v>
      </c>
      <c r="D7770" s="9">
        <v>0.68170456028078785</v>
      </c>
      <c r="E7770" s="9">
        <v>17477099.499999996</v>
      </c>
      <c r="F7770" s="255" t="s">
        <v>9133</v>
      </c>
      <c r="G7770" s="9">
        <v>1</v>
      </c>
      <c r="H7770" s="255" t="s">
        <v>9168</v>
      </c>
      <c r="I7770" s="9">
        <v>4</v>
      </c>
    </row>
    <row r="7771">
      <c r="A7771" s="255" t="s">
        <v>8948</v>
      </c>
      <c r="B7771" s="9">
        <v>0</v>
      </c>
      <c r="C7771" s="255" t="s">
        <v>9205</v>
      </c>
      <c r="D7771" s="9">
        <v>6245.2536945040092</v>
      </c>
      <c r="E7771" s="9">
        <v>17477099.499999996</v>
      </c>
      <c r="F7771" s="255" t="s">
        <v>9133</v>
      </c>
      <c r="G7771" s="9">
        <v>1</v>
      </c>
      <c r="H7771" s="255" t="s">
        <v>9168</v>
      </c>
      <c r="I7771" s="9">
        <v>4</v>
      </c>
    </row>
    <row r="7772">
      <c r="A7772" s="255" t="s">
        <v>8949</v>
      </c>
      <c r="B7772" s="9">
        <v>0</v>
      </c>
      <c r="C7772" s="255" t="s">
        <v>9103</v>
      </c>
      <c r="D7772" s="9">
        <v>17477099.499999996</v>
      </c>
      <c r="E7772" s="9">
        <v>17477099.499999996</v>
      </c>
      <c r="F7772" s="255" t="s">
        <v>9134</v>
      </c>
      <c r="G7772" s="9">
        <v>1</v>
      </c>
      <c r="H7772" s="255" t="s">
        <v>9168</v>
      </c>
      <c r="I7772" s="9">
        <v>4</v>
      </c>
    </row>
    <row r="7773">
      <c r="A7773" s="255" t="s">
        <v>8950</v>
      </c>
      <c r="B7773" s="9">
        <v>0</v>
      </c>
      <c r="C7773" s="255" t="s">
        <v>9104</v>
      </c>
      <c r="D7773" s="9">
        <v>25776748548.516949</v>
      </c>
      <c r="E7773" s="9">
        <v>17477099.499999996</v>
      </c>
      <c r="F7773" s="255" t="s">
        <v>9134</v>
      </c>
      <c r="G7773" s="9">
        <v>1</v>
      </c>
      <c r="H7773" s="255" t="s">
        <v>9168</v>
      </c>
      <c r="I7773" s="9">
        <v>4</v>
      </c>
    </row>
    <row r="7774">
      <c r="A7774" s="255" t="s">
        <v>8951</v>
      </c>
      <c r="B7774" s="9">
        <v>0</v>
      </c>
      <c r="C7774" s="255" t="s">
        <v>9105</v>
      </c>
      <c r="D7774" s="9">
        <v>1</v>
      </c>
      <c r="E7774" s="9">
        <v>17477099.499999996</v>
      </c>
      <c r="F7774" s="255" t="s">
        <v>9134</v>
      </c>
      <c r="G7774" s="9">
        <v>1</v>
      </c>
      <c r="H7774" s="255" t="s">
        <v>9168</v>
      </c>
      <c r="I7774" s="9">
        <v>4</v>
      </c>
    </row>
    <row r="7775">
      <c r="A7775" s="255" t="s">
        <v>8952</v>
      </c>
      <c r="B7775" s="9">
        <v>0</v>
      </c>
      <c r="C7775" s="255" t="s">
        <v>9205</v>
      </c>
      <c r="D7775" s="9">
        <v>1474.8870971706119</v>
      </c>
      <c r="E7775" s="9">
        <v>17477099.499999996</v>
      </c>
      <c r="F7775" s="255" t="s">
        <v>9134</v>
      </c>
      <c r="G7775" s="9">
        <v>1</v>
      </c>
      <c r="H7775" s="255" t="s">
        <v>9168</v>
      </c>
      <c r="I7775" s="9">
        <v>4</v>
      </c>
    </row>
    <row r="7776">
      <c r="A7776" s="255" t="s">
        <v>8953</v>
      </c>
      <c r="B7776" s="9">
        <v>0</v>
      </c>
      <c r="C7776" s="255" t="s">
        <v>9103</v>
      </c>
      <c r="D7776" s="9">
        <v>17477099.499999996</v>
      </c>
      <c r="E7776" s="9">
        <v>17477099.499999996</v>
      </c>
      <c r="F7776" s="255" t="s">
        <v>9135</v>
      </c>
      <c r="G7776" s="9">
        <v>1</v>
      </c>
      <c r="H7776" s="255" t="s">
        <v>9168</v>
      </c>
      <c r="I7776" s="9">
        <v>4</v>
      </c>
    </row>
    <row r="7777">
      <c r="A7777" s="255" t="s">
        <v>8954</v>
      </c>
      <c r="B7777" s="9">
        <v>0</v>
      </c>
      <c r="C7777" s="255" t="s">
        <v>9104</v>
      </c>
      <c r="D7777" s="9">
        <v>134925668770.10609</v>
      </c>
      <c r="E7777" s="9">
        <v>17477099.499999996</v>
      </c>
      <c r="F7777" s="255" t="s">
        <v>9135</v>
      </c>
      <c r="G7777" s="9">
        <v>1</v>
      </c>
      <c r="H7777" s="255" t="s">
        <v>9168</v>
      </c>
      <c r="I7777" s="9">
        <v>4</v>
      </c>
    </row>
    <row r="7778">
      <c r="A7778" s="255" t="s">
        <v>8955</v>
      </c>
      <c r="B7778" s="9">
        <v>0</v>
      </c>
      <c r="C7778" s="255" t="s">
        <v>9105</v>
      </c>
      <c r="D7778" s="9">
        <v>1</v>
      </c>
      <c r="E7778" s="9">
        <v>17477099.499999996</v>
      </c>
      <c r="F7778" s="255" t="s">
        <v>9135</v>
      </c>
      <c r="G7778" s="9">
        <v>1</v>
      </c>
      <c r="H7778" s="255" t="s">
        <v>9168</v>
      </c>
      <c r="I7778" s="9">
        <v>4</v>
      </c>
    </row>
    <row r="7779">
      <c r="A7779" s="255" t="s">
        <v>8956</v>
      </c>
      <c r="B7779" s="9">
        <v>0</v>
      </c>
      <c r="C7779" s="255" t="s">
        <v>9205</v>
      </c>
      <c r="D7779" s="9">
        <v>7720.1407916746211</v>
      </c>
      <c r="E7779" s="9">
        <v>17477099.499999996</v>
      </c>
      <c r="F7779" s="255" t="s">
        <v>9135</v>
      </c>
      <c r="G7779" s="9">
        <v>1</v>
      </c>
      <c r="H7779" s="255" t="s">
        <v>9168</v>
      </c>
      <c r="I7779" s="9">
        <v>4</v>
      </c>
    </row>
    <row r="7780">
      <c r="A7780" s="255" t="s">
        <v>8957</v>
      </c>
      <c r="B7780" s="9">
        <v>0</v>
      </c>
      <c r="C7780" s="255" t="s">
        <v>9103</v>
      </c>
      <c r="D7780" s="9">
        <v>3389640.847964576</v>
      </c>
      <c r="E7780" s="9">
        <v>17477099.499999996</v>
      </c>
      <c r="F7780" s="255" t="s">
        <v>9136</v>
      </c>
      <c r="G7780" s="9">
        <v>1</v>
      </c>
      <c r="H7780" s="255" t="s">
        <v>9168</v>
      </c>
      <c r="I7780" s="9">
        <v>4</v>
      </c>
    </row>
    <row r="7781">
      <c r="A7781" s="255" t="s">
        <v>8958</v>
      </c>
      <c r="B7781" s="9">
        <v>0</v>
      </c>
      <c r="C7781" s="255" t="s">
        <v>9104</v>
      </c>
      <c r="D7781" s="9">
        <v>18412870406.556507</v>
      </c>
      <c r="E7781" s="9">
        <v>17477099.499999996</v>
      </c>
      <c r="F7781" s="255" t="s">
        <v>9136</v>
      </c>
      <c r="G7781" s="9">
        <v>1</v>
      </c>
      <c r="H7781" s="255" t="s">
        <v>9168</v>
      </c>
      <c r="I7781" s="9">
        <v>4</v>
      </c>
    </row>
    <row r="7782">
      <c r="A7782" s="255" t="s">
        <v>8959</v>
      </c>
      <c r="B7782" s="9">
        <v>0</v>
      </c>
      <c r="C7782" s="255" t="s">
        <v>9105</v>
      </c>
      <c r="D7782" s="9">
        <v>0.19394756252114814</v>
      </c>
      <c r="E7782" s="9">
        <v>17477099.499999996</v>
      </c>
      <c r="F7782" s="255" t="s">
        <v>9136</v>
      </c>
      <c r="G7782" s="9">
        <v>1</v>
      </c>
      <c r="H7782" s="255" t="s">
        <v>9168</v>
      </c>
      <c r="I7782" s="9">
        <v>4</v>
      </c>
    </row>
    <row r="7783">
      <c r="A7783" s="255" t="s">
        <v>8960</v>
      </c>
      <c r="B7783" s="9">
        <v>0</v>
      </c>
      <c r="C7783" s="255" t="s">
        <v>9205</v>
      </c>
      <c r="D7783" s="9">
        <v>1053.5426891948809</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35109415945.835297</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2008.8811616501528</v>
      </c>
      <c r="E7787" s="9">
        <v>17477099.499999996</v>
      </c>
      <c r="F7787" s="255" t="s">
        <v>9137</v>
      </c>
      <c r="G7787" s="9">
        <v>1</v>
      </c>
      <c r="H7787" s="255" t="s">
        <v>9168</v>
      </c>
      <c r="I7787" s="9">
        <v>4</v>
      </c>
    </row>
    <row r="7788">
      <c r="A7788" s="255" t="s">
        <v>8965</v>
      </c>
      <c r="B7788" s="9">
        <v>0</v>
      </c>
      <c r="C7788" s="255" t="s">
        <v>9103</v>
      </c>
      <c r="D7788" s="9">
        <v>0</v>
      </c>
      <c r="E7788" s="9">
        <v>17477099.499999996</v>
      </c>
      <c r="F7788" s="255" t="s">
        <v>9138</v>
      </c>
      <c r="G7788" s="9">
        <v>1</v>
      </c>
      <c r="H7788" s="255" t="s">
        <v>9168</v>
      </c>
      <c r="I7788" s="9">
        <v>4</v>
      </c>
    </row>
    <row r="7789">
      <c r="A7789" s="255" t="s">
        <v>8966</v>
      </c>
      <c r="B7789" s="9">
        <v>0</v>
      </c>
      <c r="C7789" s="255" t="s">
        <v>9104</v>
      </c>
      <c r="D7789" s="9">
        <v>0</v>
      </c>
      <c r="E7789" s="9">
        <v>17477099.499999996</v>
      </c>
      <c r="F7789" s="255" t="s">
        <v>9138</v>
      </c>
      <c r="G7789" s="9">
        <v>1</v>
      </c>
      <c r="H7789" s="255" t="s">
        <v>9168</v>
      </c>
      <c r="I7789" s="9">
        <v>4</v>
      </c>
    </row>
    <row r="7790">
      <c r="A7790" s="255" t="s">
        <v>8967</v>
      </c>
      <c r="B7790" s="9">
        <v>0</v>
      </c>
      <c r="C7790" s="255" t="s">
        <v>9105</v>
      </c>
      <c r="D7790" s="9">
        <v>0</v>
      </c>
      <c r="E7790" s="9">
        <v>17477099.499999996</v>
      </c>
      <c r="F7790" s="255" t="s">
        <v>9138</v>
      </c>
      <c r="G7790" s="9">
        <v>1</v>
      </c>
      <c r="H7790" s="255" t="s">
        <v>9168</v>
      </c>
      <c r="I7790" s="9">
        <v>4</v>
      </c>
    </row>
    <row r="7791">
      <c r="A7791" s="255" t="s">
        <v>8968</v>
      </c>
      <c r="B7791" s="9">
        <v>0</v>
      </c>
      <c r="C7791" s="255" t="s">
        <v>9205</v>
      </c>
      <c r="D7791" s="9">
        <v>0</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0.33381470000000002</v>
      </c>
      <c r="E7794" s="9">
        <v>17477099.499999996</v>
      </c>
      <c r="F7794" s="255" t="s">
        <v>9139</v>
      </c>
      <c r="G7794" s="9">
        <v>1</v>
      </c>
      <c r="H7794" s="255" t="s">
        <v>9168</v>
      </c>
      <c r="I7794" s="9">
        <v>4</v>
      </c>
    </row>
    <row r="7795">
      <c r="A7795" s="255" t="s">
        <v>8972</v>
      </c>
      <c r="B7795" s="9">
        <v>0</v>
      </c>
      <c r="C7795" s="255" t="s">
        <v>9107</v>
      </c>
      <c r="D7795" s="9">
        <v>0.2034415</v>
      </c>
      <c r="E7795" s="9">
        <v>17477099.499999996</v>
      </c>
      <c r="F7795" s="255" t="s">
        <v>9139</v>
      </c>
      <c r="G7795" s="9">
        <v>1</v>
      </c>
      <c r="H7795" s="255" t="s">
        <v>9168</v>
      </c>
      <c r="I7795" s="9">
        <v>4</v>
      </c>
    </row>
    <row r="7796">
      <c r="A7796" s="255" t="s">
        <v>8973</v>
      </c>
      <c r="B7796" s="9">
        <v>0</v>
      </c>
      <c r="C7796" s="255" t="s">
        <v>9108</v>
      </c>
      <c r="D7796" s="9">
        <v>0.37497073378062801</v>
      </c>
      <c r="E7796" s="9">
        <v>17477099.499999996</v>
      </c>
      <c r="F7796" s="255" t="s">
        <v>9139</v>
      </c>
      <c r="G7796" s="9">
        <v>1</v>
      </c>
      <c r="H7796" s="255" t="s">
        <v>9169</v>
      </c>
      <c r="I7796" s="9">
        <v>4</v>
      </c>
    </row>
    <row r="7797">
      <c r="A7797" s="255" t="s">
        <v>8974</v>
      </c>
      <c r="B7797" s="9">
        <v>0</v>
      </c>
      <c r="C7797" s="255" t="s">
        <v>9109</v>
      </c>
      <c r="D7797" s="9">
        <v>0.10203248489737402</v>
      </c>
      <c r="E7797" s="9">
        <v>17477099.499999996</v>
      </c>
      <c r="F7797" s="255" t="s">
        <v>9139</v>
      </c>
      <c r="G7797" s="9">
        <v>1</v>
      </c>
      <c r="H7797" s="255" t="s">
        <v>9169</v>
      </c>
      <c r="I7797" s="9">
        <v>4</v>
      </c>
    </row>
    <row r="7798">
      <c r="A7798" s="255" t="s">
        <v>8975</v>
      </c>
      <c r="B7798" s="9">
        <v>0</v>
      </c>
      <c r="C7798" s="255" t="s">
        <v>9110</v>
      </c>
      <c r="D7798" s="9">
        <v>0.039817587840240747</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0.33381470000000002</v>
      </c>
      <c r="E7809" s="9">
        <v>17477099.499999996</v>
      </c>
      <c r="F7809" s="255" t="s">
        <v>9142</v>
      </c>
      <c r="G7809" s="9">
        <v>1</v>
      </c>
      <c r="H7809" s="255" t="s">
        <v>9168</v>
      </c>
      <c r="I7809" s="9">
        <v>4</v>
      </c>
    </row>
    <row r="7810">
      <c r="A7810" s="255" t="s">
        <v>8987</v>
      </c>
      <c r="B7810" s="9">
        <v>0</v>
      </c>
      <c r="C7810" s="255" t="s">
        <v>9107</v>
      </c>
      <c r="D7810" s="9">
        <v>0.2034415</v>
      </c>
      <c r="E7810" s="9">
        <v>17477099.499999996</v>
      </c>
      <c r="F7810" s="255" t="s">
        <v>9142</v>
      </c>
      <c r="G7810" s="9">
        <v>1</v>
      </c>
      <c r="H7810" s="255" t="s">
        <v>9168</v>
      </c>
      <c r="I7810" s="9">
        <v>4</v>
      </c>
    </row>
    <row r="7811">
      <c r="A7811" s="255" t="s">
        <v>8988</v>
      </c>
      <c r="B7811" s="9">
        <v>0</v>
      </c>
      <c r="C7811" s="255" t="s">
        <v>9108</v>
      </c>
      <c r="D7811" s="9">
        <v>0.37497073378062801</v>
      </c>
      <c r="E7811" s="9">
        <v>17477099.499999996</v>
      </c>
      <c r="F7811" s="255" t="s">
        <v>9142</v>
      </c>
      <c r="G7811" s="9">
        <v>1</v>
      </c>
      <c r="H7811" s="255" t="s">
        <v>9169</v>
      </c>
      <c r="I7811" s="9">
        <v>4</v>
      </c>
    </row>
    <row r="7812">
      <c r="A7812" s="255" t="s">
        <v>8989</v>
      </c>
      <c r="B7812" s="9">
        <v>0</v>
      </c>
      <c r="C7812" s="255" t="s">
        <v>9109</v>
      </c>
      <c r="D7812" s="9">
        <v>0.10203248489737402</v>
      </c>
      <c r="E7812" s="9">
        <v>17477099.499999996</v>
      </c>
      <c r="F7812" s="255" t="s">
        <v>9142</v>
      </c>
      <c r="G7812" s="9">
        <v>1</v>
      </c>
      <c r="H7812" s="255" t="s">
        <v>9169</v>
      </c>
      <c r="I7812" s="9">
        <v>4</v>
      </c>
    </row>
    <row r="7813">
      <c r="A7813" s="255" t="s">
        <v>8990</v>
      </c>
      <c r="B7813" s="9">
        <v>0</v>
      </c>
      <c r="C7813" s="255" t="s">
        <v>9110</v>
      </c>
      <c r="D7813" s="9">
        <v>0.039817587840240747</v>
      </c>
      <c r="E7813" s="9">
        <v>17477099.499999996</v>
      </c>
      <c r="F7813" s="255" t="s">
        <v>9142</v>
      </c>
      <c r="G7813" s="9">
        <v>1</v>
      </c>
      <c r="H7813" s="255" t="s">
        <v>9169</v>
      </c>
      <c r="I7813" s="9">
        <v>4</v>
      </c>
    </row>
    <row r="7814">
      <c r="A7814" s="255" t="s">
        <v>8991</v>
      </c>
      <c r="B7814" s="9">
        <v>0</v>
      </c>
      <c r="C7814" s="255" t="s">
        <v>9106</v>
      </c>
      <c r="D7814" s="9">
        <v>0.33381470000000002</v>
      </c>
      <c r="E7814" s="9">
        <v>17477099.499999996</v>
      </c>
      <c r="F7814" s="255" t="s">
        <v>9143</v>
      </c>
      <c r="G7814" s="9">
        <v>1</v>
      </c>
      <c r="H7814" s="255" t="s">
        <v>9168</v>
      </c>
      <c r="I7814" s="9">
        <v>4</v>
      </c>
    </row>
    <row r="7815">
      <c r="A7815" s="255" t="s">
        <v>8992</v>
      </c>
      <c r="B7815" s="9">
        <v>0</v>
      </c>
      <c r="C7815" s="255" t="s">
        <v>9107</v>
      </c>
      <c r="D7815" s="9">
        <v>0.2034415</v>
      </c>
      <c r="E7815" s="9">
        <v>17477099.499999996</v>
      </c>
      <c r="F7815" s="255" t="s">
        <v>9143</v>
      </c>
      <c r="G7815" s="9">
        <v>1</v>
      </c>
      <c r="H7815" s="255" t="s">
        <v>9168</v>
      </c>
      <c r="I7815" s="9">
        <v>4</v>
      </c>
    </row>
    <row r="7816">
      <c r="A7816" s="255" t="s">
        <v>8993</v>
      </c>
      <c r="B7816" s="9">
        <v>0</v>
      </c>
      <c r="C7816" s="255" t="s">
        <v>9108</v>
      </c>
      <c r="D7816" s="9">
        <v>0.37497073378062801</v>
      </c>
      <c r="E7816" s="9">
        <v>17477099.499999996</v>
      </c>
      <c r="F7816" s="255" t="s">
        <v>9143</v>
      </c>
      <c r="G7816" s="9">
        <v>1</v>
      </c>
      <c r="H7816" s="255" t="s">
        <v>9169</v>
      </c>
      <c r="I7816" s="9">
        <v>4</v>
      </c>
    </row>
    <row r="7817">
      <c r="A7817" s="255" t="s">
        <v>8994</v>
      </c>
      <c r="B7817" s="9">
        <v>0</v>
      </c>
      <c r="C7817" s="255" t="s">
        <v>9109</v>
      </c>
      <c r="D7817" s="9">
        <v>0.10203248489737402</v>
      </c>
      <c r="E7817" s="9">
        <v>17477099.499999996</v>
      </c>
      <c r="F7817" s="255" t="s">
        <v>9143</v>
      </c>
      <c r="G7817" s="9">
        <v>1</v>
      </c>
      <c r="H7817" s="255" t="s">
        <v>9169</v>
      </c>
      <c r="I7817" s="9">
        <v>4</v>
      </c>
    </row>
    <row r="7818">
      <c r="A7818" s="255" t="s">
        <v>8995</v>
      </c>
      <c r="B7818" s="9">
        <v>0</v>
      </c>
      <c r="C7818" s="255" t="s">
        <v>9110</v>
      </c>
      <c r="D7818" s="9">
        <v>0.039817587840240747</v>
      </c>
      <c r="E7818" s="9">
        <v>17477099.499999996</v>
      </c>
      <c r="F7818" s="255" t="s">
        <v>9143</v>
      </c>
      <c r="G7818" s="9">
        <v>1</v>
      </c>
      <c r="H7818" s="255" t="s">
        <v>9169</v>
      </c>
      <c r="I7818" s="9">
        <v>4</v>
      </c>
    </row>
    <row r="7819">
      <c r="A7819" s="255" t="s">
        <v>8996</v>
      </c>
      <c r="B7819" s="9">
        <v>0</v>
      </c>
      <c r="C7819" s="255" t="s">
        <v>9106</v>
      </c>
      <c r="D7819" s="9">
        <v>0.33381470000000002</v>
      </c>
      <c r="E7819" s="9">
        <v>17477099.499999996</v>
      </c>
      <c r="F7819" s="255" t="s">
        <v>9144</v>
      </c>
      <c r="G7819" s="9">
        <v>1</v>
      </c>
      <c r="H7819" s="255" t="s">
        <v>9168</v>
      </c>
      <c r="I7819" s="9">
        <v>4</v>
      </c>
    </row>
    <row r="7820">
      <c r="A7820" s="255" t="s">
        <v>8997</v>
      </c>
      <c r="B7820" s="9">
        <v>0</v>
      </c>
      <c r="C7820" s="255" t="s">
        <v>9107</v>
      </c>
      <c r="D7820" s="9">
        <v>0.2034415</v>
      </c>
      <c r="E7820" s="9">
        <v>17477099.499999996</v>
      </c>
      <c r="F7820" s="255" t="s">
        <v>9144</v>
      </c>
      <c r="G7820" s="9">
        <v>1</v>
      </c>
      <c r="H7820" s="255" t="s">
        <v>9168</v>
      </c>
      <c r="I7820" s="9">
        <v>4</v>
      </c>
    </row>
    <row r="7821">
      <c r="A7821" s="255" t="s">
        <v>8998</v>
      </c>
      <c r="B7821" s="9">
        <v>0</v>
      </c>
      <c r="C7821" s="255" t="s">
        <v>9108</v>
      </c>
      <c r="D7821" s="9">
        <v>0.37497073378062801</v>
      </c>
      <c r="E7821" s="9">
        <v>17477099.499999996</v>
      </c>
      <c r="F7821" s="255" t="s">
        <v>9144</v>
      </c>
      <c r="G7821" s="9">
        <v>1</v>
      </c>
      <c r="H7821" s="255" t="s">
        <v>9169</v>
      </c>
      <c r="I7821" s="9">
        <v>4</v>
      </c>
    </row>
    <row r="7822">
      <c r="A7822" s="255" t="s">
        <v>8999</v>
      </c>
      <c r="B7822" s="9">
        <v>0</v>
      </c>
      <c r="C7822" s="255" t="s">
        <v>9109</v>
      </c>
      <c r="D7822" s="9">
        <v>0.10203248489737402</v>
      </c>
      <c r="E7822" s="9">
        <v>17477099.499999996</v>
      </c>
      <c r="F7822" s="255" t="s">
        <v>9144</v>
      </c>
      <c r="G7822" s="9">
        <v>1</v>
      </c>
      <c r="H7822" s="255" t="s">
        <v>9169</v>
      </c>
      <c r="I7822" s="9">
        <v>4</v>
      </c>
    </row>
    <row r="7823">
      <c r="A7823" s="255" t="s">
        <v>9000</v>
      </c>
      <c r="B7823" s="9">
        <v>0</v>
      </c>
      <c r="C7823" s="255" t="s">
        <v>9110</v>
      </c>
      <c r="D7823" s="9">
        <v>0.039817587840240747</v>
      </c>
      <c r="E7823" s="9">
        <v>17477099.499999996</v>
      </c>
      <c r="F7823" s="255" t="s">
        <v>9144</v>
      </c>
      <c r="G7823" s="9">
        <v>1</v>
      </c>
      <c r="H7823" s="255" t="s">
        <v>9169</v>
      </c>
      <c r="I7823" s="9">
        <v>4</v>
      </c>
    </row>
    <row r="7824">
      <c r="A7824" s="255" t="s">
        <v>9001</v>
      </c>
      <c r="B7824" s="9">
        <v>0</v>
      </c>
      <c r="C7824" s="255" t="s">
        <v>9106</v>
      </c>
      <c r="D7824" s="9">
        <v>0.33381470000000002</v>
      </c>
      <c r="E7824" s="9">
        <v>17477099.499999996</v>
      </c>
      <c r="F7824" s="255" t="s">
        <v>9145</v>
      </c>
      <c r="G7824" s="9">
        <v>1</v>
      </c>
      <c r="H7824" s="255" t="s">
        <v>9168</v>
      </c>
      <c r="I7824" s="9">
        <v>4</v>
      </c>
    </row>
    <row r="7825">
      <c r="A7825" s="255" t="s">
        <v>9002</v>
      </c>
      <c r="B7825" s="9">
        <v>0</v>
      </c>
      <c r="C7825" s="255" t="s">
        <v>9107</v>
      </c>
      <c r="D7825" s="9">
        <v>0.2034415</v>
      </c>
      <c r="E7825" s="9">
        <v>17477099.499999996</v>
      </c>
      <c r="F7825" s="255" t="s">
        <v>9145</v>
      </c>
      <c r="G7825" s="9">
        <v>1</v>
      </c>
      <c r="H7825" s="255" t="s">
        <v>9168</v>
      </c>
      <c r="I7825" s="9">
        <v>4</v>
      </c>
    </row>
    <row r="7826">
      <c r="A7826" s="255" t="s">
        <v>9003</v>
      </c>
      <c r="B7826" s="9">
        <v>0</v>
      </c>
      <c r="C7826" s="255" t="s">
        <v>9108</v>
      </c>
      <c r="D7826" s="9">
        <v>0.37497073378062801</v>
      </c>
      <c r="E7826" s="9">
        <v>17477099.499999996</v>
      </c>
      <c r="F7826" s="255" t="s">
        <v>9145</v>
      </c>
      <c r="G7826" s="9">
        <v>1</v>
      </c>
      <c r="H7826" s="255" t="s">
        <v>9169</v>
      </c>
      <c r="I7826" s="9">
        <v>4</v>
      </c>
    </row>
    <row r="7827">
      <c r="A7827" s="255" t="s">
        <v>9004</v>
      </c>
      <c r="B7827" s="9">
        <v>0</v>
      </c>
      <c r="C7827" s="255" t="s">
        <v>9109</v>
      </c>
      <c r="D7827" s="9">
        <v>0.10203248489737402</v>
      </c>
      <c r="E7827" s="9">
        <v>17477099.499999996</v>
      </c>
      <c r="F7827" s="255" t="s">
        <v>9145</v>
      </c>
      <c r="G7827" s="9">
        <v>1</v>
      </c>
      <c r="H7827" s="255" t="s">
        <v>9169</v>
      </c>
      <c r="I7827" s="9">
        <v>4</v>
      </c>
    </row>
    <row r="7828">
      <c r="A7828" s="255" t="s">
        <v>9005</v>
      </c>
      <c r="B7828" s="9">
        <v>0</v>
      </c>
      <c r="C7828" s="255" t="s">
        <v>9110</v>
      </c>
      <c r="D7828" s="9">
        <v>0.039817587840240747</v>
      </c>
      <c r="E7828" s="9">
        <v>17477099.499999996</v>
      </c>
      <c r="F7828" s="255" t="s">
        <v>9145</v>
      </c>
      <c r="G7828" s="9">
        <v>1</v>
      </c>
      <c r="H7828" s="255" t="s">
        <v>9169</v>
      </c>
      <c r="I7828" s="9">
        <v>4</v>
      </c>
    </row>
    <row r="7829">
      <c r="A7829" s="255" t="s">
        <v>9006</v>
      </c>
      <c r="B7829" s="9">
        <v>0</v>
      </c>
      <c r="C7829" s="255" t="s">
        <v>9106</v>
      </c>
      <c r="D7829" s="9">
        <v>0.33381470000000002</v>
      </c>
      <c r="E7829" s="9">
        <v>17477099.499999996</v>
      </c>
      <c r="F7829" s="255" t="s">
        <v>9146</v>
      </c>
      <c r="G7829" s="9">
        <v>1</v>
      </c>
      <c r="H7829" s="255" t="s">
        <v>9168</v>
      </c>
      <c r="I7829" s="9">
        <v>4</v>
      </c>
    </row>
    <row r="7830">
      <c r="A7830" s="255" t="s">
        <v>9007</v>
      </c>
      <c r="B7830" s="9">
        <v>0</v>
      </c>
      <c r="C7830" s="255" t="s">
        <v>9107</v>
      </c>
      <c r="D7830" s="9">
        <v>0.2034415</v>
      </c>
      <c r="E7830" s="9">
        <v>17477099.499999996</v>
      </c>
      <c r="F7830" s="255" t="s">
        <v>9146</v>
      </c>
      <c r="G7830" s="9">
        <v>1</v>
      </c>
      <c r="H7830" s="255" t="s">
        <v>9168</v>
      </c>
      <c r="I7830" s="9">
        <v>4</v>
      </c>
    </row>
    <row r="7831">
      <c r="A7831" s="255" t="s">
        <v>9008</v>
      </c>
      <c r="B7831" s="9">
        <v>0</v>
      </c>
      <c r="C7831" s="255" t="s">
        <v>9108</v>
      </c>
      <c r="D7831" s="9">
        <v>0.37497073378062801</v>
      </c>
      <c r="E7831" s="9">
        <v>17477099.499999996</v>
      </c>
      <c r="F7831" s="255" t="s">
        <v>9146</v>
      </c>
      <c r="G7831" s="9">
        <v>1</v>
      </c>
      <c r="H7831" s="255" t="s">
        <v>9169</v>
      </c>
      <c r="I7831" s="9">
        <v>4</v>
      </c>
    </row>
    <row r="7832">
      <c r="A7832" s="255" t="s">
        <v>9009</v>
      </c>
      <c r="B7832" s="9">
        <v>0</v>
      </c>
      <c r="C7832" s="255" t="s">
        <v>9109</v>
      </c>
      <c r="D7832" s="9">
        <v>0.10203248489737402</v>
      </c>
      <c r="E7832" s="9">
        <v>17477099.499999996</v>
      </c>
      <c r="F7832" s="255" t="s">
        <v>9146</v>
      </c>
      <c r="G7832" s="9">
        <v>1</v>
      </c>
      <c r="H7832" s="255" t="s">
        <v>9169</v>
      </c>
      <c r="I7832" s="9">
        <v>4</v>
      </c>
    </row>
    <row r="7833">
      <c r="A7833" s="255" t="s">
        <v>9010</v>
      </c>
      <c r="B7833" s="9">
        <v>0</v>
      </c>
      <c r="C7833" s="255" t="s">
        <v>9110</v>
      </c>
      <c r="D7833" s="9">
        <v>0.039817587840240747</v>
      </c>
      <c r="E7833" s="9">
        <v>17477099.499999996</v>
      </c>
      <c r="F7833" s="255" t="s">
        <v>9146</v>
      </c>
      <c r="G7833" s="9">
        <v>1</v>
      </c>
      <c r="H7833" s="255" t="s">
        <v>9169</v>
      </c>
      <c r="I7833" s="9">
        <v>4</v>
      </c>
    </row>
    <row r="7834">
      <c r="A7834" s="255" t="s">
        <v>9011</v>
      </c>
      <c r="B7834" s="9">
        <v>0</v>
      </c>
      <c r="C7834" s="255" t="s">
        <v>9106</v>
      </c>
      <c r="D7834" s="9">
        <v>0.33618019999999998</v>
      </c>
      <c r="E7834" s="9">
        <v>17477099.499999996</v>
      </c>
      <c r="F7834" s="255" t="s">
        <v>9147</v>
      </c>
      <c r="G7834" s="9">
        <v>1</v>
      </c>
      <c r="H7834" s="255" t="s">
        <v>9168</v>
      </c>
      <c r="I7834" s="9">
        <v>4</v>
      </c>
    </row>
    <row r="7835">
      <c r="A7835" s="255" t="s">
        <v>9012</v>
      </c>
      <c r="B7835" s="9">
        <v>0</v>
      </c>
      <c r="C7835" s="255" t="s">
        <v>9107</v>
      </c>
      <c r="D7835" s="9">
        <v>0.20645230000000001</v>
      </c>
      <c r="E7835" s="9">
        <v>17477099.499999996</v>
      </c>
      <c r="F7835" s="255" t="s">
        <v>9147</v>
      </c>
      <c r="G7835" s="9">
        <v>1</v>
      </c>
      <c r="H7835" s="255" t="s">
        <v>9168</v>
      </c>
      <c r="I7835" s="9">
        <v>4</v>
      </c>
    </row>
    <row r="7836">
      <c r="A7836" s="255" t="s">
        <v>9013</v>
      </c>
      <c r="B7836" s="9">
        <v>0</v>
      </c>
      <c r="C7836" s="255" t="s">
        <v>9108</v>
      </c>
      <c r="D7836" s="9">
        <v>0.36106097372135021</v>
      </c>
      <c r="E7836" s="9">
        <v>17477099.499999996</v>
      </c>
      <c r="F7836" s="255" t="s">
        <v>9147</v>
      </c>
      <c r="G7836" s="9">
        <v>1</v>
      </c>
      <c r="H7836" s="255" t="s">
        <v>9169</v>
      </c>
      <c r="I7836" s="9">
        <v>4</v>
      </c>
    </row>
    <row r="7837">
      <c r="A7837" s="255" t="s">
        <v>9014</v>
      </c>
      <c r="B7837" s="9">
        <v>0</v>
      </c>
      <c r="C7837" s="255" t="s">
        <v>9109</v>
      </c>
      <c r="D7837" s="9">
        <v>0.09813854217940142</v>
      </c>
      <c r="E7837" s="9">
        <v>17477099.499999996</v>
      </c>
      <c r="F7837" s="255" t="s">
        <v>9147</v>
      </c>
      <c r="G7837" s="9">
        <v>1</v>
      </c>
      <c r="H7837" s="255" t="s">
        <v>9169</v>
      </c>
      <c r="I7837" s="9">
        <v>4</v>
      </c>
    </row>
    <row r="7838">
      <c r="A7838" s="255" t="s">
        <v>9015</v>
      </c>
      <c r="B7838" s="9">
        <v>0</v>
      </c>
      <c r="C7838" s="255" t="s">
        <v>9110</v>
      </c>
      <c r="D7838" s="9">
        <v>0.038291573019648424</v>
      </c>
      <c r="E7838" s="9">
        <v>17477099.499999996</v>
      </c>
      <c r="F7838" s="255" t="s">
        <v>9147</v>
      </c>
      <c r="G7838" s="9">
        <v>1</v>
      </c>
      <c r="H7838" s="255" t="s">
        <v>9169</v>
      </c>
      <c r="I7838" s="9">
        <v>4</v>
      </c>
    </row>
    <row r="7839">
      <c r="A7839" s="255" t="s">
        <v>9016</v>
      </c>
      <c r="B7839" s="9">
        <v>0</v>
      </c>
      <c r="C7839" s="255" t="s">
        <v>9106</v>
      </c>
      <c r="D7839" s="9">
        <v>0.33618019999999998</v>
      </c>
      <c r="E7839" s="9">
        <v>17477099.499999996</v>
      </c>
      <c r="F7839" s="255" t="s">
        <v>9148</v>
      </c>
      <c r="G7839" s="9">
        <v>1</v>
      </c>
      <c r="H7839" s="255" t="s">
        <v>9168</v>
      </c>
      <c r="I7839" s="9">
        <v>4</v>
      </c>
    </row>
    <row r="7840">
      <c r="A7840" s="255" t="s">
        <v>9017</v>
      </c>
      <c r="B7840" s="9">
        <v>0</v>
      </c>
      <c r="C7840" s="255" t="s">
        <v>9107</v>
      </c>
      <c r="D7840" s="9">
        <v>0.20645230000000001</v>
      </c>
      <c r="E7840" s="9">
        <v>17477099.499999996</v>
      </c>
      <c r="F7840" s="255" t="s">
        <v>9148</v>
      </c>
      <c r="G7840" s="9">
        <v>1</v>
      </c>
      <c r="H7840" s="255" t="s">
        <v>9168</v>
      </c>
      <c r="I7840" s="9">
        <v>4</v>
      </c>
    </row>
    <row r="7841">
      <c r="A7841" s="255" t="s">
        <v>9018</v>
      </c>
      <c r="B7841" s="9">
        <v>0</v>
      </c>
      <c r="C7841" s="255" t="s">
        <v>9108</v>
      </c>
      <c r="D7841" s="9">
        <v>0.36106097372135021</v>
      </c>
      <c r="E7841" s="9">
        <v>17477099.499999996</v>
      </c>
      <c r="F7841" s="255" t="s">
        <v>9148</v>
      </c>
      <c r="G7841" s="9">
        <v>1</v>
      </c>
      <c r="H7841" s="255" t="s">
        <v>9169</v>
      </c>
      <c r="I7841" s="9">
        <v>4</v>
      </c>
    </row>
    <row r="7842">
      <c r="A7842" s="255" t="s">
        <v>9019</v>
      </c>
      <c r="B7842" s="9">
        <v>0</v>
      </c>
      <c r="C7842" s="255" t="s">
        <v>9109</v>
      </c>
      <c r="D7842" s="9">
        <v>0.09813854217940142</v>
      </c>
      <c r="E7842" s="9">
        <v>17477099.499999996</v>
      </c>
      <c r="F7842" s="255" t="s">
        <v>9148</v>
      </c>
      <c r="G7842" s="9">
        <v>1</v>
      </c>
      <c r="H7842" s="255" t="s">
        <v>9169</v>
      </c>
      <c r="I7842" s="9">
        <v>4</v>
      </c>
    </row>
    <row r="7843">
      <c r="A7843" s="255" t="s">
        <v>9020</v>
      </c>
      <c r="B7843" s="9">
        <v>0</v>
      </c>
      <c r="C7843" s="255" t="s">
        <v>9110</v>
      </c>
      <c r="D7843" s="9">
        <v>0.038291573019648424</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0.33329340000000002</v>
      </c>
      <c r="E7847" s="9">
        <v>17477099.499999996</v>
      </c>
      <c r="F7847" s="255" t="s">
        <v>9157</v>
      </c>
      <c r="G7847" s="9">
        <v>1</v>
      </c>
      <c r="H7847" s="255" t="s">
        <v>9168</v>
      </c>
      <c r="I7847" s="9">
        <v>4</v>
      </c>
    </row>
    <row r="7848">
      <c r="A7848" s="255" t="s">
        <v>9025</v>
      </c>
      <c r="B7848" s="9">
        <v>0</v>
      </c>
      <c r="C7848" s="255" t="s">
        <v>9107</v>
      </c>
      <c r="D7848" s="9">
        <v>0.20274809999999999</v>
      </c>
      <c r="E7848" s="9">
        <v>17477099.499999996</v>
      </c>
      <c r="F7848" s="255" t="s">
        <v>9157</v>
      </c>
      <c r="G7848" s="9">
        <v>1</v>
      </c>
      <c r="H7848" s="255" t="s">
        <v>9168</v>
      </c>
      <c r="I7848" s="9">
        <v>4</v>
      </c>
    </row>
    <row r="7849">
      <c r="A7849" s="255" t="s">
        <v>9026</v>
      </c>
      <c r="B7849" s="9">
        <v>0</v>
      </c>
      <c r="C7849" s="255" t="s">
        <v>9106</v>
      </c>
      <c r="D7849" s="9">
        <v>0.33618019999999998</v>
      </c>
      <c r="E7849" s="9">
        <v>17477099.499999996</v>
      </c>
      <c r="F7849" s="255" t="s">
        <v>9150</v>
      </c>
      <c r="G7849" s="9">
        <v>1</v>
      </c>
      <c r="H7849" s="255" t="s">
        <v>9168</v>
      </c>
      <c r="I7849" s="9">
        <v>4</v>
      </c>
    </row>
    <row r="7850">
      <c r="A7850" s="255" t="s">
        <v>9027</v>
      </c>
      <c r="B7850" s="9">
        <v>0</v>
      </c>
      <c r="C7850" s="255" t="s">
        <v>9107</v>
      </c>
      <c r="D7850" s="9">
        <v>0.20645230000000001</v>
      </c>
      <c r="E7850" s="9">
        <v>17477099.499999996</v>
      </c>
      <c r="F7850" s="255" t="s">
        <v>9150</v>
      </c>
      <c r="G7850" s="9">
        <v>1</v>
      </c>
      <c r="H7850" s="255" t="s">
        <v>9168</v>
      </c>
      <c r="I7850" s="9">
        <v>4</v>
      </c>
    </row>
    <row r="7851">
      <c r="A7851" s="255" t="s">
        <v>9028</v>
      </c>
      <c r="B7851" s="9">
        <v>0</v>
      </c>
      <c r="C7851" s="255" t="s">
        <v>9108</v>
      </c>
      <c r="D7851" s="9">
        <v>0.36106097372135021</v>
      </c>
      <c r="E7851" s="9">
        <v>17477099.499999996</v>
      </c>
      <c r="F7851" s="255" t="s">
        <v>9150</v>
      </c>
      <c r="G7851" s="9">
        <v>1</v>
      </c>
      <c r="H7851" s="255" t="s">
        <v>9169</v>
      </c>
      <c r="I7851" s="9">
        <v>4</v>
      </c>
    </row>
    <row r="7852">
      <c r="A7852" s="255" t="s">
        <v>9029</v>
      </c>
      <c r="B7852" s="9">
        <v>0</v>
      </c>
      <c r="C7852" s="255" t="s">
        <v>9109</v>
      </c>
      <c r="D7852" s="9">
        <v>0.09813854217940142</v>
      </c>
      <c r="E7852" s="9">
        <v>17477099.499999996</v>
      </c>
      <c r="F7852" s="255" t="s">
        <v>9150</v>
      </c>
      <c r="G7852" s="9">
        <v>1</v>
      </c>
      <c r="H7852" s="255" t="s">
        <v>9169</v>
      </c>
      <c r="I7852" s="9">
        <v>4</v>
      </c>
    </row>
    <row r="7853">
      <c r="A7853" s="255" t="s">
        <v>9030</v>
      </c>
      <c r="B7853" s="9">
        <v>0</v>
      </c>
      <c r="C7853" s="255" t="s">
        <v>9110</v>
      </c>
      <c r="D7853" s="9">
        <v>0.038291573019648424</v>
      </c>
      <c r="E7853" s="9">
        <v>17477099.499999996</v>
      </c>
      <c r="F7853" s="255" t="s">
        <v>9150</v>
      </c>
      <c r="G7853" s="9">
        <v>1</v>
      </c>
      <c r="H7853" s="255" t="s">
        <v>9169</v>
      </c>
      <c r="I7853" s="9">
        <v>4</v>
      </c>
    </row>
    <row r="7854">
      <c r="A7854" s="255" t="s">
        <v>9031</v>
      </c>
      <c r="B7854" s="9">
        <v>0</v>
      </c>
      <c r="C7854" s="255" t="s">
        <v>9106</v>
      </c>
      <c r="D7854" s="9">
        <v>0.33243980000000001</v>
      </c>
      <c r="E7854" s="9">
        <v>17477099.499999996</v>
      </c>
      <c r="F7854" s="255" t="s">
        <v>9151</v>
      </c>
      <c r="G7854" s="9">
        <v>1</v>
      </c>
      <c r="H7854" s="255" t="s">
        <v>9168</v>
      </c>
      <c r="I7854" s="9">
        <v>4</v>
      </c>
    </row>
    <row r="7855">
      <c r="A7855" s="255" t="s">
        <v>9032</v>
      </c>
      <c r="B7855" s="9">
        <v>0</v>
      </c>
      <c r="C7855" s="255" t="s">
        <v>9107</v>
      </c>
      <c r="D7855" s="9">
        <v>0.20135719999999999</v>
      </c>
      <c r="E7855" s="9">
        <v>17477099.499999996</v>
      </c>
      <c r="F7855" s="255" t="s">
        <v>9151</v>
      </c>
      <c r="G7855" s="9">
        <v>1</v>
      </c>
      <c r="H7855" s="255" t="s">
        <v>9168</v>
      </c>
      <c r="I7855" s="9">
        <v>4</v>
      </c>
    </row>
    <row r="7856">
      <c r="A7856" s="255" t="s">
        <v>9033</v>
      </c>
      <c r="B7856" s="9">
        <v>0</v>
      </c>
      <c r="C7856" s="255" t="s">
        <v>9108</v>
      </c>
      <c r="D7856" s="9">
        <v>0.37761655679655726</v>
      </c>
      <c r="E7856" s="9">
        <v>17477099.499999996</v>
      </c>
      <c r="F7856" s="255" t="s">
        <v>9151</v>
      </c>
      <c r="G7856" s="9">
        <v>1</v>
      </c>
      <c r="H7856" s="255" t="s">
        <v>9169</v>
      </c>
      <c r="I7856" s="9">
        <v>4</v>
      </c>
    </row>
    <row r="7857">
      <c r="A7857" s="255" t="s">
        <v>9034</v>
      </c>
      <c r="B7857" s="9">
        <v>0</v>
      </c>
      <c r="C7857" s="255" t="s">
        <v>9109</v>
      </c>
      <c r="D7857" s="9">
        <v>0.10270598781189021</v>
      </c>
      <c r="E7857" s="9">
        <v>17477099.499999996</v>
      </c>
      <c r="F7857" s="255" t="s">
        <v>9151</v>
      </c>
      <c r="G7857" s="9">
        <v>1</v>
      </c>
      <c r="H7857" s="255" t="s">
        <v>9169</v>
      </c>
      <c r="I7857" s="9">
        <v>4</v>
      </c>
    </row>
    <row r="7858">
      <c r="A7858" s="255" t="s">
        <v>9035</v>
      </c>
      <c r="B7858" s="9">
        <v>0</v>
      </c>
      <c r="C7858" s="255" t="s">
        <v>9110</v>
      </c>
      <c r="D7858" s="9">
        <v>0.040067101893752434</v>
      </c>
      <c r="E7858" s="9">
        <v>17477099.499999996</v>
      </c>
      <c r="F7858" s="255" t="s">
        <v>9151</v>
      </c>
      <c r="G7858" s="9">
        <v>1</v>
      </c>
      <c r="H7858" s="255" t="s">
        <v>9169</v>
      </c>
      <c r="I7858" s="9">
        <v>4</v>
      </c>
    </row>
    <row r="7859">
      <c r="A7859" s="255" t="s">
        <v>9036</v>
      </c>
      <c r="B7859" s="9">
        <v>0</v>
      </c>
      <c r="C7859" s="255" t="s">
        <v>9106</v>
      </c>
      <c r="D7859" s="9">
        <v>0.33756199999999997</v>
      </c>
      <c r="E7859" s="9">
        <v>17477099.499999996</v>
      </c>
      <c r="F7859" s="255" t="s">
        <v>9152</v>
      </c>
      <c r="G7859" s="9">
        <v>1</v>
      </c>
      <c r="H7859" s="255" t="s">
        <v>9168</v>
      </c>
      <c r="I7859" s="9">
        <v>4</v>
      </c>
    </row>
    <row r="7860">
      <c r="A7860" s="255" t="s">
        <v>9037</v>
      </c>
      <c r="B7860" s="9">
        <v>0</v>
      </c>
      <c r="C7860" s="255" t="s">
        <v>9107</v>
      </c>
      <c r="D7860" s="9">
        <v>0.20857829999999999</v>
      </c>
      <c r="E7860" s="9">
        <v>17477099.499999996</v>
      </c>
      <c r="F7860" s="255" t="s">
        <v>9152</v>
      </c>
      <c r="G7860" s="9">
        <v>1</v>
      </c>
      <c r="H7860" s="255" t="s">
        <v>9168</v>
      </c>
      <c r="I7860" s="9">
        <v>4</v>
      </c>
    </row>
    <row r="7861">
      <c r="A7861" s="255" t="s">
        <v>9038</v>
      </c>
      <c r="B7861" s="9">
        <v>0</v>
      </c>
      <c r="C7861" s="255" t="s">
        <v>9108</v>
      </c>
      <c r="D7861" s="9">
        <v>0.35588127924848684</v>
      </c>
      <c r="E7861" s="9">
        <v>17477099.499999996</v>
      </c>
      <c r="F7861" s="255" t="s">
        <v>9152</v>
      </c>
      <c r="G7861" s="9">
        <v>1</v>
      </c>
      <c r="H7861" s="255" t="s">
        <v>9169</v>
      </c>
      <c r="I7861" s="9">
        <v>4</v>
      </c>
    </row>
    <row r="7862">
      <c r="A7862" s="255" t="s">
        <v>9039</v>
      </c>
      <c r="B7862" s="9">
        <v>0</v>
      </c>
      <c r="C7862" s="255" t="s">
        <v>9109</v>
      </c>
      <c r="D7862" s="9">
        <v>0.09757071169808737</v>
      </c>
      <c r="E7862" s="9">
        <v>17477099.499999996</v>
      </c>
      <c r="F7862" s="255" t="s">
        <v>9152</v>
      </c>
      <c r="G7862" s="9">
        <v>1</v>
      </c>
      <c r="H7862" s="255" t="s">
        <v>9169</v>
      </c>
      <c r="I7862" s="9">
        <v>4</v>
      </c>
    </row>
    <row r="7863">
      <c r="A7863" s="255" t="s">
        <v>9040</v>
      </c>
      <c r="B7863" s="9">
        <v>0</v>
      </c>
      <c r="C7863" s="255" t="s">
        <v>9110</v>
      </c>
      <c r="D7863" s="9">
        <v>0.038078369207168471</v>
      </c>
      <c r="E7863" s="9">
        <v>17477099.499999996</v>
      </c>
      <c r="F7863" s="255" t="s">
        <v>9152</v>
      </c>
      <c r="G7863" s="9">
        <v>1</v>
      </c>
      <c r="H7863" s="255" t="s">
        <v>9169</v>
      </c>
      <c r="I7863" s="9">
        <v>4</v>
      </c>
    </row>
    <row r="7864">
      <c r="A7864" s="255" t="s">
        <v>9041</v>
      </c>
      <c r="B7864" s="9">
        <v>0</v>
      </c>
      <c r="C7864" s="255" t="s">
        <v>9106</v>
      </c>
      <c r="D7864" s="9">
        <v>0.33756199999999997</v>
      </c>
      <c r="E7864" s="9">
        <v>17477099.499999996</v>
      </c>
      <c r="F7864" s="255" t="s">
        <v>9153</v>
      </c>
      <c r="G7864" s="9">
        <v>1</v>
      </c>
      <c r="H7864" s="255" t="s">
        <v>9168</v>
      </c>
      <c r="I7864" s="9">
        <v>4</v>
      </c>
    </row>
    <row r="7865">
      <c r="A7865" s="255" t="s">
        <v>9042</v>
      </c>
      <c r="B7865" s="9">
        <v>0</v>
      </c>
      <c r="C7865" s="255" t="s">
        <v>9107</v>
      </c>
      <c r="D7865" s="9">
        <v>0.20857829999999999</v>
      </c>
      <c r="E7865" s="9">
        <v>17477099.499999996</v>
      </c>
      <c r="F7865" s="255" t="s">
        <v>9153</v>
      </c>
      <c r="G7865" s="9">
        <v>1</v>
      </c>
      <c r="H7865" s="255" t="s">
        <v>9168</v>
      </c>
      <c r="I7865" s="9">
        <v>4</v>
      </c>
    </row>
    <row r="7866">
      <c r="A7866" s="255" t="s">
        <v>9043</v>
      </c>
      <c r="B7866" s="9">
        <v>0</v>
      </c>
      <c r="C7866" s="255" t="s">
        <v>9108</v>
      </c>
      <c r="D7866" s="9">
        <v>0.35588127924848684</v>
      </c>
      <c r="E7866" s="9">
        <v>17477099.499999996</v>
      </c>
      <c r="F7866" s="255" t="s">
        <v>9153</v>
      </c>
      <c r="G7866" s="9">
        <v>1</v>
      </c>
      <c r="H7866" s="255" t="s">
        <v>9169</v>
      </c>
      <c r="I7866" s="9">
        <v>4</v>
      </c>
    </row>
    <row r="7867">
      <c r="A7867" s="255" t="s">
        <v>9044</v>
      </c>
      <c r="B7867" s="9">
        <v>0</v>
      </c>
      <c r="C7867" s="255" t="s">
        <v>9109</v>
      </c>
      <c r="D7867" s="9">
        <v>0.09757071169808737</v>
      </c>
      <c r="E7867" s="9">
        <v>17477099.499999996</v>
      </c>
      <c r="F7867" s="255" t="s">
        <v>9153</v>
      </c>
      <c r="G7867" s="9">
        <v>1</v>
      </c>
      <c r="H7867" s="255" t="s">
        <v>9169</v>
      </c>
      <c r="I7867" s="9">
        <v>4</v>
      </c>
    </row>
    <row r="7868">
      <c r="A7868" s="255" t="s">
        <v>9045</v>
      </c>
      <c r="B7868" s="9">
        <v>0</v>
      </c>
      <c r="C7868" s="255" t="s">
        <v>9110</v>
      </c>
      <c r="D7868" s="9">
        <v>0.038078369207168471</v>
      </c>
      <c r="E7868" s="9">
        <v>17477099.499999996</v>
      </c>
      <c r="F7868" s="255" t="s">
        <v>9153</v>
      </c>
      <c r="G7868" s="9">
        <v>1</v>
      </c>
      <c r="H7868" s="255" t="s">
        <v>9169</v>
      </c>
      <c r="I7868" s="9">
        <v>4</v>
      </c>
    </row>
    <row r="7869">
      <c r="A7869" s="255" t="s">
        <v>9046</v>
      </c>
      <c r="B7869" s="9">
        <v>0</v>
      </c>
      <c r="C7869" s="255" t="s">
        <v>9106</v>
      </c>
      <c r="D7869" s="9">
        <v>0.33499380000000001</v>
      </c>
      <c r="E7869" s="9">
        <v>17477099.499999996</v>
      </c>
      <c r="F7869" s="255" t="s">
        <v>9154</v>
      </c>
      <c r="G7869" s="9">
        <v>1</v>
      </c>
      <c r="H7869" s="255" t="s">
        <v>9168</v>
      </c>
      <c r="I7869" s="9">
        <v>4</v>
      </c>
    </row>
    <row r="7870">
      <c r="A7870" s="255" t="s">
        <v>9047</v>
      </c>
      <c r="B7870" s="9">
        <v>0</v>
      </c>
      <c r="C7870" s="255" t="s">
        <v>9107</v>
      </c>
      <c r="D7870" s="9">
        <v>0.20462939999999999</v>
      </c>
      <c r="E7870" s="9">
        <v>17477099.499999996</v>
      </c>
      <c r="F7870" s="255" t="s">
        <v>9154</v>
      </c>
      <c r="G7870" s="9">
        <v>1</v>
      </c>
      <c r="H7870" s="255" t="s">
        <v>9168</v>
      </c>
      <c r="I7870" s="9">
        <v>4</v>
      </c>
    </row>
    <row r="7871">
      <c r="A7871" s="255" t="s">
        <v>9048</v>
      </c>
      <c r="B7871" s="9">
        <v>0</v>
      </c>
      <c r="C7871" s="255" t="s">
        <v>9108</v>
      </c>
      <c r="D7871" s="9">
        <v>0.36606480648069811</v>
      </c>
      <c r="E7871" s="9">
        <v>17477099.499999996</v>
      </c>
      <c r="F7871" s="255" t="s">
        <v>9154</v>
      </c>
      <c r="G7871" s="9">
        <v>1</v>
      </c>
      <c r="H7871" s="255" t="s">
        <v>9169</v>
      </c>
      <c r="I7871" s="9">
        <v>4</v>
      </c>
    </row>
    <row r="7872">
      <c r="A7872" s="255" t="s">
        <v>9049</v>
      </c>
      <c r="B7872" s="9">
        <v>0</v>
      </c>
      <c r="C7872" s="255" t="s">
        <v>9109</v>
      </c>
      <c r="D7872" s="9">
        <v>0.09979933491828058</v>
      </c>
      <c r="E7872" s="9">
        <v>17477099.499999996</v>
      </c>
      <c r="F7872" s="255" t="s">
        <v>9154</v>
      </c>
      <c r="G7872" s="9">
        <v>1</v>
      </c>
      <c r="H7872" s="255" t="s">
        <v>9169</v>
      </c>
      <c r="I7872" s="9">
        <v>4</v>
      </c>
    </row>
    <row r="7873">
      <c r="A7873" s="255" t="s">
        <v>9050</v>
      </c>
      <c r="B7873" s="9">
        <v>0</v>
      </c>
      <c r="C7873" s="255" t="s">
        <v>9110</v>
      </c>
      <c r="D7873" s="9">
        <v>0.039005659676948398</v>
      </c>
      <c r="E7873" s="9">
        <v>17477099.499999996</v>
      </c>
      <c r="F7873" s="255" t="s">
        <v>9154</v>
      </c>
      <c r="G7873" s="9">
        <v>1</v>
      </c>
      <c r="H7873" s="255" t="s">
        <v>9169</v>
      </c>
      <c r="I7873" s="9">
        <v>4</v>
      </c>
    </row>
    <row r="7874">
      <c r="A7874" s="255" t="s">
        <v>9051</v>
      </c>
      <c r="B7874" s="9">
        <v>0</v>
      </c>
      <c r="C7874" s="255" t="s">
        <v>9106</v>
      </c>
      <c r="D7874" s="9">
        <v>0.33499380000000001</v>
      </c>
      <c r="E7874" s="9">
        <v>17477099.499999996</v>
      </c>
      <c r="F7874" s="255" t="s">
        <v>9155</v>
      </c>
      <c r="G7874" s="9">
        <v>1</v>
      </c>
      <c r="H7874" s="255" t="s">
        <v>9168</v>
      </c>
      <c r="I7874" s="9">
        <v>4</v>
      </c>
    </row>
    <row r="7875">
      <c r="A7875" s="255" t="s">
        <v>9052</v>
      </c>
      <c r="B7875" s="9">
        <v>0</v>
      </c>
      <c r="C7875" s="255" t="s">
        <v>9107</v>
      </c>
      <c r="D7875" s="9">
        <v>0.20462939999999999</v>
      </c>
      <c r="E7875" s="9">
        <v>17477099.499999996</v>
      </c>
      <c r="F7875" s="255" t="s">
        <v>9155</v>
      </c>
      <c r="G7875" s="9">
        <v>1</v>
      </c>
      <c r="H7875" s="255" t="s">
        <v>9168</v>
      </c>
      <c r="I7875" s="9">
        <v>4</v>
      </c>
    </row>
    <row r="7876">
      <c r="A7876" s="255" t="s">
        <v>9053</v>
      </c>
      <c r="B7876" s="9">
        <v>0</v>
      </c>
      <c r="C7876" s="255" t="s">
        <v>9108</v>
      </c>
      <c r="D7876" s="9">
        <v>0.36606480648069811</v>
      </c>
      <c r="E7876" s="9">
        <v>17477099.499999996</v>
      </c>
      <c r="F7876" s="255" t="s">
        <v>9155</v>
      </c>
      <c r="G7876" s="9">
        <v>1</v>
      </c>
      <c r="H7876" s="255" t="s">
        <v>9169</v>
      </c>
      <c r="I7876" s="9">
        <v>4</v>
      </c>
    </row>
    <row r="7877">
      <c r="A7877" s="255" t="s">
        <v>9054</v>
      </c>
      <c r="B7877" s="9">
        <v>0</v>
      </c>
      <c r="C7877" s="255" t="s">
        <v>9109</v>
      </c>
      <c r="D7877" s="9">
        <v>0.09979933491828058</v>
      </c>
      <c r="E7877" s="9">
        <v>17477099.499999996</v>
      </c>
      <c r="F7877" s="255" t="s">
        <v>9155</v>
      </c>
      <c r="G7877" s="9">
        <v>1</v>
      </c>
      <c r="H7877" s="255" t="s">
        <v>9169</v>
      </c>
      <c r="I7877" s="9">
        <v>4</v>
      </c>
    </row>
    <row r="7878">
      <c r="A7878" s="255" t="s">
        <v>9055</v>
      </c>
      <c r="B7878" s="9">
        <v>0</v>
      </c>
      <c r="C7878" s="255" t="s">
        <v>9110</v>
      </c>
      <c r="D7878" s="9">
        <v>0.039005659676948398</v>
      </c>
      <c r="E7878" s="9">
        <v>17477099.499999996</v>
      </c>
      <c r="F7878" s="255" t="s">
        <v>9155</v>
      </c>
      <c r="G7878" s="9">
        <v>1</v>
      </c>
      <c r="H7878" s="255" t="s">
        <v>9169</v>
      </c>
      <c r="I7878" s="9">
        <v>4</v>
      </c>
    </row>
    <row r="7879">
      <c r="A7879" s="255" t="s">
        <v>9056</v>
      </c>
      <c r="B7879" s="9">
        <v>0</v>
      </c>
      <c r="C7879" s="255" t="s">
        <v>9106</v>
      </c>
      <c r="D7879" s="9">
        <v>0.33502599999999999</v>
      </c>
      <c r="E7879" s="9">
        <v>17477099.499999996</v>
      </c>
      <c r="F7879" s="255" t="s">
        <v>9156</v>
      </c>
      <c r="G7879" s="9">
        <v>1</v>
      </c>
      <c r="H7879" s="255" t="s">
        <v>9168</v>
      </c>
      <c r="I7879" s="9">
        <v>4</v>
      </c>
    </row>
    <row r="7880">
      <c r="A7880" s="255" t="s">
        <v>9057</v>
      </c>
      <c r="B7880" s="9">
        <v>0</v>
      </c>
      <c r="C7880" s="255" t="s">
        <v>9107</v>
      </c>
      <c r="D7880" s="9">
        <v>0.20529549999999999</v>
      </c>
      <c r="E7880" s="9">
        <v>17477099.499999996</v>
      </c>
      <c r="F7880" s="255" t="s">
        <v>9156</v>
      </c>
      <c r="G7880" s="9">
        <v>1</v>
      </c>
      <c r="H7880" s="255" t="s">
        <v>9168</v>
      </c>
      <c r="I7880" s="9">
        <v>4</v>
      </c>
    </row>
    <row r="7881">
      <c r="A7881" s="255" t="s">
        <v>9058</v>
      </c>
      <c r="B7881" s="9">
        <v>0</v>
      </c>
      <c r="C7881" s="255" t="s">
        <v>9108</v>
      </c>
      <c r="D7881" s="9">
        <v>0.37075265496845033</v>
      </c>
      <c r="E7881" s="9">
        <v>17477099.499999996</v>
      </c>
      <c r="F7881" s="255" t="s">
        <v>9156</v>
      </c>
      <c r="G7881" s="9">
        <v>1</v>
      </c>
      <c r="H7881" s="255" t="s">
        <v>9169</v>
      </c>
      <c r="I7881" s="9">
        <v>4</v>
      </c>
    </row>
    <row r="7882">
      <c r="A7882" s="255" t="s">
        <v>9059</v>
      </c>
      <c r="B7882" s="9">
        <v>0</v>
      </c>
      <c r="C7882" s="255" t="s">
        <v>9109</v>
      </c>
      <c r="D7882" s="9">
        <v>0.10031182777076079</v>
      </c>
      <c r="E7882" s="9">
        <v>17477099.499999996</v>
      </c>
      <c r="F7882" s="255" t="s">
        <v>9156</v>
      </c>
      <c r="G7882" s="9">
        <v>1</v>
      </c>
      <c r="H7882" s="255" t="s">
        <v>9169</v>
      </c>
      <c r="I7882" s="9">
        <v>4</v>
      </c>
    </row>
    <row r="7883">
      <c r="A7883" s="255" t="s">
        <v>9060</v>
      </c>
      <c r="B7883" s="9">
        <v>0</v>
      </c>
      <c r="C7883" s="255" t="s">
        <v>9110</v>
      </c>
      <c r="D7883" s="9">
        <v>0.039079831705951258</v>
      </c>
      <c r="E7883" s="9">
        <v>17477099.499999996</v>
      </c>
      <c r="F7883" s="255" t="s">
        <v>9156</v>
      </c>
      <c r="G7883" s="9">
        <v>1</v>
      </c>
      <c r="H7883" s="255" t="s">
        <v>9169</v>
      </c>
      <c r="I7883" s="9">
        <v>4</v>
      </c>
    </row>
    <row r="7884">
      <c r="A7884" s="255" t="s">
        <v>9061</v>
      </c>
      <c r="B7884" s="9">
        <v>0</v>
      </c>
      <c r="C7884" s="255" t="s">
        <v>9108</v>
      </c>
      <c r="D7884" s="9">
        <v>0.37545971344527163</v>
      </c>
      <c r="E7884" s="9">
        <v>17477099.499999996</v>
      </c>
      <c r="F7884" s="255" t="s">
        <v>9157</v>
      </c>
      <c r="G7884" s="9">
        <v>1</v>
      </c>
      <c r="H7884" s="255" t="s">
        <v>9169</v>
      </c>
      <c r="I7884" s="9">
        <v>4</v>
      </c>
    </row>
    <row r="7885">
      <c r="A7885" s="255" t="s">
        <v>9062</v>
      </c>
      <c r="B7885" s="9">
        <v>0</v>
      </c>
      <c r="C7885" s="255" t="s">
        <v>9109</v>
      </c>
      <c r="D7885" s="9">
        <v>0.10220858799591874</v>
      </c>
      <c r="E7885" s="9">
        <v>17477099.499999996</v>
      </c>
      <c r="F7885" s="255" t="s">
        <v>9157</v>
      </c>
      <c r="G7885" s="9">
        <v>1</v>
      </c>
      <c r="H7885" s="255" t="s">
        <v>9169</v>
      </c>
      <c r="I7885" s="9">
        <v>4</v>
      </c>
    </row>
    <row r="7886">
      <c r="A7886" s="255" t="s">
        <v>9063</v>
      </c>
      <c r="B7886" s="9">
        <v>0</v>
      </c>
      <c r="C7886" s="255" t="s">
        <v>9110</v>
      </c>
      <c r="D7886" s="9">
        <v>0.03986189071126036</v>
      </c>
      <c r="E7886" s="9">
        <v>17477099.499999996</v>
      </c>
      <c r="F7886" s="255" t="s">
        <v>9157</v>
      </c>
      <c r="G7886" s="9">
        <v>1</v>
      </c>
      <c r="H7886" s="255" t="s">
        <v>9169</v>
      </c>
      <c r="I7886" s="9">
        <v>4</v>
      </c>
    </row>
    <row r="7887">
      <c r="A7887" s="255" t="s">
        <v>9064</v>
      </c>
      <c r="B7887" s="9">
        <v>0</v>
      </c>
      <c r="C7887" s="255" t="s">
        <v>9106</v>
      </c>
      <c r="D7887" s="9">
        <v>0.33296490000000001</v>
      </c>
      <c r="E7887" s="9">
        <v>17477099.499999996</v>
      </c>
      <c r="F7887" s="255" t="s">
        <v>9158</v>
      </c>
      <c r="G7887" s="9">
        <v>1</v>
      </c>
      <c r="H7887" s="255" t="s">
        <v>9168</v>
      </c>
      <c r="I7887" s="9">
        <v>4</v>
      </c>
    </row>
    <row r="7888">
      <c r="A7888" s="255" t="s">
        <v>9065</v>
      </c>
      <c r="B7888" s="9">
        <v>0</v>
      </c>
      <c r="C7888" s="255" t="s">
        <v>9107</v>
      </c>
      <c r="D7888" s="9">
        <v>0.2020544</v>
      </c>
      <c r="E7888" s="9">
        <v>17477099.499999996</v>
      </c>
      <c r="F7888" s="255" t="s">
        <v>9158</v>
      </c>
      <c r="G7888" s="9">
        <v>1</v>
      </c>
      <c r="H7888" s="255" t="s">
        <v>9168</v>
      </c>
      <c r="I7888" s="9">
        <v>4</v>
      </c>
    </row>
    <row r="7889">
      <c r="A7889" s="255" t="s">
        <v>9066</v>
      </c>
      <c r="B7889" s="9">
        <v>0</v>
      </c>
      <c r="C7889" s="255" t="s">
        <v>9108</v>
      </c>
      <c r="D7889" s="9">
        <v>0.37681293826285761</v>
      </c>
      <c r="E7889" s="9">
        <v>17477099.499999996</v>
      </c>
      <c r="F7889" s="255" t="s">
        <v>9158</v>
      </c>
      <c r="G7889" s="9">
        <v>1</v>
      </c>
      <c r="H7889" s="255" t="s">
        <v>9169</v>
      </c>
      <c r="I7889" s="9">
        <v>4</v>
      </c>
    </row>
    <row r="7890">
      <c r="A7890" s="255" t="s">
        <v>9067</v>
      </c>
      <c r="B7890" s="9">
        <v>0</v>
      </c>
      <c r="C7890" s="255" t="s">
        <v>9109</v>
      </c>
      <c r="D7890" s="9">
        <v>0.10252835023678257</v>
      </c>
      <c r="E7890" s="9">
        <v>17477099.499999996</v>
      </c>
      <c r="F7890" s="255" t="s">
        <v>9158</v>
      </c>
      <c r="G7890" s="9">
        <v>1</v>
      </c>
      <c r="H7890" s="255" t="s">
        <v>9169</v>
      </c>
      <c r="I7890" s="9">
        <v>4</v>
      </c>
    </row>
    <row r="7891">
      <c r="A7891" s="255" t="s">
        <v>9068</v>
      </c>
      <c r="B7891" s="9">
        <v>0</v>
      </c>
      <c r="C7891" s="255" t="s">
        <v>9110</v>
      </c>
      <c r="D7891" s="9">
        <v>0.040022228757436218</v>
      </c>
      <c r="E7891" s="9">
        <v>17477099.499999996</v>
      </c>
      <c r="F7891" s="255" t="s">
        <v>9158</v>
      </c>
      <c r="G7891" s="9">
        <v>1</v>
      </c>
      <c r="H7891" s="255" t="s">
        <v>9169</v>
      </c>
      <c r="I7891" s="9">
        <v>4</v>
      </c>
    </row>
    <row r="7892">
      <c r="A7892" s="255" t="s">
        <v>9069</v>
      </c>
      <c r="B7892" s="9">
        <v>0</v>
      </c>
      <c r="C7892" s="255" t="s">
        <v>9106</v>
      </c>
      <c r="D7892" s="9">
        <v>0.3356518</v>
      </c>
      <c r="E7892" s="9">
        <v>17477099.499999996</v>
      </c>
      <c r="F7892" s="255" t="s">
        <v>9159</v>
      </c>
      <c r="G7892" s="9">
        <v>1</v>
      </c>
      <c r="H7892" s="255" t="s">
        <v>9168</v>
      </c>
      <c r="I7892" s="9">
        <v>4</v>
      </c>
    </row>
    <row r="7893">
      <c r="A7893" s="255" t="s">
        <v>9070</v>
      </c>
      <c r="B7893" s="9">
        <v>0</v>
      </c>
      <c r="C7893" s="255" t="s">
        <v>9107</v>
      </c>
      <c r="D7893" s="9">
        <v>0.20650470000000001</v>
      </c>
      <c r="E7893" s="9">
        <v>17477099.499999996</v>
      </c>
      <c r="F7893" s="255" t="s">
        <v>9159</v>
      </c>
      <c r="G7893" s="9">
        <v>1</v>
      </c>
      <c r="H7893" s="255" t="s">
        <v>9168</v>
      </c>
      <c r="I7893" s="9">
        <v>4</v>
      </c>
    </row>
    <row r="7894">
      <c r="A7894" s="255" t="s">
        <v>9071</v>
      </c>
      <c r="B7894" s="9">
        <v>0</v>
      </c>
      <c r="C7894" s="255" t="s">
        <v>9108</v>
      </c>
      <c r="D7894" s="9">
        <v>0.37204576291250385</v>
      </c>
      <c r="E7894" s="9">
        <v>17477099.499999996</v>
      </c>
      <c r="F7894" s="255" t="s">
        <v>9159</v>
      </c>
      <c r="G7894" s="9">
        <v>1</v>
      </c>
      <c r="H7894" s="255" t="s">
        <v>9169</v>
      </c>
      <c r="I7894" s="9">
        <v>4</v>
      </c>
    </row>
    <row r="7895">
      <c r="A7895" s="255" t="s">
        <v>9072</v>
      </c>
      <c r="B7895" s="9">
        <v>0</v>
      </c>
      <c r="C7895" s="255" t="s">
        <v>9109</v>
      </c>
      <c r="D7895" s="9">
        <v>0.10104018899270086</v>
      </c>
      <c r="E7895" s="9">
        <v>17477099.499999996</v>
      </c>
      <c r="F7895" s="255" t="s">
        <v>9159</v>
      </c>
      <c r="G7895" s="9">
        <v>1</v>
      </c>
      <c r="H7895" s="255" t="s">
        <v>9169</v>
      </c>
      <c r="I7895" s="9">
        <v>4</v>
      </c>
    </row>
    <row r="7896">
      <c r="A7896" s="255" t="s">
        <v>9073</v>
      </c>
      <c r="B7896" s="9">
        <v>0</v>
      </c>
      <c r="C7896" s="255" t="s">
        <v>9110</v>
      </c>
      <c r="D7896" s="9">
        <v>0.039406130839080032</v>
      </c>
      <c r="E7896" s="9">
        <v>17477099.499999996</v>
      </c>
      <c r="F7896" s="255" t="s">
        <v>9159</v>
      </c>
      <c r="G7896" s="9">
        <v>1</v>
      </c>
      <c r="H7896" s="255" t="s">
        <v>9169</v>
      </c>
      <c r="I7896" s="9">
        <v>4</v>
      </c>
    </row>
    <row r="7897">
      <c r="A7897" s="255" t="s">
        <v>9074</v>
      </c>
      <c r="B7897" s="9">
        <v>0</v>
      </c>
      <c r="C7897" s="255" t="s">
        <v>9106</v>
      </c>
      <c r="D7897" s="9">
        <v>0.33408359999999998</v>
      </c>
      <c r="E7897" s="9">
        <v>17477099.499999996</v>
      </c>
      <c r="F7897" s="255" t="s">
        <v>9160</v>
      </c>
      <c r="G7897" s="9">
        <v>1</v>
      </c>
      <c r="H7897" s="255" t="s">
        <v>9168</v>
      </c>
      <c r="I7897" s="9">
        <v>4</v>
      </c>
    </row>
    <row r="7898">
      <c r="A7898" s="255" t="s">
        <v>9075</v>
      </c>
      <c r="B7898" s="9">
        <v>0</v>
      </c>
      <c r="C7898" s="255" t="s">
        <v>9107</v>
      </c>
      <c r="D7898" s="9">
        <v>0.20371040000000001</v>
      </c>
      <c r="E7898" s="9">
        <v>17477099.499999996</v>
      </c>
      <c r="F7898" s="255" t="s">
        <v>9160</v>
      </c>
      <c r="G7898" s="9">
        <v>1</v>
      </c>
      <c r="H7898" s="255" t="s">
        <v>9168</v>
      </c>
      <c r="I7898" s="9">
        <v>4</v>
      </c>
    </row>
    <row r="7899">
      <c r="A7899" s="255" t="s">
        <v>9076</v>
      </c>
      <c r="B7899" s="9">
        <v>0</v>
      </c>
      <c r="C7899" s="255" t="s">
        <v>9108</v>
      </c>
      <c r="D7899" s="9">
        <v>0.37264329208669622</v>
      </c>
      <c r="E7899" s="9">
        <v>17477099.499999996</v>
      </c>
      <c r="F7899" s="255" t="s">
        <v>9160</v>
      </c>
      <c r="G7899" s="9">
        <v>1</v>
      </c>
      <c r="H7899" s="255" t="s">
        <v>9169</v>
      </c>
      <c r="I7899" s="9">
        <v>4</v>
      </c>
    </row>
    <row r="7900">
      <c r="A7900" s="255" t="s">
        <v>9077</v>
      </c>
      <c r="B7900" s="9">
        <v>0</v>
      </c>
      <c r="C7900" s="255" t="s">
        <v>9109</v>
      </c>
      <c r="D7900" s="9">
        <v>0.10083050519615233</v>
      </c>
      <c r="E7900" s="9">
        <v>17477099.499999996</v>
      </c>
      <c r="F7900" s="255" t="s">
        <v>9160</v>
      </c>
      <c r="G7900" s="9">
        <v>1</v>
      </c>
      <c r="H7900" s="255" t="s">
        <v>9169</v>
      </c>
      <c r="I7900" s="9">
        <v>4</v>
      </c>
    </row>
    <row r="7901">
      <c r="A7901" s="255" t="s">
        <v>9078</v>
      </c>
      <c r="B7901" s="9">
        <v>0</v>
      </c>
      <c r="C7901" s="255" t="s">
        <v>9110</v>
      </c>
      <c r="D7901" s="9">
        <v>0.039298985791193307</v>
      </c>
      <c r="E7901" s="9">
        <v>17477099.499999996</v>
      </c>
      <c r="F7901" s="255" t="s">
        <v>9160</v>
      </c>
      <c r="G7901" s="9">
        <v>1</v>
      </c>
      <c r="H7901" s="255" t="s">
        <v>9169</v>
      </c>
      <c r="I7901" s="9">
        <v>4</v>
      </c>
    </row>
    <row r="7902">
      <c r="A7902" s="255" t="s">
        <v>9079</v>
      </c>
      <c r="B7902" s="9">
        <v>0</v>
      </c>
      <c r="C7902" s="255" t="s">
        <v>9106</v>
      </c>
      <c r="D7902" s="9">
        <v>0.33590720000000002</v>
      </c>
      <c r="E7902" s="9">
        <v>17477099.499999996</v>
      </c>
      <c r="F7902" s="255" t="s">
        <v>9161</v>
      </c>
      <c r="G7902" s="9">
        <v>1</v>
      </c>
      <c r="H7902" s="255" t="s">
        <v>9168</v>
      </c>
      <c r="I7902" s="9">
        <v>4</v>
      </c>
    </row>
    <row r="7903">
      <c r="A7903" s="255" t="s">
        <v>9080</v>
      </c>
      <c r="B7903" s="9">
        <v>0</v>
      </c>
      <c r="C7903" s="255" t="s">
        <v>9107</v>
      </c>
      <c r="D7903" s="9">
        <v>0.20675279999999999</v>
      </c>
      <c r="E7903" s="9">
        <v>17477099.499999996</v>
      </c>
      <c r="F7903" s="255" t="s">
        <v>9161</v>
      </c>
      <c r="G7903" s="9">
        <v>1</v>
      </c>
      <c r="H7903" s="255" t="s">
        <v>9168</v>
      </c>
      <c r="I7903" s="9">
        <v>4</v>
      </c>
    </row>
    <row r="7904">
      <c r="A7904" s="255" t="s">
        <v>9081</v>
      </c>
      <c r="B7904" s="9">
        <v>0</v>
      </c>
      <c r="C7904" s="255" t="s">
        <v>9108</v>
      </c>
      <c r="D7904" s="9">
        <v>0.36879888735671018</v>
      </c>
      <c r="E7904" s="9">
        <v>17477099.499999996</v>
      </c>
      <c r="F7904" s="255" t="s">
        <v>9161</v>
      </c>
      <c r="G7904" s="9">
        <v>1</v>
      </c>
      <c r="H7904" s="255" t="s">
        <v>9169</v>
      </c>
      <c r="I7904" s="9">
        <v>4</v>
      </c>
    </row>
    <row r="7905">
      <c r="A7905" s="255" t="s">
        <v>9082</v>
      </c>
      <c r="B7905" s="9">
        <v>0</v>
      </c>
      <c r="C7905" s="255" t="s">
        <v>9109</v>
      </c>
      <c r="D7905" s="9">
        <v>0.099854837875040903</v>
      </c>
      <c r="E7905" s="9">
        <v>17477099.499999996</v>
      </c>
      <c r="F7905" s="255" t="s">
        <v>9161</v>
      </c>
      <c r="G7905" s="9">
        <v>1</v>
      </c>
      <c r="H7905" s="255" t="s">
        <v>9169</v>
      </c>
      <c r="I7905" s="9">
        <v>4</v>
      </c>
    </row>
    <row r="7906">
      <c r="A7906" s="255" t="s">
        <v>9083</v>
      </c>
      <c r="B7906" s="9">
        <v>0</v>
      </c>
      <c r="C7906" s="255" t="s">
        <v>9110</v>
      </c>
      <c r="D7906" s="9">
        <v>0.038894249496520976</v>
      </c>
      <c r="E7906" s="9">
        <v>17477099.499999996</v>
      </c>
      <c r="F7906" s="255" t="s">
        <v>9161</v>
      </c>
      <c r="G7906" s="9">
        <v>1</v>
      </c>
      <c r="H7906" s="255" t="s">
        <v>9169</v>
      </c>
      <c r="I7906" s="9">
        <v>4</v>
      </c>
    </row>
    <row r="7907">
      <c r="A7907" s="255" t="s">
        <v>9084</v>
      </c>
      <c r="B7907" s="9">
        <v>0</v>
      </c>
      <c r="C7907" s="255" t="s">
        <v>9106</v>
      </c>
      <c r="D7907" s="9">
        <v>0.3354007</v>
      </c>
      <c r="E7907" s="9">
        <v>17477099.499999996</v>
      </c>
      <c r="F7907" s="255" t="s">
        <v>9162</v>
      </c>
      <c r="G7907" s="9">
        <v>1</v>
      </c>
      <c r="H7907" s="255" t="s">
        <v>9168</v>
      </c>
      <c r="I7907" s="9">
        <v>4</v>
      </c>
    </row>
    <row r="7908">
      <c r="A7908" s="255" t="s">
        <v>9085</v>
      </c>
      <c r="B7908" s="9">
        <v>0</v>
      </c>
      <c r="C7908" s="255" t="s">
        <v>9107</v>
      </c>
      <c r="D7908" s="9">
        <v>0.2052001</v>
      </c>
      <c r="E7908" s="9">
        <v>17477099.499999996</v>
      </c>
      <c r="F7908" s="255" t="s">
        <v>9162</v>
      </c>
      <c r="G7908" s="9">
        <v>1</v>
      </c>
      <c r="H7908" s="255" t="s">
        <v>9168</v>
      </c>
      <c r="I7908" s="9">
        <v>4</v>
      </c>
    </row>
    <row r="7909">
      <c r="A7909" s="255" t="s">
        <v>9086</v>
      </c>
      <c r="B7909" s="9">
        <v>0</v>
      </c>
      <c r="C7909" s="255" t="s">
        <v>9108</v>
      </c>
      <c r="D7909" s="9">
        <v>0.36710087273963454</v>
      </c>
      <c r="E7909" s="9">
        <v>17477099.499999996</v>
      </c>
      <c r="F7909" s="255" t="s">
        <v>9162</v>
      </c>
      <c r="G7909" s="9">
        <v>1</v>
      </c>
      <c r="H7909" s="255" t="s">
        <v>9169</v>
      </c>
      <c r="I7909" s="9">
        <v>4</v>
      </c>
    </row>
    <row r="7910">
      <c r="A7910" s="255" t="s">
        <v>9087</v>
      </c>
      <c r="B7910" s="9">
        <v>0</v>
      </c>
      <c r="C7910" s="255" t="s">
        <v>9109</v>
      </c>
      <c r="D7910" s="9">
        <v>0.1002749138091607</v>
      </c>
      <c r="E7910" s="9">
        <v>17477099.499999996</v>
      </c>
      <c r="F7910" s="255" t="s">
        <v>9162</v>
      </c>
      <c r="G7910" s="9">
        <v>1</v>
      </c>
      <c r="H7910" s="255" t="s">
        <v>9169</v>
      </c>
      <c r="I7910" s="9">
        <v>4</v>
      </c>
    </row>
    <row r="7911">
      <c r="A7911" s="255" t="s">
        <v>9088</v>
      </c>
      <c r="B7911" s="9">
        <v>0</v>
      </c>
      <c r="C7911" s="255" t="s">
        <v>9110</v>
      </c>
      <c r="D7911" s="9">
        <v>0.039239162344325923</v>
      </c>
      <c r="E7911" s="9">
        <v>17477099.499999996</v>
      </c>
      <c r="F7911" s="255" t="s">
        <v>9162</v>
      </c>
      <c r="G7911" s="9">
        <v>1</v>
      </c>
      <c r="H7911" s="255" t="s">
        <v>9169</v>
      </c>
      <c r="I7911" s="9">
        <v>4</v>
      </c>
    </row>
    <row r="7912">
      <c r="A7912" s="255" t="s">
        <v>9089</v>
      </c>
      <c r="B7912" s="9">
        <v>0</v>
      </c>
      <c r="C7912" s="255" t="s">
        <v>9106</v>
      </c>
      <c r="D7912" s="9">
        <v>0.33394069999999998</v>
      </c>
      <c r="E7912" s="9">
        <v>17477099.499999996</v>
      </c>
      <c r="F7912" s="255" t="s">
        <v>9163</v>
      </c>
      <c r="G7912" s="9">
        <v>1</v>
      </c>
      <c r="H7912" s="255" t="s">
        <v>9168</v>
      </c>
      <c r="I7912" s="9">
        <v>4</v>
      </c>
    </row>
    <row r="7913">
      <c r="A7913" s="255" t="s">
        <v>9090</v>
      </c>
      <c r="B7913" s="9">
        <v>0</v>
      </c>
      <c r="C7913" s="255" t="s">
        <v>9107</v>
      </c>
      <c r="D7913" s="9">
        <v>0.2035797</v>
      </c>
      <c r="E7913" s="9">
        <v>17477099.499999996</v>
      </c>
      <c r="F7913" s="255" t="s">
        <v>9163</v>
      </c>
      <c r="G7913" s="9">
        <v>1</v>
      </c>
      <c r="H7913" s="255" t="s">
        <v>9168</v>
      </c>
      <c r="I7913" s="9">
        <v>4</v>
      </c>
    </row>
    <row r="7914">
      <c r="A7914" s="255" t="s">
        <v>9091</v>
      </c>
      <c r="B7914" s="9">
        <v>0</v>
      </c>
      <c r="C7914" s="255" t="s">
        <v>9108</v>
      </c>
      <c r="D7914" s="9">
        <v>0.37380175393210752</v>
      </c>
      <c r="E7914" s="9">
        <v>17477099.499999996</v>
      </c>
      <c r="F7914" s="255" t="s">
        <v>9163</v>
      </c>
      <c r="G7914" s="9">
        <v>1</v>
      </c>
      <c r="H7914" s="255" t="s">
        <v>9169</v>
      </c>
      <c r="I7914" s="9">
        <v>4</v>
      </c>
    </row>
    <row r="7915">
      <c r="A7915" s="255" t="s">
        <v>9092</v>
      </c>
      <c r="B7915" s="9">
        <v>0</v>
      </c>
      <c r="C7915" s="255" t="s">
        <v>9109</v>
      </c>
      <c r="D7915" s="9">
        <v>0.10139500205280404</v>
      </c>
      <c r="E7915" s="9">
        <v>17477099.499999996</v>
      </c>
      <c r="F7915" s="255" t="s">
        <v>9163</v>
      </c>
      <c r="G7915" s="9">
        <v>1</v>
      </c>
      <c r="H7915" s="255" t="s">
        <v>9169</v>
      </c>
      <c r="I7915" s="9">
        <v>4</v>
      </c>
    </row>
    <row r="7916">
      <c r="A7916" s="255" t="s">
        <v>9093</v>
      </c>
      <c r="B7916" s="9">
        <v>0</v>
      </c>
      <c r="C7916" s="255" t="s">
        <v>9110</v>
      </c>
      <c r="D7916" s="9">
        <v>0.03954117339524027</v>
      </c>
      <c r="E7916" s="9">
        <v>17477099.499999996</v>
      </c>
      <c r="F7916" s="255" t="s">
        <v>9163</v>
      </c>
      <c r="G7916" s="9">
        <v>1</v>
      </c>
      <c r="H7916" s="255" t="s">
        <v>9169</v>
      </c>
      <c r="I7916" s="9">
        <v>4</v>
      </c>
    </row>
    <row r="7917">
      <c r="A7917" s="255" t="s">
        <v>9094</v>
      </c>
      <c r="B7917" s="9">
        <v>0</v>
      </c>
      <c r="C7917" s="255" t="s">
        <v>9106</v>
      </c>
      <c r="D7917" s="9">
        <v>0.33552140000000003</v>
      </c>
      <c r="E7917" s="9">
        <v>17477099.499999996</v>
      </c>
      <c r="F7917" s="255" t="s">
        <v>9164</v>
      </c>
      <c r="G7917" s="9">
        <v>1</v>
      </c>
      <c r="H7917" s="255" t="s">
        <v>9168</v>
      </c>
      <c r="I7917" s="9">
        <v>4</v>
      </c>
    </row>
    <row r="7918">
      <c r="A7918" s="255" t="s">
        <v>9095</v>
      </c>
      <c r="B7918" s="9">
        <v>0</v>
      </c>
      <c r="C7918" s="255" t="s">
        <v>9107</v>
      </c>
      <c r="D7918" s="9">
        <v>0.20533280000000001</v>
      </c>
      <c r="E7918" s="9">
        <v>17477099.499999996</v>
      </c>
      <c r="F7918" s="255" t="s">
        <v>9164</v>
      </c>
      <c r="G7918" s="9">
        <v>1</v>
      </c>
      <c r="H7918" s="255" t="s">
        <v>9168</v>
      </c>
      <c r="I7918" s="9">
        <v>4</v>
      </c>
    </row>
    <row r="7919">
      <c r="A7919" s="255" t="s">
        <v>9096</v>
      </c>
      <c r="B7919" s="9">
        <v>0</v>
      </c>
      <c r="C7919" s="255" t="s">
        <v>9108</v>
      </c>
      <c r="D7919" s="9">
        <v>0.36595562768433182</v>
      </c>
      <c r="E7919" s="9">
        <v>17477099.499999996</v>
      </c>
      <c r="F7919" s="255" t="s">
        <v>9164</v>
      </c>
      <c r="G7919" s="9">
        <v>1</v>
      </c>
      <c r="H7919" s="255" t="s">
        <v>9169</v>
      </c>
      <c r="I7919" s="9">
        <v>4</v>
      </c>
    </row>
    <row r="7920">
      <c r="A7920" s="255" t="s">
        <v>9097</v>
      </c>
      <c r="B7920" s="9">
        <v>0</v>
      </c>
      <c r="C7920" s="255" t="s">
        <v>9109</v>
      </c>
      <c r="D7920" s="9">
        <v>0.09965835119843558</v>
      </c>
      <c r="E7920" s="9">
        <v>17477099.499999996</v>
      </c>
      <c r="F7920" s="255" t="s">
        <v>9164</v>
      </c>
      <c r="G7920" s="9">
        <v>1</v>
      </c>
      <c r="H7920" s="255" t="s">
        <v>9169</v>
      </c>
      <c r="I7920" s="9">
        <v>4</v>
      </c>
    </row>
    <row r="7921">
      <c r="A7921" s="255" t="s">
        <v>9098</v>
      </c>
      <c r="B7921" s="9">
        <v>0</v>
      </c>
      <c r="C7921" s="255" t="s">
        <v>9110</v>
      </c>
      <c r="D7921" s="9">
        <v>0.038970119790287847</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1435.4997875610461</v>
      </c>
      <c r="B2" s="9">
        <v>786.47146253748861</v>
      </c>
      <c r="C2" s="9">
        <v>341.32424071161932</v>
      </c>
      <c r="D2" s="9">
        <v>306.81276788294741</v>
      </c>
      <c r="E2" s="9">
        <v>1101354</v>
      </c>
      <c r="F2" s="9">
        <v>1111227</v>
      </c>
      <c r="G2" s="9">
        <v>0.24076910441333813</v>
      </c>
      <c r="H2" t="s">
        <v>9177</v>
      </c>
    </row>
    <row r="3">
      <c r="A3" s="9">
        <v>2021.7875499259426</v>
      </c>
      <c r="B3" s="9">
        <v>977.8548409337568</v>
      </c>
      <c r="C3" s="9">
        <v>585.47076736581153</v>
      </c>
      <c r="D3" s="9">
        <v>457.20659315833615</v>
      </c>
      <c r="E3" s="9">
        <v>1190671.8842332251</v>
      </c>
      <c r="F3" s="9">
        <v>1201345.5672752208</v>
      </c>
      <c r="G3" s="9">
        <v>0.59021882450087493</v>
      </c>
      <c r="H3" t="s">
        <v>9178</v>
      </c>
    </row>
    <row r="4">
      <c r="A4" s="9">
        <v>1435.4997875610461</v>
      </c>
      <c r="B4" s="9">
        <v>786.47146253748861</v>
      </c>
      <c r="C4" s="9">
        <v>341.32424071161932</v>
      </c>
      <c r="D4" s="9">
        <v>306.81276788294741</v>
      </c>
      <c r="E4" s="9">
        <v>1101354</v>
      </c>
      <c r="F4" s="9">
        <v>1111227</v>
      </c>
      <c r="G4" s="9">
        <v>0.24076910441333813</v>
      </c>
      <c r="H4" t="s">
        <v>9177</v>
      </c>
    </row>
    <row r="5">
      <c r="A5" s="9">
        <v>2021.7875499259426</v>
      </c>
      <c r="B5" s="9">
        <v>977.8548409337568</v>
      </c>
      <c r="C5" s="9">
        <v>585.47076736581153</v>
      </c>
      <c r="D5" s="9">
        <v>457.20659315833615</v>
      </c>
      <c r="E5" s="9">
        <v>1190671.8842332251</v>
      </c>
      <c r="F5" s="9">
        <v>1201345.5672752208</v>
      </c>
      <c r="G5" s="9">
        <v>0.59021882450087493</v>
      </c>
      <c r="H5" t="s">
        <v>9178</v>
      </c>
    </row>
    <row r="6">
      <c r="A6" s="9">
        <v>1435.4997875610461</v>
      </c>
      <c r="B6" s="9">
        <v>786.47146253748861</v>
      </c>
      <c r="C6" s="9">
        <v>341.32424071161932</v>
      </c>
      <c r="D6" s="9">
        <v>306.81276788294741</v>
      </c>
      <c r="E6" s="9">
        <v>1101354</v>
      </c>
      <c r="F6" s="9">
        <v>1111227</v>
      </c>
      <c r="G6" s="9">
        <v>0.24076910441333813</v>
      </c>
      <c r="H6" t="s">
        <v>9177</v>
      </c>
    </row>
    <row r="7">
      <c r="A7" s="9">
        <v>2021.7875499259426</v>
      </c>
      <c r="B7" s="9">
        <v>977.8548409337568</v>
      </c>
      <c r="C7" s="9">
        <v>585.47076736581153</v>
      </c>
      <c r="D7" s="9">
        <v>457.20659315833615</v>
      </c>
      <c r="E7" s="9">
        <v>1190671.8842332251</v>
      </c>
      <c r="F7" s="9">
        <v>1201345.5672752208</v>
      </c>
      <c r="G7" s="9">
        <v>0.59021882450087493</v>
      </c>
      <c r="H7" t="s">
        <v>9178</v>
      </c>
    </row>
    <row r="8">
      <c r="A8" s="9">
        <v>1435.4997875610461</v>
      </c>
      <c r="B8" s="9">
        <v>786.47146253748861</v>
      </c>
      <c r="C8" s="9">
        <v>341.32424071161932</v>
      </c>
      <c r="D8" s="9">
        <v>306.81276788294741</v>
      </c>
      <c r="E8" s="9">
        <v>1101354</v>
      </c>
      <c r="F8" s="9">
        <v>1111227</v>
      </c>
      <c r="G8" s="9">
        <v>0.24076910441333813</v>
      </c>
      <c r="H8" t="s">
        <v>9177</v>
      </c>
    </row>
    <row r="9">
      <c r="A9" s="9">
        <v>2021.7875499259426</v>
      </c>
      <c r="B9" s="9">
        <v>977.8548409337568</v>
      </c>
      <c r="C9" s="9">
        <v>585.47076736581153</v>
      </c>
      <c r="D9" s="9">
        <v>457.20659315833615</v>
      </c>
      <c r="E9" s="9">
        <v>1190671.8842332251</v>
      </c>
      <c r="F9" s="9">
        <v>1201345.5672752208</v>
      </c>
      <c r="G9" s="9">
        <v>0.59021882450087493</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0.76415828760439197</v>
      </c>
      <c r="C2" s="9">
        <v>16.119819878913237</v>
      </c>
      <c r="D2" s="9">
        <v>1.5395691290823188</v>
      </c>
      <c r="E2" s="9">
        <v>0.39464358852964404</v>
      </c>
      <c r="F2" s="9">
        <v>0</v>
      </c>
      <c r="G2" s="9">
        <v>81.181809115870408</v>
      </c>
      <c r="H2" s="9">
        <v>1</v>
      </c>
    </row>
    <row r="3">
      <c r="A3" s="9">
        <v>2</v>
      </c>
      <c r="B3" s="9">
        <v>0.086754052537398832</v>
      </c>
      <c r="C3" s="9">
        <v>26.901393309581305</v>
      </c>
      <c r="D3" s="9">
        <v>7.4876616452070888</v>
      </c>
      <c r="E3" s="9">
        <v>3.0950116012898721</v>
      </c>
      <c r="F3" s="9">
        <v>0</v>
      </c>
      <c r="G3" s="9">
        <v>62.429179391384338</v>
      </c>
      <c r="H3" s="9">
        <v>1</v>
      </c>
    </row>
    <row r="4">
      <c r="A4" s="9">
        <v>3</v>
      </c>
      <c r="B4" s="9">
        <v>0.082214723926560054</v>
      </c>
      <c r="C4" s="9">
        <v>34.94986123909792</v>
      </c>
      <c r="D4" s="9">
        <v>11.893522948248284</v>
      </c>
      <c r="E4" s="9">
        <v>9.1549521273674994</v>
      </c>
      <c r="F4" s="9">
        <v>0</v>
      </c>
      <c r="G4" s="9">
        <v>43.919448961359734</v>
      </c>
      <c r="H4" s="9">
        <v>1</v>
      </c>
    </row>
    <row r="5">
      <c r="A5" s="9">
        <v>4</v>
      </c>
      <c r="B5" s="9">
        <v>0.10192187866610322</v>
      </c>
      <c r="C5" s="9">
        <v>37.168112891340137</v>
      </c>
      <c r="D5" s="9">
        <v>13.543100418179648</v>
      </c>
      <c r="E5" s="9">
        <v>13.866960212054183</v>
      </c>
      <c r="F5" s="9">
        <v>0</v>
      </c>
      <c r="G5" s="9">
        <v>35.31990459975993</v>
      </c>
      <c r="H5" s="9">
        <v>1</v>
      </c>
    </row>
    <row r="6">
      <c r="A6" s="9">
        <v>5</v>
      </c>
      <c r="B6" s="9">
        <v>0.22783139204497704</v>
      </c>
      <c r="C6" s="9">
        <v>40.227877331297826</v>
      </c>
      <c r="D6" s="9">
        <v>17.534988914442479</v>
      </c>
      <c r="E6" s="9">
        <v>13.948038805069615</v>
      </c>
      <c r="F6" s="9">
        <v>0</v>
      </c>
      <c r="G6" s="9">
        <v>28.0612635571451</v>
      </c>
      <c r="H6" s="9">
        <v>1</v>
      </c>
    </row>
    <row r="7">
      <c r="A7" s="9">
        <v>6</v>
      </c>
      <c r="B7" s="9">
        <v>0.015876486758203707</v>
      </c>
      <c r="C7" s="9">
        <v>39.836119615936447</v>
      </c>
      <c r="D7" s="9">
        <v>17.515057247650105</v>
      </c>
      <c r="E7" s="9">
        <v>18.786934476847637</v>
      </c>
      <c r="F7" s="9">
        <v>0</v>
      </c>
      <c r="G7" s="9">
        <v>23.846012172807608</v>
      </c>
      <c r="H7" s="9">
        <v>1</v>
      </c>
    </row>
    <row r="8">
      <c r="A8" s="9">
        <v>7</v>
      </c>
      <c r="B8" s="9">
        <v>0.051290651514113723</v>
      </c>
      <c r="C8" s="9">
        <v>38.04847107203706</v>
      </c>
      <c r="D8" s="9">
        <v>19.974265249825244</v>
      </c>
      <c r="E8" s="9">
        <v>24.574842584192883</v>
      </c>
      <c r="F8" s="9">
        <v>0</v>
      </c>
      <c r="G8" s="9">
        <v>17.351130442430708</v>
      </c>
      <c r="H8" s="9">
        <v>1</v>
      </c>
    </row>
    <row r="9">
      <c r="A9" s="9">
        <v>8</v>
      </c>
      <c r="B9" s="9">
        <v>0</v>
      </c>
      <c r="C9" s="9">
        <v>33.870629267319515</v>
      </c>
      <c r="D9" s="9">
        <v>23.696440193197503</v>
      </c>
      <c r="E9" s="9">
        <v>29.991972470199137</v>
      </c>
      <c r="F9" s="9">
        <v>0</v>
      </c>
      <c r="G9" s="9">
        <v>12.440958069283848</v>
      </c>
      <c r="H9" s="9">
        <v>1</v>
      </c>
    </row>
    <row r="10">
      <c r="A10" s="9">
        <v>9</v>
      </c>
      <c r="B10" s="9">
        <v>0</v>
      </c>
      <c r="C10" s="9">
        <v>32.924186343015485</v>
      </c>
      <c r="D10" s="9">
        <v>24.183372010916532</v>
      </c>
      <c r="E10" s="9">
        <v>34.201424874109001</v>
      </c>
      <c r="F10" s="9">
        <v>0</v>
      </c>
      <c r="G10" s="9">
        <v>8.6910167719589815</v>
      </c>
      <c r="H10" s="9">
        <v>1</v>
      </c>
    </row>
    <row r="11">
      <c r="A11" s="9">
        <v>10</v>
      </c>
      <c r="B11" s="9">
        <v>0</v>
      </c>
      <c r="C11" s="9">
        <v>23.724224106799969</v>
      </c>
      <c r="D11" s="9">
        <v>26.589231144271036</v>
      </c>
      <c r="E11" s="9">
        <v>45.182516484730357</v>
      </c>
      <c r="F11" s="9">
        <v>0.70582918192457234</v>
      </c>
      <c r="G11" s="9">
        <v>3.7981990822740674</v>
      </c>
      <c r="H11" s="9">
        <v>1</v>
      </c>
    </row>
    <row r="12">
      <c r="A12" s="9">
        <v>1</v>
      </c>
      <c r="B12" s="9">
        <v>0.76415828760439142</v>
      </c>
      <c r="C12" s="9">
        <v>16.119819878913226</v>
      </c>
      <c r="D12" s="9">
        <v>1.5395691290823177</v>
      </c>
      <c r="E12" s="9">
        <v>0.39464358852964376</v>
      </c>
      <c r="F12" s="9">
        <v>0</v>
      </c>
      <c r="G12" s="9">
        <v>81.181809115870422</v>
      </c>
      <c r="H12" s="9">
        <v>2</v>
      </c>
    </row>
    <row r="13">
      <c r="A13" s="9">
        <v>2</v>
      </c>
      <c r="B13" s="9">
        <v>0.086754052537398901</v>
      </c>
      <c r="C13" s="9">
        <v>26.901393309581341</v>
      </c>
      <c r="D13" s="9">
        <v>7.4876616452070985</v>
      </c>
      <c r="E13" s="9">
        <v>3.0950116012898756</v>
      </c>
      <c r="F13" s="9">
        <v>0</v>
      </c>
      <c r="G13" s="9">
        <v>62.429179391384281</v>
      </c>
      <c r="H13" s="9">
        <v>2</v>
      </c>
    </row>
    <row r="14">
      <c r="A14" s="9">
        <v>3</v>
      </c>
      <c r="B14" s="9">
        <v>0.082214723926560138</v>
      </c>
      <c r="C14" s="9">
        <v>34.949861239097963</v>
      </c>
      <c r="D14" s="9">
        <v>11.893522948248295</v>
      </c>
      <c r="E14" s="9">
        <v>9.1549521273675065</v>
      </c>
      <c r="F14" s="9">
        <v>0</v>
      </c>
      <c r="G14" s="9">
        <v>43.919448961359677</v>
      </c>
      <c r="H14" s="9">
        <v>2</v>
      </c>
    </row>
    <row r="15">
      <c r="A15" s="9">
        <v>4</v>
      </c>
      <c r="B15" s="9">
        <v>0.10192187866610318</v>
      </c>
      <c r="C15" s="9">
        <v>37.168112891340101</v>
      </c>
      <c r="D15" s="9">
        <v>13.543100418179641</v>
      </c>
      <c r="E15" s="9">
        <v>13.866960212054172</v>
      </c>
      <c r="F15" s="9">
        <v>0</v>
      </c>
      <c r="G15" s="9">
        <v>35.319904599759987</v>
      </c>
      <c r="H15" s="9">
        <v>2</v>
      </c>
    </row>
    <row r="16">
      <c r="A16" s="9">
        <v>5</v>
      </c>
      <c r="B16" s="9">
        <v>0.22783139204497765</v>
      </c>
      <c r="C16" s="9">
        <v>40.227877331297911</v>
      </c>
      <c r="D16" s="9">
        <v>17.534988914442533</v>
      </c>
      <c r="E16" s="9">
        <v>13.948038805069659</v>
      </c>
      <c r="F16" s="9">
        <v>0</v>
      </c>
      <c r="G16" s="9">
        <v>28.061263557144912</v>
      </c>
      <c r="H16" s="9">
        <v>2</v>
      </c>
    </row>
    <row r="17">
      <c r="A17" s="9">
        <v>6</v>
      </c>
      <c r="B17" s="9">
        <v>0.015876486758203693</v>
      </c>
      <c r="C17" s="9">
        <v>39.836119615936404</v>
      </c>
      <c r="D17" s="9">
        <v>17.515057247650084</v>
      </c>
      <c r="E17" s="9">
        <v>18.78693447684762</v>
      </c>
      <c r="F17" s="9">
        <v>0</v>
      </c>
      <c r="G17" s="9">
        <v>23.846012172807697</v>
      </c>
      <c r="H17" s="9">
        <v>2</v>
      </c>
    </row>
    <row r="18">
      <c r="A18" s="9">
        <v>7</v>
      </c>
      <c r="B18" s="9">
        <v>0.051290651514113779</v>
      </c>
      <c r="C18" s="9">
        <v>38.048471072037074</v>
      </c>
      <c r="D18" s="9">
        <v>19.974265249825258</v>
      </c>
      <c r="E18" s="9">
        <v>24.574842584192901</v>
      </c>
      <c r="F18" s="9">
        <v>0</v>
      </c>
      <c r="G18" s="9">
        <v>17.351130442430652</v>
      </c>
      <c r="H18" s="9">
        <v>2</v>
      </c>
    </row>
    <row r="19">
      <c r="A19" s="9">
        <v>8</v>
      </c>
      <c r="B19" s="9">
        <v>0</v>
      </c>
      <c r="C19" s="9">
        <v>33.870629267319515</v>
      </c>
      <c r="D19" s="9">
        <v>23.696440193197507</v>
      </c>
      <c r="E19" s="9">
        <v>29.991972470199141</v>
      </c>
      <c r="F19" s="9">
        <v>0</v>
      </c>
      <c r="G19" s="9">
        <v>12.440958069283825</v>
      </c>
      <c r="H19" s="9">
        <v>2</v>
      </c>
    </row>
    <row r="20">
      <c r="A20" s="9">
        <v>9</v>
      </c>
      <c r="B20" s="9">
        <v>0</v>
      </c>
      <c r="C20" s="9">
        <v>32.924186343015457</v>
      </c>
      <c r="D20" s="9">
        <v>24.183372010916514</v>
      </c>
      <c r="E20" s="9">
        <v>34.20142487410903</v>
      </c>
      <c r="F20" s="9">
        <v>0</v>
      </c>
      <c r="G20" s="9">
        <v>8.6910167719590028</v>
      </c>
      <c r="H20" s="9">
        <v>2</v>
      </c>
    </row>
    <row r="21">
      <c r="A21" s="9">
        <v>10</v>
      </c>
      <c r="B21" s="9">
        <v>0</v>
      </c>
      <c r="C21" s="9">
        <v>23.724224106799969</v>
      </c>
      <c r="D21" s="9">
        <v>26.589231144270986</v>
      </c>
      <c r="E21" s="9">
        <v>45.18251648473035</v>
      </c>
      <c r="F21" s="9">
        <v>0.70582918192457156</v>
      </c>
      <c r="G21" s="9">
        <v>3.798199082274123</v>
      </c>
      <c r="H21" s="9">
        <v>2</v>
      </c>
    </row>
    <row r="22">
      <c r="A22" s="9">
        <v>1</v>
      </c>
      <c r="B22" s="9">
        <v>0.76415828760439142</v>
      </c>
      <c r="C22" s="9">
        <v>16.119819878913226</v>
      </c>
      <c r="D22" s="9">
        <v>1.5395691290823177</v>
      </c>
      <c r="E22" s="9">
        <v>0.39464358852964365</v>
      </c>
      <c r="F22" s="9">
        <v>0</v>
      </c>
      <c r="G22" s="9">
        <v>81.181809115870422</v>
      </c>
      <c r="H22" s="9">
        <v>3</v>
      </c>
    </row>
    <row r="23">
      <c r="A23" s="9">
        <v>2</v>
      </c>
      <c r="B23" s="9">
        <v>0.086754052537398832</v>
      </c>
      <c r="C23" s="9">
        <v>26.901393309581305</v>
      </c>
      <c r="D23" s="9">
        <v>7.4876616452070914</v>
      </c>
      <c r="E23" s="9">
        <v>3.0950116012898725</v>
      </c>
      <c r="F23" s="9">
        <v>0</v>
      </c>
      <c r="G23" s="9">
        <v>62.429179391384324</v>
      </c>
      <c r="H23" s="9">
        <v>3</v>
      </c>
    </row>
    <row r="24">
      <c r="A24" s="9">
        <v>3</v>
      </c>
      <c r="B24" s="9">
        <v>0.082214723926559999</v>
      </c>
      <c r="C24" s="9">
        <v>34.949861239097892</v>
      </c>
      <c r="D24" s="9">
        <v>11.893522948248275</v>
      </c>
      <c r="E24" s="9">
        <v>9.1549521273674941</v>
      </c>
      <c r="F24" s="9">
        <v>0</v>
      </c>
      <c r="G24" s="9">
        <v>43.919448961359777</v>
      </c>
      <c r="H24" s="9">
        <v>3</v>
      </c>
    </row>
    <row r="25">
      <c r="A25" s="9">
        <v>4</v>
      </c>
      <c r="B25" s="9">
        <v>0.10192187866610319</v>
      </c>
      <c r="C25" s="9">
        <v>37.168112891340122</v>
      </c>
      <c r="D25" s="9">
        <v>13.543100418179648</v>
      </c>
      <c r="E25" s="9">
        <v>13.866960212054181</v>
      </c>
      <c r="F25" s="9">
        <v>0</v>
      </c>
      <c r="G25" s="9">
        <v>35.319904599759944</v>
      </c>
      <c r="H25" s="9">
        <v>3</v>
      </c>
    </row>
    <row r="26">
      <c r="A26" s="9">
        <v>5</v>
      </c>
      <c r="B26" s="9">
        <v>0.22783139204497743</v>
      </c>
      <c r="C26" s="9">
        <v>40.227877331297883</v>
      </c>
      <c r="D26" s="9">
        <v>17.534988914442522</v>
      </c>
      <c r="E26" s="9">
        <v>13.94803880506964</v>
      </c>
      <c r="F26" s="9">
        <v>0</v>
      </c>
      <c r="G26" s="9">
        <v>28.061263557144976</v>
      </c>
      <c r="H26" s="9">
        <v>3</v>
      </c>
    </row>
    <row r="27">
      <c r="A27" s="9">
        <v>6</v>
      </c>
      <c r="B27" s="9">
        <v>0.015876486758203731</v>
      </c>
      <c r="C27" s="9">
        <v>39.836119615936489</v>
      </c>
      <c r="D27" s="9">
        <v>17.515057247650134</v>
      </c>
      <c r="E27" s="9">
        <v>18.786934476847669</v>
      </c>
      <c r="F27" s="9">
        <v>0</v>
      </c>
      <c r="G27" s="9">
        <v>23.846012172807505</v>
      </c>
      <c r="H27" s="9">
        <v>3</v>
      </c>
    </row>
    <row r="28">
      <c r="A28" s="9">
        <v>7</v>
      </c>
      <c r="B28" s="9">
        <v>0.051290651514113779</v>
      </c>
      <c r="C28" s="9">
        <v>38.048471072037081</v>
      </c>
      <c r="D28" s="9">
        <v>19.974265249825251</v>
      </c>
      <c r="E28" s="9">
        <v>24.57484258419289</v>
      </c>
      <c r="F28" s="9">
        <v>0</v>
      </c>
      <c r="G28" s="9">
        <v>17.351130442430662</v>
      </c>
      <c r="H28" s="9">
        <v>3</v>
      </c>
    </row>
    <row r="29">
      <c r="A29" s="9">
        <v>8</v>
      </c>
      <c r="B29" s="9">
        <v>0</v>
      </c>
      <c r="C29" s="9">
        <v>33.870629267319515</v>
      </c>
      <c r="D29" s="9">
        <v>23.696440193197496</v>
      </c>
      <c r="E29" s="9">
        <v>29.991972470199148</v>
      </c>
      <c r="F29" s="9">
        <v>0</v>
      </c>
      <c r="G29" s="9">
        <v>12.440958069283848</v>
      </c>
      <c r="H29" s="9">
        <v>3</v>
      </c>
    </row>
    <row r="30">
      <c r="A30" s="9">
        <v>9</v>
      </c>
      <c r="B30" s="9">
        <v>0</v>
      </c>
      <c r="C30" s="9">
        <v>32.924186343015407</v>
      </c>
      <c r="D30" s="9">
        <v>24.183372010916472</v>
      </c>
      <c r="E30" s="9">
        <v>34.201424874108952</v>
      </c>
      <c r="F30" s="9">
        <v>0</v>
      </c>
      <c r="G30" s="9">
        <v>8.6910167719591804</v>
      </c>
      <c r="H30" s="9">
        <v>3</v>
      </c>
    </row>
    <row r="31">
      <c r="A31" s="9">
        <v>10</v>
      </c>
      <c r="B31" s="9">
        <v>0</v>
      </c>
      <c r="C31" s="9">
        <v>23.724224106799934</v>
      </c>
      <c r="D31" s="9">
        <v>26.589231144270986</v>
      </c>
      <c r="E31" s="9">
        <v>45.182516484730357</v>
      </c>
      <c r="F31" s="9">
        <v>0.70582918192457156</v>
      </c>
      <c r="G31" s="9">
        <v>3.7981990822741674</v>
      </c>
      <c r="H31" s="9">
        <v>3</v>
      </c>
    </row>
    <row r="32">
      <c r="A32" s="9">
        <v>1</v>
      </c>
      <c r="B32" s="9">
        <v>0.76415828760439153</v>
      </c>
      <c r="C32" s="9">
        <v>16.119819878913226</v>
      </c>
      <c r="D32" s="9">
        <v>1.5395691290823179</v>
      </c>
      <c r="E32" s="9">
        <v>0.39464358852964387</v>
      </c>
      <c r="F32" s="9">
        <v>0</v>
      </c>
      <c r="G32" s="9">
        <v>81.181809115870422</v>
      </c>
      <c r="H32" s="9">
        <v>4</v>
      </c>
    </row>
    <row r="33">
      <c r="A33" s="9">
        <v>2</v>
      </c>
      <c r="B33" s="9">
        <v>0.086754052537398915</v>
      </c>
      <c r="C33" s="9">
        <v>26.901393309581334</v>
      </c>
      <c r="D33" s="9">
        <v>7.4876616452070985</v>
      </c>
      <c r="E33" s="9">
        <v>3.0950116012898756</v>
      </c>
      <c r="F33" s="9">
        <v>0</v>
      </c>
      <c r="G33" s="9">
        <v>62.429179391384295</v>
      </c>
      <c r="H33" s="9">
        <v>4</v>
      </c>
    </row>
    <row r="34">
      <c r="A34" s="9">
        <v>3</v>
      </c>
      <c r="B34" s="9">
        <v>0.082214723926559971</v>
      </c>
      <c r="C34" s="9">
        <v>34.949861239097878</v>
      </c>
      <c r="D34" s="9">
        <v>11.893522948248272</v>
      </c>
      <c r="E34" s="9">
        <v>9.1549521273674905</v>
      </c>
      <c r="F34" s="9">
        <v>0</v>
      </c>
      <c r="G34" s="9">
        <v>43.919448961359798</v>
      </c>
      <c r="H34" s="9">
        <v>4</v>
      </c>
    </row>
    <row r="35">
      <c r="A35" s="9">
        <v>4</v>
      </c>
      <c r="B35" s="9">
        <v>0.10192187866610311</v>
      </c>
      <c r="C35" s="9">
        <v>37.16811289134008</v>
      </c>
      <c r="D35" s="9">
        <v>13.543100418179636</v>
      </c>
      <c r="E35" s="9">
        <v>13.866960212054172</v>
      </c>
      <c r="F35" s="9">
        <v>0</v>
      </c>
      <c r="G35" s="9">
        <v>35.319904599760008</v>
      </c>
      <c r="H35" s="9">
        <v>4</v>
      </c>
    </row>
    <row r="36">
      <c r="A36" s="9">
        <v>5</v>
      </c>
      <c r="B36" s="9">
        <v>0.22783139204497735</v>
      </c>
      <c r="C36" s="9">
        <v>40.227877331297854</v>
      </c>
      <c r="D36" s="9">
        <v>17.534988914442501</v>
      </c>
      <c r="E36" s="9">
        <v>13.948038805069633</v>
      </c>
      <c r="F36" s="9">
        <v>0</v>
      </c>
      <c r="G36" s="9">
        <v>28.061263557145043</v>
      </c>
      <c r="H36" s="9">
        <v>4</v>
      </c>
    </row>
    <row r="37">
      <c r="A37" s="9">
        <v>6</v>
      </c>
      <c r="B37" s="9">
        <v>0.015876486758203707</v>
      </c>
      <c r="C37" s="9">
        <v>39.836119615936454</v>
      </c>
      <c r="D37" s="9">
        <v>17.515057247650105</v>
      </c>
      <c r="E37" s="9">
        <v>18.786934476847637</v>
      </c>
      <c r="F37" s="9">
        <v>0</v>
      </c>
      <c r="G37" s="9">
        <v>23.846012172807598</v>
      </c>
      <c r="H37" s="9">
        <v>4</v>
      </c>
    </row>
    <row r="38">
      <c r="A38" s="9">
        <v>7</v>
      </c>
      <c r="B38" s="9">
        <v>0.0512906515141138</v>
      </c>
      <c r="C38" s="9">
        <v>38.048471072037046</v>
      </c>
      <c r="D38" s="9">
        <v>19.974265249825258</v>
      </c>
      <c r="E38" s="9">
        <v>24.574842584192911</v>
      </c>
      <c r="F38" s="9">
        <v>0</v>
      </c>
      <c r="G38" s="9">
        <v>17.351130442430662</v>
      </c>
      <c r="H38" s="9">
        <v>4</v>
      </c>
    </row>
    <row r="39">
      <c r="A39" s="9">
        <v>8</v>
      </c>
      <c r="B39" s="9">
        <v>0</v>
      </c>
      <c r="C39" s="9">
        <v>33.870629267319543</v>
      </c>
      <c r="D39" s="9">
        <v>23.6964401931975</v>
      </c>
      <c r="E39" s="9">
        <v>29.991972470199148</v>
      </c>
      <c r="F39" s="9">
        <v>0</v>
      </c>
      <c r="G39" s="9">
        <v>12.440958069283814</v>
      </c>
      <c r="H39" s="9">
        <v>4</v>
      </c>
    </row>
    <row r="40">
      <c r="A40" s="9">
        <v>9</v>
      </c>
      <c r="B40" s="9">
        <v>0</v>
      </c>
      <c r="C40" s="9">
        <v>32.924186343015435</v>
      </c>
      <c r="D40" s="9">
        <v>24.1833720109165</v>
      </c>
      <c r="E40" s="9">
        <v>34.201424874108973</v>
      </c>
      <c r="F40" s="9">
        <v>0</v>
      </c>
      <c r="G40" s="9">
        <v>8.6910167719590916</v>
      </c>
      <c r="H40" s="9">
        <v>4</v>
      </c>
    </row>
    <row r="41">
      <c r="A41" s="9">
        <v>10</v>
      </c>
      <c r="B41" s="9">
        <v>0</v>
      </c>
      <c r="C41" s="9">
        <v>23.724224106799952</v>
      </c>
      <c r="D41" s="9">
        <v>26.589231144270997</v>
      </c>
      <c r="E41" s="9">
        <v>45.182516484730343</v>
      </c>
      <c r="F41" s="9">
        <v>0.70582918192457145</v>
      </c>
      <c r="G41" s="9">
        <v>3.7981990822741452</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8.7372388557126399</v>
      </c>
      <c r="C2" s="9">
        <v>10.080952028416938</v>
      </c>
      <c r="D2" s="9">
        <v>0</v>
      </c>
      <c r="E2" s="9">
        <v>0</v>
      </c>
      <c r="F2" s="9">
        <v>0</v>
      </c>
      <c r="G2" s="9">
        <v>81.181809115870436</v>
      </c>
      <c r="H2" s="9">
        <v>1</v>
      </c>
    </row>
    <row r="3">
      <c r="A3" s="9">
        <v>2</v>
      </c>
      <c r="B3" s="9">
        <v>18.252924595593964</v>
      </c>
      <c r="C3" s="9">
        <v>19.317896013021681</v>
      </c>
      <c r="D3" s="9">
        <v>0</v>
      </c>
      <c r="E3" s="9">
        <v>0</v>
      </c>
      <c r="F3" s="9">
        <v>0</v>
      </c>
      <c r="G3" s="9">
        <v>62.429179391384352</v>
      </c>
      <c r="H3" s="9">
        <v>1</v>
      </c>
    </row>
    <row r="4">
      <c r="A4" s="9">
        <v>3</v>
      </c>
      <c r="B4" s="9">
        <v>23.997684780349505</v>
      </c>
      <c r="C4" s="9">
        <v>32.082866258290878</v>
      </c>
      <c r="D4" s="9">
        <v>0</v>
      </c>
      <c r="E4" s="9">
        <v>0</v>
      </c>
      <c r="F4" s="9">
        <v>0</v>
      </c>
      <c r="G4" s="9">
        <v>43.91944896135962</v>
      </c>
      <c r="H4" s="9">
        <v>1</v>
      </c>
    </row>
    <row r="5">
      <c r="A5" s="9">
        <v>4</v>
      </c>
      <c r="B5" s="9">
        <v>26.491769498630795</v>
      </c>
      <c r="C5" s="9">
        <v>38.188325901609211</v>
      </c>
      <c r="D5" s="9">
        <v>0</v>
      </c>
      <c r="E5" s="9">
        <v>0</v>
      </c>
      <c r="F5" s="9">
        <v>0</v>
      </c>
      <c r="G5" s="9">
        <v>35.319904599760001</v>
      </c>
      <c r="H5" s="9">
        <v>1</v>
      </c>
    </row>
    <row r="6">
      <c r="A6" s="9">
        <v>5</v>
      </c>
      <c r="B6" s="9">
        <v>30.627059893493751</v>
      </c>
      <c r="C6" s="9">
        <v>41.311676549361295</v>
      </c>
      <c r="D6" s="9">
        <v>0</v>
      </c>
      <c r="E6" s="9">
        <v>0</v>
      </c>
      <c r="F6" s="9">
        <v>0</v>
      </c>
      <c r="G6" s="9">
        <v>28.061263557144954</v>
      </c>
      <c r="H6" s="9">
        <v>1</v>
      </c>
    </row>
    <row r="7">
      <c r="A7" s="9">
        <v>6</v>
      </c>
      <c r="B7" s="9">
        <v>24.904170394218291</v>
      </c>
      <c r="C7" s="9">
        <v>51.24981743297414</v>
      </c>
      <c r="D7" s="9">
        <v>0</v>
      </c>
      <c r="E7" s="9">
        <v>0</v>
      </c>
      <c r="F7" s="9">
        <v>0</v>
      </c>
      <c r="G7" s="9">
        <v>23.846012172807573</v>
      </c>
      <c r="H7" s="9">
        <v>1</v>
      </c>
    </row>
    <row r="8">
      <c r="A8" s="9">
        <v>7</v>
      </c>
      <c r="B8" s="9">
        <v>27.003048215426066</v>
      </c>
      <c r="C8" s="9">
        <v>55.645821342143286</v>
      </c>
      <c r="D8" s="9">
        <v>0</v>
      </c>
      <c r="E8" s="9">
        <v>0</v>
      </c>
      <c r="F8" s="9">
        <v>0</v>
      </c>
      <c r="G8" s="9">
        <v>17.351130442430641</v>
      </c>
      <c r="H8" s="9">
        <v>1</v>
      </c>
    </row>
    <row r="9">
      <c r="A9" s="9">
        <v>8</v>
      </c>
      <c r="B9" s="9">
        <v>31.729003165519927</v>
      </c>
      <c r="C9" s="9">
        <v>55.830038765196178</v>
      </c>
      <c r="D9" s="9">
        <v>0</v>
      </c>
      <c r="E9" s="9">
        <v>0</v>
      </c>
      <c r="F9" s="9">
        <v>0</v>
      </c>
      <c r="G9" s="9">
        <v>12.440958069283891</v>
      </c>
      <c r="H9" s="9">
        <v>1</v>
      </c>
    </row>
    <row r="10">
      <c r="A10" s="9">
        <v>9</v>
      </c>
      <c r="B10" s="9">
        <v>30.647302420515327</v>
      </c>
      <c r="C10" s="9">
        <v>60.565983552609303</v>
      </c>
      <c r="D10" s="9">
        <v>0</v>
      </c>
      <c r="E10" s="9">
        <v>0.095697254916437532</v>
      </c>
      <c r="F10" s="9">
        <v>0</v>
      </c>
      <c r="G10" s="9">
        <v>8.6910167719589264</v>
      </c>
      <c r="H10" s="9">
        <v>1</v>
      </c>
    </row>
    <row r="11">
      <c r="A11" s="9">
        <v>10</v>
      </c>
      <c r="B11" s="9">
        <v>30.955008674025226</v>
      </c>
      <c r="C11" s="9">
        <v>60.489554445492686</v>
      </c>
      <c r="D11" s="9">
        <v>1.675139103295114</v>
      </c>
      <c r="E11" s="9">
        <v>2.3762695129882943</v>
      </c>
      <c r="F11" s="9">
        <v>0.70582918192457145</v>
      </c>
      <c r="G11" s="9">
        <v>3.7981990822741118</v>
      </c>
      <c r="H11" s="9">
        <v>1</v>
      </c>
    </row>
    <row r="12">
      <c r="A12" s="9">
        <v>1</v>
      </c>
      <c r="B12" s="9">
        <v>8.7372388557126435</v>
      </c>
      <c r="C12" s="9">
        <v>10.080952028416942</v>
      </c>
      <c r="D12" s="9">
        <v>0</v>
      </c>
      <c r="E12" s="9">
        <v>0</v>
      </c>
      <c r="F12" s="9">
        <v>0</v>
      </c>
      <c r="G12" s="9">
        <v>81.181809115870422</v>
      </c>
      <c r="H12" s="9">
        <v>2</v>
      </c>
    </row>
    <row r="13">
      <c r="A13" s="9">
        <v>2</v>
      </c>
      <c r="B13" s="9">
        <v>18.252924595593978</v>
      </c>
      <c r="C13" s="9">
        <v>19.317896013021716</v>
      </c>
      <c r="D13" s="9">
        <v>0</v>
      </c>
      <c r="E13" s="9">
        <v>0</v>
      </c>
      <c r="F13" s="9">
        <v>0</v>
      </c>
      <c r="G13" s="9">
        <v>62.429179391384302</v>
      </c>
      <c r="H13" s="9">
        <v>2</v>
      </c>
    </row>
    <row r="14">
      <c r="A14" s="9">
        <v>3</v>
      </c>
      <c r="B14" s="9">
        <v>23.99768478034947</v>
      </c>
      <c r="C14" s="9">
        <v>32.082866258290828</v>
      </c>
      <c r="D14" s="9">
        <v>0</v>
      </c>
      <c r="E14" s="9">
        <v>0</v>
      </c>
      <c r="F14" s="9">
        <v>0</v>
      </c>
      <c r="G14" s="9">
        <v>43.919448961359706</v>
      </c>
      <c r="H14" s="9">
        <v>2</v>
      </c>
    </row>
    <row r="15">
      <c r="A15" s="9">
        <v>4</v>
      </c>
      <c r="B15" s="9">
        <v>26.491769498630781</v>
      </c>
      <c r="C15" s="9">
        <v>38.188325901609247</v>
      </c>
      <c r="D15" s="9">
        <v>0</v>
      </c>
      <c r="E15" s="9">
        <v>0</v>
      </c>
      <c r="F15" s="9">
        <v>0</v>
      </c>
      <c r="G15" s="9">
        <v>35.31990459975998</v>
      </c>
      <c r="H15" s="9">
        <v>2</v>
      </c>
    </row>
    <row r="16">
      <c r="A16" s="9">
        <v>5</v>
      </c>
      <c r="B16" s="9">
        <v>30.627059893493751</v>
      </c>
      <c r="C16" s="9">
        <v>41.311676549361302</v>
      </c>
      <c r="D16" s="9">
        <v>0</v>
      </c>
      <c r="E16" s="9">
        <v>0</v>
      </c>
      <c r="F16" s="9">
        <v>0</v>
      </c>
      <c r="G16" s="9">
        <v>28.061263557144944</v>
      </c>
      <c r="H16" s="9">
        <v>2</v>
      </c>
    </row>
    <row r="17">
      <c r="A17" s="9">
        <v>6</v>
      </c>
      <c r="B17" s="9">
        <v>24.904170394218255</v>
      </c>
      <c r="C17" s="9">
        <v>51.249817432974169</v>
      </c>
      <c r="D17" s="9">
        <v>0</v>
      </c>
      <c r="E17" s="9">
        <v>0</v>
      </c>
      <c r="F17" s="9">
        <v>0</v>
      </c>
      <c r="G17" s="9">
        <v>23.846012172807573</v>
      </c>
      <c r="H17" s="9">
        <v>2</v>
      </c>
    </row>
    <row r="18">
      <c r="A18" s="9">
        <v>7</v>
      </c>
      <c r="B18" s="9">
        <v>27.003048215426041</v>
      </c>
      <c r="C18" s="9">
        <v>55.645821342143279</v>
      </c>
      <c r="D18" s="9">
        <v>0</v>
      </c>
      <c r="E18" s="9">
        <v>0</v>
      </c>
      <c r="F18" s="9">
        <v>0</v>
      </c>
      <c r="G18" s="9">
        <v>17.351130442430684</v>
      </c>
      <c r="H18" s="9">
        <v>2</v>
      </c>
    </row>
    <row r="19">
      <c r="A19" s="9">
        <v>8</v>
      </c>
      <c r="B19" s="9">
        <v>31.729003165519959</v>
      </c>
      <c r="C19" s="9">
        <v>55.830038765196207</v>
      </c>
      <c r="D19" s="9">
        <v>0</v>
      </c>
      <c r="E19" s="9">
        <v>0</v>
      </c>
      <c r="F19" s="9">
        <v>0</v>
      </c>
      <c r="G19" s="9">
        <v>12.440958069283825</v>
      </c>
      <c r="H19" s="9">
        <v>2</v>
      </c>
    </row>
    <row r="20">
      <c r="A20" s="9">
        <v>9</v>
      </c>
      <c r="B20" s="9">
        <v>30.647302420515281</v>
      </c>
      <c r="C20" s="9">
        <v>60.565983552609147</v>
      </c>
      <c r="D20" s="9">
        <v>0</v>
      </c>
      <c r="E20" s="9">
        <v>0.095697254916437421</v>
      </c>
      <c r="F20" s="9">
        <v>0</v>
      </c>
      <c r="G20" s="9">
        <v>8.6910167719591254</v>
      </c>
      <c r="H20" s="9">
        <v>2</v>
      </c>
    </row>
    <row r="21">
      <c r="A21" s="9">
        <v>10</v>
      </c>
      <c r="B21" s="9">
        <v>30.955008674025247</v>
      </c>
      <c r="C21" s="9">
        <v>60.489554445492708</v>
      </c>
      <c r="D21" s="9">
        <v>1.6751391032951146</v>
      </c>
      <c r="E21" s="9">
        <v>2.376269512988296</v>
      </c>
      <c r="F21" s="9">
        <v>0.70582918192457178</v>
      </c>
      <c r="G21" s="9">
        <v>3.7981990822740674</v>
      </c>
      <c r="H21" s="9">
        <v>2</v>
      </c>
    </row>
    <row r="22">
      <c r="A22" s="9">
        <v>1</v>
      </c>
      <c r="B22" s="9">
        <v>8.7372388557126435</v>
      </c>
      <c r="C22" s="9">
        <v>10.080952028416942</v>
      </c>
      <c r="D22" s="9">
        <v>0</v>
      </c>
      <c r="E22" s="9">
        <v>0</v>
      </c>
      <c r="F22" s="9">
        <v>0</v>
      </c>
      <c r="G22" s="9">
        <v>81.181809115870422</v>
      </c>
      <c r="H22" s="9">
        <v>3</v>
      </c>
    </row>
    <row r="23">
      <c r="A23" s="9">
        <v>2</v>
      </c>
      <c r="B23" s="9">
        <v>18.252924595593988</v>
      </c>
      <c r="C23" s="9">
        <v>19.31789601302172</v>
      </c>
      <c r="D23" s="9">
        <v>0</v>
      </c>
      <c r="E23" s="9">
        <v>0</v>
      </c>
      <c r="F23" s="9">
        <v>0</v>
      </c>
      <c r="G23" s="9">
        <v>62.429179391384295</v>
      </c>
      <c r="H23" s="9">
        <v>3</v>
      </c>
    </row>
    <row r="24">
      <c r="A24" s="9">
        <v>3</v>
      </c>
      <c r="B24" s="9">
        <v>23.997684780349459</v>
      </c>
      <c r="C24" s="9">
        <v>32.082866258290792</v>
      </c>
      <c r="D24" s="9">
        <v>0</v>
      </c>
      <c r="E24" s="9">
        <v>0</v>
      </c>
      <c r="F24" s="9">
        <v>0</v>
      </c>
      <c r="G24" s="9">
        <v>43.919448961359755</v>
      </c>
      <c r="H24" s="9">
        <v>3</v>
      </c>
    </row>
    <row r="25">
      <c r="A25" s="9">
        <v>4</v>
      </c>
      <c r="B25" s="9">
        <v>26.491769498630795</v>
      </c>
      <c r="C25" s="9">
        <v>38.188325901609247</v>
      </c>
      <c r="D25" s="9">
        <v>0</v>
      </c>
      <c r="E25" s="9">
        <v>0</v>
      </c>
      <c r="F25" s="9">
        <v>0</v>
      </c>
      <c r="G25" s="9">
        <v>35.319904599759951</v>
      </c>
      <c r="H25" s="9">
        <v>3</v>
      </c>
    </row>
    <row r="26">
      <c r="A26" s="9">
        <v>5</v>
      </c>
      <c r="B26" s="9">
        <v>30.627059893493751</v>
      </c>
      <c r="C26" s="9">
        <v>41.311676549361245</v>
      </c>
      <c r="D26" s="9">
        <v>0</v>
      </c>
      <c r="E26" s="9">
        <v>0</v>
      </c>
      <c r="F26" s="9">
        <v>0</v>
      </c>
      <c r="G26" s="9">
        <v>28.061263557145001</v>
      </c>
      <c r="H26" s="9">
        <v>3</v>
      </c>
    </row>
    <row r="27">
      <c r="A27" s="9">
        <v>6</v>
      </c>
      <c r="B27" s="9">
        <v>24.904170394218252</v>
      </c>
      <c r="C27" s="9">
        <v>51.249817432974076</v>
      </c>
      <c r="D27" s="9">
        <v>0</v>
      </c>
      <c r="E27" s="9">
        <v>0</v>
      </c>
      <c r="F27" s="9">
        <v>0</v>
      </c>
      <c r="G27" s="9">
        <v>23.846012172807672</v>
      </c>
      <c r="H27" s="9">
        <v>3</v>
      </c>
    </row>
    <row r="28">
      <c r="A28" s="9">
        <v>7</v>
      </c>
      <c r="B28" s="9">
        <v>27.003048215426041</v>
      </c>
      <c r="C28" s="9">
        <v>55.645821342143265</v>
      </c>
      <c r="D28" s="9">
        <v>0</v>
      </c>
      <c r="E28" s="9">
        <v>0</v>
      </c>
      <c r="F28" s="9">
        <v>0</v>
      </c>
      <c r="G28" s="9">
        <v>17.351130442430694</v>
      </c>
      <c r="H28" s="9">
        <v>3</v>
      </c>
    </row>
    <row r="29">
      <c r="A29" s="9">
        <v>8</v>
      </c>
      <c r="B29" s="9">
        <v>31.72900316551992</v>
      </c>
      <c r="C29" s="9">
        <v>55.830038765196186</v>
      </c>
      <c r="D29" s="9">
        <v>0</v>
      </c>
      <c r="E29" s="9">
        <v>0</v>
      </c>
      <c r="F29" s="9">
        <v>0</v>
      </c>
      <c r="G29" s="9">
        <v>12.440958069283891</v>
      </c>
      <c r="H29" s="9">
        <v>3</v>
      </c>
    </row>
    <row r="30">
      <c r="A30" s="9">
        <v>9</v>
      </c>
      <c r="B30" s="9">
        <v>30.647302420515278</v>
      </c>
      <c r="C30" s="9">
        <v>60.565983552609147</v>
      </c>
      <c r="D30" s="9">
        <v>0</v>
      </c>
      <c r="E30" s="9">
        <v>0.095697254916437421</v>
      </c>
      <c r="F30" s="9">
        <v>0</v>
      </c>
      <c r="G30" s="9">
        <v>8.6910167719591378</v>
      </c>
      <c r="H30" s="9">
        <v>3</v>
      </c>
    </row>
    <row r="31">
      <c r="A31" s="9">
        <v>10</v>
      </c>
      <c r="B31" s="9">
        <v>30.955008674025237</v>
      </c>
      <c r="C31" s="9">
        <v>60.489554445492708</v>
      </c>
      <c r="D31" s="9">
        <v>1.6751391032951153</v>
      </c>
      <c r="E31" s="9">
        <v>2.376269512988296</v>
      </c>
      <c r="F31" s="9">
        <v>0.705829181924572</v>
      </c>
      <c r="G31" s="9">
        <v>3.7981990822740785</v>
      </c>
      <c r="H31" s="9">
        <v>3</v>
      </c>
    </row>
    <row r="32">
      <c r="A32" s="9">
        <v>1</v>
      </c>
      <c r="B32" s="9">
        <v>8.737238855712647</v>
      </c>
      <c r="C32" s="9">
        <v>10.08095202841695</v>
      </c>
      <c r="D32" s="9">
        <v>0</v>
      </c>
      <c r="E32" s="9">
        <v>0</v>
      </c>
      <c r="F32" s="9">
        <v>0</v>
      </c>
      <c r="G32" s="9">
        <v>81.181809115870408</v>
      </c>
      <c r="H32" s="9">
        <v>4</v>
      </c>
    </row>
    <row r="33">
      <c r="A33" s="9">
        <v>2</v>
      </c>
      <c r="B33" s="9">
        <v>18.252924595593949</v>
      </c>
      <c r="C33" s="9">
        <v>19.317896013021681</v>
      </c>
      <c r="D33" s="9">
        <v>0</v>
      </c>
      <c r="E33" s="9">
        <v>0</v>
      </c>
      <c r="F33" s="9">
        <v>0</v>
      </c>
      <c r="G33" s="9">
        <v>62.429179391384373</v>
      </c>
      <c r="H33" s="9">
        <v>4</v>
      </c>
    </row>
    <row r="34">
      <c r="A34" s="9">
        <v>3</v>
      </c>
      <c r="B34" s="9">
        <v>23.997684780349442</v>
      </c>
      <c r="C34" s="9">
        <v>32.082866258290814</v>
      </c>
      <c r="D34" s="9">
        <v>0</v>
      </c>
      <c r="E34" s="9">
        <v>0</v>
      </c>
      <c r="F34" s="9">
        <v>0</v>
      </c>
      <c r="G34" s="9">
        <v>43.919448961359741</v>
      </c>
      <c r="H34" s="9">
        <v>4</v>
      </c>
    </row>
    <row r="35">
      <c r="A35" s="9">
        <v>4</v>
      </c>
      <c r="B35" s="9">
        <v>26.491769498630806</v>
      </c>
      <c r="C35" s="9">
        <v>38.188325901609232</v>
      </c>
      <c r="D35" s="9">
        <v>0</v>
      </c>
      <c r="E35" s="9">
        <v>0</v>
      </c>
      <c r="F35" s="9">
        <v>0</v>
      </c>
      <c r="G35" s="9">
        <v>35.319904599759951</v>
      </c>
      <c r="H35" s="9">
        <v>4</v>
      </c>
    </row>
    <row r="36">
      <c r="A36" s="9">
        <v>5</v>
      </c>
      <c r="B36" s="9">
        <v>30.627059893493719</v>
      </c>
      <c r="C36" s="9">
        <v>41.311676549361245</v>
      </c>
      <c r="D36" s="9">
        <v>0</v>
      </c>
      <c r="E36" s="9">
        <v>0</v>
      </c>
      <c r="F36" s="9">
        <v>0</v>
      </c>
      <c r="G36" s="9">
        <v>28.061263557145043</v>
      </c>
      <c r="H36" s="9">
        <v>4</v>
      </c>
    </row>
    <row r="37">
      <c r="A37" s="9">
        <v>6</v>
      </c>
      <c r="B37" s="9">
        <v>24.90417039421828</v>
      </c>
      <c r="C37" s="9">
        <v>51.249817432974169</v>
      </c>
      <c r="D37" s="9">
        <v>0</v>
      </c>
      <c r="E37" s="9">
        <v>0</v>
      </c>
      <c r="F37" s="9">
        <v>0</v>
      </c>
      <c r="G37" s="9">
        <v>23.846012172807551</v>
      </c>
      <c r="H37" s="9">
        <v>4</v>
      </c>
    </row>
    <row r="38">
      <c r="A38" s="9">
        <v>7</v>
      </c>
      <c r="B38" s="9">
        <v>27.003048215426052</v>
      </c>
      <c r="C38" s="9">
        <v>55.645821342143286</v>
      </c>
      <c r="D38" s="9">
        <v>0</v>
      </c>
      <c r="E38" s="9">
        <v>0</v>
      </c>
      <c r="F38" s="9">
        <v>0</v>
      </c>
      <c r="G38" s="9">
        <v>17.351130442430662</v>
      </c>
      <c r="H38" s="9">
        <v>4</v>
      </c>
    </row>
    <row r="39">
      <c r="A39" s="9">
        <v>8</v>
      </c>
      <c r="B39" s="9">
        <v>31.72900316551992</v>
      </c>
      <c r="C39" s="9">
        <v>55.830038765196207</v>
      </c>
      <c r="D39" s="9">
        <v>0</v>
      </c>
      <c r="E39" s="9">
        <v>0</v>
      </c>
      <c r="F39" s="9">
        <v>0</v>
      </c>
      <c r="G39" s="9">
        <v>12.440958069283869</v>
      </c>
      <c r="H39" s="9">
        <v>4</v>
      </c>
    </row>
    <row r="40">
      <c r="A40" s="9">
        <v>9</v>
      </c>
      <c r="B40" s="9">
        <v>30.647302420515281</v>
      </c>
      <c r="C40" s="9">
        <v>60.565983552609204</v>
      </c>
      <c r="D40" s="9">
        <v>0</v>
      </c>
      <c r="E40" s="9">
        <v>0.09569725491643738</v>
      </c>
      <c r="F40" s="9">
        <v>0</v>
      </c>
      <c r="G40" s="9">
        <v>8.691016771959081</v>
      </c>
      <c r="H40" s="9">
        <v>4</v>
      </c>
    </row>
    <row r="41">
      <c r="A41" s="9">
        <v>10</v>
      </c>
      <c r="B41" s="9">
        <v>30.955008674025258</v>
      </c>
      <c r="C41" s="9">
        <v>60.489554445492722</v>
      </c>
      <c r="D41" s="9">
        <v>1.6751391032951151</v>
      </c>
      <c r="E41" s="9">
        <v>2.3762695129882956</v>
      </c>
      <c r="F41" s="9">
        <v>0.70582918192457189</v>
      </c>
      <c r="G41" s="9">
        <v>3.7981990822740341</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-0.0074462881483837728</v>
      </c>
      <c r="F2" s="9">
        <v>0.098990276749215816</v>
      </c>
      <c r="G2" s="9">
        <v>1</v>
      </c>
    </row>
    <row r="3">
      <c r="A3" s="9">
        <v>1</v>
      </c>
      <c r="B3" s="9">
        <v>0</v>
      </c>
      <c r="C3" s="9">
        <v>138.12642333404818</v>
      </c>
      <c r="D3" s="9">
        <v>0</v>
      </c>
      <c r="E3" s="9">
        <v>123.32785969577651</v>
      </c>
      <c r="F3" s="9">
        <v>40.464934460235057</v>
      </c>
      <c r="G3" s="9">
        <v>1</v>
      </c>
    </row>
    <row r="4">
      <c r="A4" s="9">
        <v>2</v>
      </c>
      <c r="B4" s="9">
        <v>0</v>
      </c>
      <c r="C4" s="9">
        <v>137.86942641027539</v>
      </c>
      <c r="D4" s="9">
        <v>0</v>
      </c>
      <c r="E4" s="9">
        <v>110.49632153247541</v>
      </c>
      <c r="F4" s="9">
        <v>24.486103978515064</v>
      </c>
      <c r="G4" s="9">
        <v>1</v>
      </c>
    </row>
    <row r="5">
      <c r="A5" s="9">
        <v>3</v>
      </c>
      <c r="B5" s="9">
        <v>0</v>
      </c>
      <c r="C5" s="9">
        <v>304.47382437586975</v>
      </c>
      <c r="D5" s="9">
        <v>54.805288387656589</v>
      </c>
      <c r="E5" s="9">
        <v>184.12392143055388</v>
      </c>
      <c r="F5" s="9">
        <v>33.748379615606147</v>
      </c>
      <c r="G5" s="9">
        <v>1</v>
      </c>
    </row>
    <row r="6">
      <c r="A6" s="9"/>
      <c r="B6" s="9">
        <v>0</v>
      </c>
      <c r="C6" s="9">
        <v>0</v>
      </c>
      <c r="D6" s="9">
        <v>0</v>
      </c>
      <c r="E6" s="9">
        <v>0</v>
      </c>
      <c r="F6" s="9">
        <v>25.135503577719184</v>
      </c>
      <c r="G6" s="9">
        <v>1</v>
      </c>
    </row>
    <row r="7">
      <c r="A7" s="9"/>
      <c r="B7" s="9">
        <v>1</v>
      </c>
      <c r="C7" s="9">
        <v>0.58360749622891317</v>
      </c>
      <c r="D7" s="9">
        <v>0.10504934932120435</v>
      </c>
      <c r="E7" s="9">
        <v>0.29986674641761912</v>
      </c>
      <c r="F7" s="9">
        <v>0.1249520763593322</v>
      </c>
      <c r="G7" s="9">
        <v>1</v>
      </c>
    </row>
    <row r="8">
      <c r="A8" s="9">
        <v>0.5</v>
      </c>
      <c r="B8" s="9">
        <v>0</v>
      </c>
      <c r="C8" s="9">
        <v>-0.0083395134265481091</v>
      </c>
      <c r="D8" s="9">
        <v>0</v>
      </c>
      <c r="E8" s="9">
        <v>-0.007014082368626837</v>
      </c>
      <c r="F8" s="9">
        <v>0.088797956963213104</v>
      </c>
      <c r="G8" s="9">
        <v>2</v>
      </c>
    </row>
    <row r="9">
      <c r="A9" s="9">
        <v>1</v>
      </c>
      <c r="B9" s="9">
        <v>0</v>
      </c>
      <c r="C9" s="9">
        <v>138.1264233340481</v>
      </c>
      <c r="D9" s="9">
        <v>0</v>
      </c>
      <c r="E9" s="9">
        <v>116.169398230814</v>
      </c>
      <c r="F9" s="9">
        <v>36.298549986099118</v>
      </c>
      <c r="G9" s="9">
        <v>2</v>
      </c>
    </row>
    <row r="10">
      <c r="A10" s="9">
        <v>2</v>
      </c>
      <c r="B10" s="9">
        <v>0</v>
      </c>
      <c r="C10" s="9">
        <v>137.86942641027531</v>
      </c>
      <c r="D10" s="9">
        <v>0</v>
      </c>
      <c r="E10" s="9">
        <v>103.69621630848859</v>
      </c>
      <c r="F10" s="9">
        <v>21.964945231837255</v>
      </c>
      <c r="G10" s="9">
        <v>2</v>
      </c>
    </row>
    <row r="11">
      <c r="A11" s="9">
        <v>3</v>
      </c>
      <c r="B11" s="9">
        <v>0</v>
      </c>
      <c r="C11" s="9">
        <v>304.47382437587072</v>
      </c>
      <c r="D11" s="9">
        <v>54.805288387656759</v>
      </c>
      <c r="E11" s="9">
        <v>170.74640818161649</v>
      </c>
      <c r="F11" s="9">
        <v>30.273550686972087</v>
      </c>
      <c r="G11" s="9">
        <v>2</v>
      </c>
    </row>
    <row r="12">
      <c r="A12" s="9"/>
      <c r="B12" s="9">
        <v>0</v>
      </c>
      <c r="C12" s="9">
        <v>0</v>
      </c>
      <c r="D12" s="9">
        <v>0</v>
      </c>
      <c r="E12" s="9">
        <v>0</v>
      </c>
      <c r="F12" s="9">
        <v>22.547480805590126</v>
      </c>
      <c r="G12" s="9">
        <v>2</v>
      </c>
    </row>
    <row r="13">
      <c r="A13" s="9"/>
      <c r="B13" s="9">
        <v>1</v>
      </c>
      <c r="C13" s="9">
        <v>0.58360749622891317</v>
      </c>
      <c r="D13" s="9">
        <v>0.10504934932120435</v>
      </c>
      <c r="E13" s="9">
        <v>0.27567775150813129</v>
      </c>
      <c r="F13" s="9">
        <v>0.11208665601703144</v>
      </c>
      <c r="G13" s="9">
        <v>2</v>
      </c>
    </row>
    <row r="14">
      <c r="A14" s="9">
        <v>0.5</v>
      </c>
      <c r="B14" s="9">
        <v>0</v>
      </c>
      <c r="C14" s="9">
        <v>-0.0083395134265481091</v>
      </c>
      <c r="D14" s="9">
        <v>0</v>
      </c>
      <c r="E14" s="9">
        <v>-0.0065818765888699029</v>
      </c>
      <c r="F14" s="9">
        <v>0.078023353588802066</v>
      </c>
      <c r="G14" s="9">
        <v>3</v>
      </c>
    </row>
    <row r="15">
      <c r="A15" s="9">
        <v>1</v>
      </c>
      <c r="B15" s="9">
        <v>0</v>
      </c>
      <c r="C15" s="9">
        <v>138.12642333404838</v>
      </c>
      <c r="D15" s="9">
        <v>0</v>
      </c>
      <c r="E15" s="9">
        <v>109.01093676585187</v>
      </c>
      <c r="F15" s="9">
        <v>31.894141455298385</v>
      </c>
      <c r="G15" s="9">
        <v>3</v>
      </c>
    </row>
    <row r="16">
      <c r="A16" s="9">
        <v>2</v>
      </c>
      <c r="B16" s="9">
        <v>0</v>
      </c>
      <c r="C16" s="9">
        <v>137.86942641027545</v>
      </c>
      <c r="D16" s="9">
        <v>0</v>
      </c>
      <c r="E16" s="9">
        <v>96.896111084502039</v>
      </c>
      <c r="F16" s="9">
        <v>19.299753586586295</v>
      </c>
      <c r="G16" s="9">
        <v>3</v>
      </c>
    </row>
    <row r="17">
      <c r="A17" s="9">
        <v>3</v>
      </c>
      <c r="B17" s="9">
        <v>0</v>
      </c>
      <c r="C17" s="9">
        <v>304.47382437587055</v>
      </c>
      <c r="D17" s="9">
        <v>54.805288387656688</v>
      </c>
      <c r="E17" s="9">
        <v>157.36889493267958</v>
      </c>
      <c r="F17" s="9">
        <v>26.600206022945827</v>
      </c>
      <c r="G17" s="9">
        <v>3</v>
      </c>
    </row>
    <row r="18">
      <c r="A18" s="9"/>
      <c r="B18" s="9">
        <v>0</v>
      </c>
      <c r="C18" s="9">
        <v>0</v>
      </c>
      <c r="D18" s="9">
        <v>0</v>
      </c>
      <c r="E18" s="9">
        <v>0</v>
      </c>
      <c r="F18" s="9">
        <v>19.811605216999414</v>
      </c>
      <c r="G18" s="9">
        <v>3</v>
      </c>
    </row>
    <row r="19">
      <c r="A19" s="9"/>
      <c r="B19" s="9">
        <v>1</v>
      </c>
      <c r="C19" s="9">
        <v>0.58360749622891306</v>
      </c>
      <c r="D19" s="9">
        <v>0.10504934932120435</v>
      </c>
      <c r="E19" s="9">
        <v>0.25148875659864345</v>
      </c>
      <c r="F19" s="9">
        <v>0.098486238806443166</v>
      </c>
      <c r="G19" s="9">
        <v>3</v>
      </c>
    </row>
    <row r="20">
      <c r="A20" s="9">
        <v>0.5</v>
      </c>
      <c r="B20" s="9">
        <v>0</v>
      </c>
      <c r="C20" s="9">
        <v>-0.0083395134265481091</v>
      </c>
      <c r="D20" s="9">
        <v>0</v>
      </c>
      <c r="E20" s="9">
        <v>-0.0061496708091129679</v>
      </c>
      <c r="F20" s="9">
        <v>0.066615100892893936</v>
      </c>
      <c r="G20" s="9">
        <v>4</v>
      </c>
    </row>
    <row r="21">
      <c r="A21" s="9">
        <v>1</v>
      </c>
      <c r="B21" s="9">
        <v>0</v>
      </c>
      <c r="C21" s="9">
        <v>138.12642333404804</v>
      </c>
      <c r="D21" s="9">
        <v>0</v>
      </c>
      <c r="E21" s="9">
        <v>101.85247530088886</v>
      </c>
      <c r="F21" s="9">
        <v>27.230711744769838</v>
      </c>
      <c r="G21" s="9">
        <v>4</v>
      </c>
    </row>
    <row r="22">
      <c r="A22" s="9">
        <v>2</v>
      </c>
      <c r="B22" s="9">
        <v>0</v>
      </c>
      <c r="C22" s="9">
        <v>137.86942641027537</v>
      </c>
      <c r="D22" s="9">
        <v>0</v>
      </c>
      <c r="E22" s="9">
        <v>90.096005860515305</v>
      </c>
      <c r="F22" s="9">
        <v>16.477823282937649</v>
      </c>
      <c r="G22" s="9">
        <v>4</v>
      </c>
    </row>
    <row r="23">
      <c r="A23" s="9">
        <v>3</v>
      </c>
      <c r="B23" s="9">
        <v>0</v>
      </c>
      <c r="C23" s="9">
        <v>304.47382437587061</v>
      </c>
      <c r="D23" s="9">
        <v>54.805288387656653</v>
      </c>
      <c r="E23" s="9">
        <v>143.99138168374205</v>
      </c>
      <c r="F23" s="9">
        <v>22.710833698958243</v>
      </c>
      <c r="G23" s="9">
        <v>4</v>
      </c>
    </row>
    <row r="24">
      <c r="A24" s="9"/>
      <c r="B24" s="9">
        <v>0</v>
      </c>
      <c r="C24" s="9">
        <v>0</v>
      </c>
      <c r="D24" s="9">
        <v>0</v>
      </c>
      <c r="E24" s="9">
        <v>0</v>
      </c>
      <c r="F24" s="9">
        <v>16.914834080779766</v>
      </c>
      <c r="G24" s="9">
        <v>4</v>
      </c>
    </row>
    <row r="25">
      <c r="A25" s="9"/>
      <c r="B25" s="9">
        <v>1</v>
      </c>
      <c r="C25" s="9">
        <v>0.58360749622891317</v>
      </c>
      <c r="D25" s="9">
        <v>0.10504934932120435</v>
      </c>
      <c r="E25" s="9">
        <v>0.22729976168915567</v>
      </c>
      <c r="F25" s="9">
        <v>0.084085987500983936</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2023-12-04T15:15:26Z</dcterms:modified>
  <cp:category/>
  <cp:contentStatus/>
</cp:coreProperties>
</file>