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<sst xmlns="http://schemas.openxmlformats.org/spreadsheetml/2006/main" count="97" uniqueCount="78">
  <si>
    <t>Nominal U (km/s)</t>
  </si>
  <si>
    <t>PSP U</t>
  </si>
  <si>
    <t>Notes</t>
  </si>
  <si>
    <t>Paper</t>
  </si>
  <si>
    <t>Year</t>
  </si>
  <si>
    <t>Spacecraft</t>
  </si>
  <si>
    <t>Time period</t>
  </si>
  <si>
    <r>
      <t/>
    </r>
    <r>
      <rPr>
        <b/>
        <sz val="11"/>
        <color rgb="FF000000"/>
        <rFont val="Calibri"/>
        <family val="2"/>
        <scheme val="minor"/>
      </rPr>
      <t>δ</t>
    </r>
    <r>
      <rPr>
        <b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>(s)</t>
    </r>
  </si>
  <si>
    <t>interval size</t>
  </si>
  <si>
    <r>
      <t>τ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(lags)</t>
    </r>
  </si>
  <si>
    <r>
      <t>τ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(lags)</t>
    </r>
  </si>
  <si>
    <r>
      <t>t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(s)</t>
    </r>
  </si>
  <si>
    <r>
      <t>t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(s)</t>
    </r>
  </si>
  <si>
    <r>
      <t>r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</si>
  <si>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r>
      <t>r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</si>
  <si>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r>
      <t>E(</t>
    </r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T</t>
    </r>
    <r>
      <rPr>
        <b/>
        <sz val="11"/>
        <color rgb="FF000000"/>
        <rFont val="Calibri"/>
        <family val="2"/>
        <scheme val="minor"/>
      </rPr>
      <t>)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</si>
  <si>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t>λT uncertainty method</t>
  </si>
  <si>
    <r>
      <t/>
    </r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C</t>
    </r>
    <r>
      <rPr>
        <b/>
        <sz val="11"/>
        <color rgb="FF000000"/>
        <rFont val="Calibri"/>
        <family val="2"/>
        <scheme val="minor"/>
      </rPr>
      <t xml:space="preserve"> method</t>
    </r>
  </si>
  <si>
    <r>
      <t>E(</t>
    </r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C</t>
    </r>
    <r>
      <rPr>
        <b/>
        <sz val="11"/>
        <color rgb="FF000000"/>
        <rFont val="Calibri"/>
        <family val="2"/>
        <scheme val="minor"/>
      </rPr>
      <t>)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</si>
  <si>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t>λC uncertainty method</t>
  </si>
  <si>
    <r>
      <t>R</t>
    </r>
    <r>
      <rPr>
        <b/>
        <sz val="11"/>
        <color rgb="FF000000"/>
        <rFont val="Calibri"/>
        <family val="2"/>
        <scheme val="minor"/>
      </rPr>
      <t>eff</t>
    </r>
  </si>
  <si>
    <r>
      <t xml:space="preserve">Spectral break </t>
    </r>
    <r>
      <rPr>
        <sz val="11"/>
        <color rgb="FF000000"/>
        <rFont val="Calibri"/>
        <family val="2"/>
        <scheme val="minor"/>
      </rPr>
      <t>(Hz)</t>
    </r>
  </si>
  <si>
    <t>Codes available?</t>
  </si>
  <si>
    <t>First determination of Taylor and correlation scale from multi-spacecraft measurements</t>
  </si>
  <si>
    <t>Matthaeus2005</t>
  </si>
  <si>
    <t>Ace + Wind (1AU, large r), Cluster (1AU, small r)</t>
  </si>
  <si>
    <t>60 (Ace-Wind), 4 (Cluster)</t>
  </si>
  <si>
    <t>24 hours (ACE-Wind), 1-35 hours (Cluster)</t>
  </si>
  <si>
    <t>270 (single fit)</t>
  </si>
  <si>
    <t>NA</t>
  </si>
  <si>
    <t xml:space="preserve">Exponential fit up to 2,232,300km </t>
  </si>
  <si>
    <t>No</t>
  </si>
  <si>
    <r>
      <t>First implemented Richardson extrapolation technique (RE), found that λ</t>
    </r>
    <r>
      <rPr>
        <i/>
        <sz val="11"/>
        <color rgb="FF000000"/>
        <rFont val="Calibri"/>
        <family val="2"/>
        <scheme val="minor"/>
      </rPr>
      <t>T</t>
    </r>
    <r>
      <rPr>
        <i/>
        <sz val="11"/>
        <color rgb="FF000000"/>
        <rFont val="Calibri"/>
        <family val="2"/>
        <scheme val="minor"/>
      </rPr>
      <t xml:space="preserve"> converged</t>
    </r>
  </si>
  <si>
    <t>Weygand2007</t>
  </si>
  <si>
    <t>Cluster</t>
  </si>
  <si>
    <t>Standard deviation</t>
  </si>
  <si>
    <t>Used RE, investigated relationship of each scale with angle from mean field and wind speed -&gt; turb is isotropic</t>
  </si>
  <si>
    <t xml:space="preserve">Weygand2009 </t>
  </si>
  <si>
    <t>Cluster, ACE, Geotail, IMP8, Interball, Wind</t>
  </si>
  <si>
    <t>1100-2900</t>
  </si>
  <si>
    <t>Same as above</t>
  </si>
  <si>
    <r>
      <t xml:space="preserve">Two </t>
    </r>
    <r>
      <rPr>
        <sz val="11"/>
        <color rgb="FF000000"/>
        <rFont val="Calibri"/>
        <family val="2"/>
        <scheme val="minor"/>
      </rPr>
      <t>exponential fits</t>
    </r>
  </si>
  <si>
    <t>1,500,000-2,700,000</t>
  </si>
  <si>
    <t>Determined from residuals from the robust fit of the exponential function</t>
  </si>
  <si>
    <t>Extended RE, showing caveats wrt spectral index and added correction factor</t>
  </si>
  <si>
    <t>Chuychai2014 + Matthaeus 2008</t>
  </si>
  <si>
    <t>ACE</t>
  </si>
  <si>
    <t>1000-5000</t>
  </si>
  <si>
    <t>Used RE, investigated relationship of each scale with sunspot number</t>
  </si>
  <si>
    <t>Zhou2020</t>
  </si>
  <si>
    <t>2001-2017</t>
  </si>
  <si>
    <t>24 hours (ACE-Wind), 2 hours (Cluster)</t>
  </si>
  <si>
    <r>
      <t>Exp fit up to ~3,200,000km</t>
    </r>
    <r>
      <rPr>
        <sz val="11"/>
        <color rgb="FF000000"/>
        <rFont val="Calibri"/>
        <family val="2"/>
        <scheme val="minor"/>
      </rPr>
      <t xml:space="preserve"> THEN 1/e</t>
    </r>
  </si>
  <si>
    <t>Did not use RE (multi-spacecraft). Nice plot</t>
  </si>
  <si>
    <t>Bandyopadhyay2020</t>
  </si>
  <si>
    <t>MMS</t>
  </si>
  <si>
    <t>5 hours in 2019</t>
  </si>
  <si>
    <t>6 (single fit)</t>
  </si>
  <si>
    <t>200 (single fit)</t>
  </si>
  <si>
    <t>Exponential fit up to ~1,000,000km</t>
  </si>
  <si>
    <t>Used RE on PSP data</t>
  </si>
  <si>
    <t>Phillips2022</t>
  </si>
  <si>
    <t>PSP (0.17AU)</t>
  </si>
  <si>
    <t>60 hours in 2018</t>
  </si>
  <si>
    <t>15min</t>
  </si>
  <si>
    <r>
      <t xml:space="preserve">Standard deviation given by the fit </t>
    </r>
    <r>
      <rPr>
        <sz val="11"/>
        <color rgb="FF000000"/>
        <rFont val="Calibri"/>
        <family val="2"/>
        <scheme val="minor"/>
      </rPr>
      <t>(e.g. 150</t>
    </r>
    <r>
      <rPr>
        <sz val="11"/>
        <color rgb="FF000000"/>
        <rFont val="Calibri"/>
        <family val="2"/>
        <scheme val="minor"/>
      </rPr>
      <t>±2km)</t>
    </r>
  </si>
  <si>
    <t>Exponential fit up to ~30,000km</t>
  </si>
  <si>
    <r>
      <t>Estimated by the standard deviation between the fit and the computed correlation function points (e.g. 5231</t>
    </r>
    <r>
      <rPr>
        <sz val="11"/>
        <color rgb="FF000000"/>
        <rFont val="Calibri"/>
        <family val="2"/>
        <scheme val="minor"/>
      </rPr>
      <t>±7km)</t>
    </r>
  </si>
  <si>
    <t>Used RE on lab plasma data, checked for convergence: calculated final est as mean of tau_max estimates</t>
  </si>
  <si>
    <t>Cartagena-Sanchez2022</t>
  </si>
  <si>
    <t>Plasma wind-tunnel</t>
  </si>
  <si>
    <t>Standard deviation of τmax estimates</t>
  </si>
  <si>
    <t>Wrench2022</t>
  </si>
  <si>
    <t>Wind</t>
  </si>
  <si>
    <t>6 hours</t>
  </si>
  <si>
    <t>Exponential fit up to ~3,000,000km, 1/e, integral</t>
  </si>
  <si>
    <t>Yes</t>
  </si>
  <si>
    <t>Most exponential fits seem to fit to a much larger range than I've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</si>
</sst>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16" applyNumberFormat="1" borderId="1" applyBorder="1" fontId="2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right"/>
    </xf>
    <xf xfId="0" numFmtId="4" applyNumberFormat="1" borderId="2" applyBorder="1" fontId="4" applyFont="1" fillId="2" applyFill="1" applyAlignment="1">
      <alignment horizontal="right"/>
    </xf>
    <xf xfId="0" numFmtId="3" applyNumberFormat="1" borderId="2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B4:V14" displayName="Table1" name="Table1" id="1" totalsRowShown="0">
  <autoFilter ref="B4:V14"/>
  <tableColumns count="21">
    <tableColumn name="Notes" id="1"/>
    <tableColumn name="Paper" id="2"/>
    <tableColumn name="Year" id="3"/>
    <tableColumn name="Spacecraft" id="4"/>
    <tableColumn name="Time period" id="5"/>
    <tableColumn name="δt (s)" id="6"/>
    <tableColumn name="interval size" id="7"/>
    <tableColumn name="τmin (lags)" id="8"/>
    <tableColumn name="τmax (lags)" id="9"/>
    <tableColumn name="tmin (s)" id="10"/>
    <tableColumn name="tmax (s)" id="11"/>
    <tableColumn name="rmin (km)" id="12"/>
    <tableColumn name="rmax (km)" id="13"/>
    <tableColumn name="E(λT) (km)" id="14"/>
    <tableColumn name="λT uncertainty method" id="15"/>
    <tableColumn name="λC method" id="16"/>
    <tableColumn name="E(λC) (km)" id="17"/>
    <tableColumn name="λC uncertainty method" id="18"/>
    <tableColumn name="Reff" id="19"/>
    <tableColumn name="Spectral break (Hz)" id="20"/>
    <tableColumn name="Codes available?" id="2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3"/>
  <sheetViews>
    <sheetView workbookViewId="0" tabSelected="1"/>
  </sheetViews>
  <sheetFormatPr defaultRowHeight="15" x14ac:dyDescent="0.25"/>
  <cols>
    <col min="1" max="1" style="27" width="16.719285714285714" customWidth="1" bestFit="1"/>
    <col min="2" max="2" style="28" width="52.14785714285715" customWidth="1" bestFit="1"/>
    <col min="3" max="3" style="27" width="29.290714285714284" customWidth="1" bestFit="1"/>
    <col min="4" max="4" style="28" width="7.2907142857142855" customWidth="1" bestFit="1"/>
    <col min="5" max="5" style="27" width="25.14785714285714" customWidth="1" bestFit="1"/>
    <col min="6" max="6" style="27" width="15.005" customWidth="1" bestFit="1"/>
    <col min="7" max="7" style="29" width="14.719285714285713" customWidth="1" bestFit="1"/>
    <col min="8" max="8" style="27" width="20.005" customWidth="1" bestFit="1"/>
    <col min="9" max="9" style="28" width="12.005" customWidth="1" bestFit="1"/>
    <col min="10" max="10" style="28" width="8.862142857142858" customWidth="1" bestFit="1"/>
    <col min="11" max="11" style="29" width="9.290714285714287" customWidth="1" bestFit="1"/>
    <col min="12" max="12" style="29" width="13.719285714285713" customWidth="1" bestFit="1"/>
    <col min="13" max="13" style="29" width="13.719285714285713" customWidth="1" bestFit="1"/>
    <col min="14" max="14" style="29" width="12.005" customWidth="1" bestFit="1"/>
    <col min="15" max="15" style="28" width="12.005" customWidth="1" bestFit="1"/>
    <col min="16" max="16" style="27" width="35.57642857142857" customWidth="1" bestFit="1"/>
    <col min="17" max="17" style="27" width="44.71928571428572" customWidth="1" bestFit="1"/>
    <col min="18" max="18" style="28" width="34.71928571428572" customWidth="1" bestFit="1"/>
    <col min="19" max="19" style="27" width="34.71928571428572" customWidth="1" bestFit="1"/>
    <col min="20" max="20" style="28" width="14.147857142857141" customWidth="1" bestFit="1"/>
    <col min="21" max="21" style="28" width="14.147857142857141" customWidth="1" bestFit="1"/>
    <col min="22" max="22" style="27" width="14.147857142857141" customWidth="1" bestFit="1"/>
  </cols>
  <sheetData>
    <row x14ac:dyDescent="0.25" r="1" customHeight="1" ht="18.75">
      <c r="A1" s="1"/>
      <c r="B1" s="2"/>
      <c r="C1" s="1"/>
      <c r="D1" s="2"/>
      <c r="E1" s="1"/>
      <c r="F1" s="1"/>
      <c r="G1" s="3"/>
      <c r="H1" s="1"/>
      <c r="I1" s="2"/>
      <c r="J1" s="2"/>
      <c r="K1" s="3"/>
      <c r="L1" s="3"/>
      <c r="M1" s="3"/>
      <c r="N1" s="3"/>
      <c r="O1" s="2"/>
      <c r="P1" s="1"/>
      <c r="Q1" s="1"/>
      <c r="R1" s="2"/>
      <c r="S1" s="1"/>
      <c r="T1" s="2"/>
      <c r="U1" s="2"/>
      <c r="V1" s="1"/>
    </row>
    <row x14ac:dyDescent="0.25" r="2" customHeight="1" ht="19.5">
      <c r="A2" s="1" t="s">
        <v>0</v>
      </c>
      <c r="B2" s="4">
        <v>400</v>
      </c>
      <c r="C2" s="5"/>
      <c r="D2" s="2"/>
      <c r="E2" s="1"/>
      <c r="F2" s="1"/>
      <c r="G2" s="3"/>
      <c r="H2" s="1"/>
      <c r="I2" s="2"/>
      <c r="J2" s="2"/>
      <c r="K2" s="3"/>
      <c r="L2" s="3"/>
      <c r="M2" s="3"/>
      <c r="N2" s="3"/>
      <c r="O2" s="2"/>
      <c r="P2" s="1"/>
      <c r="Q2" s="1"/>
      <c r="R2" s="2"/>
      <c r="S2" s="1"/>
      <c r="T2" s="2"/>
      <c r="U2" s="2"/>
      <c r="V2" s="1"/>
    </row>
    <row x14ac:dyDescent="0.25" r="3" customHeight="1" ht="19.5">
      <c r="A3" s="1" t="s">
        <v>1</v>
      </c>
      <c r="B3" s="4">
        <v>345</v>
      </c>
      <c r="C3" s="5"/>
      <c r="D3" s="2"/>
      <c r="E3" s="1"/>
      <c r="F3" s="1"/>
      <c r="G3" s="3"/>
      <c r="H3" s="1"/>
      <c r="I3" s="2"/>
      <c r="J3" s="2"/>
      <c r="K3" s="3"/>
      <c r="L3" s="3"/>
      <c r="M3" s="3"/>
      <c r="N3" s="3"/>
      <c r="O3" s="2"/>
      <c r="P3" s="1"/>
      <c r="Q3" s="1"/>
      <c r="R3" s="2"/>
      <c r="S3" s="1"/>
      <c r="T3" s="2"/>
      <c r="U3" s="2"/>
      <c r="V3" s="1"/>
    </row>
    <row x14ac:dyDescent="0.25" r="4" customHeight="1" ht="19.5">
      <c r="A4" s="1"/>
      <c r="B4" s="6" t="s">
        <v>2</v>
      </c>
      <c r="C4" s="7" t="s">
        <v>3</v>
      </c>
      <c r="D4" s="6" t="s">
        <v>4</v>
      </c>
      <c r="E4" s="7" t="s">
        <v>5</v>
      </c>
      <c r="F4" s="7" t="s">
        <v>6</v>
      </c>
      <c r="G4" s="8" t="s">
        <v>7</v>
      </c>
      <c r="H4" s="7" t="s">
        <v>8</v>
      </c>
      <c r="I4" s="6" t="s">
        <v>9</v>
      </c>
      <c r="J4" s="6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6" t="s">
        <v>15</v>
      </c>
      <c r="P4" s="7" t="s">
        <v>16</v>
      </c>
      <c r="Q4" s="7" t="s">
        <v>17</v>
      </c>
      <c r="R4" s="6" t="s">
        <v>18</v>
      </c>
      <c r="S4" s="7" t="s">
        <v>19</v>
      </c>
      <c r="T4" s="6" t="s">
        <v>20</v>
      </c>
      <c r="U4" s="6" t="s">
        <v>21</v>
      </c>
      <c r="V4" s="7" t="s">
        <v>22</v>
      </c>
    </row>
    <row x14ac:dyDescent="0.25" r="5" customHeight="1" ht="33">
      <c r="A5" s="1"/>
      <c r="B5" s="9" t="s">
        <v>23</v>
      </c>
      <c r="C5" s="1" t="s">
        <v>24</v>
      </c>
      <c r="D5" s="4">
        <v>2005</v>
      </c>
      <c r="E5" s="10" t="s">
        <v>25</v>
      </c>
      <c r="F5" s="10"/>
      <c r="G5" s="11" t="s">
        <v>26</v>
      </c>
      <c r="H5" s="10" t="s">
        <v>27</v>
      </c>
      <c r="I5" s="2"/>
      <c r="J5" s="2"/>
      <c r="K5" s="3"/>
      <c r="L5" s="3"/>
      <c r="M5" s="12" t="s">
        <v>28</v>
      </c>
      <c r="N5" s="12" t="s">
        <v>29</v>
      </c>
      <c r="O5" s="13">
        <v>2478</v>
      </c>
      <c r="P5" s="1"/>
      <c r="Q5" s="10" t="s">
        <v>30</v>
      </c>
      <c r="R5" s="4">
        <v>1200000</v>
      </c>
      <c r="S5" s="4"/>
      <c r="T5" s="4">
        <v>230000</v>
      </c>
      <c r="U5" s="2"/>
      <c r="V5" s="1" t="s">
        <v>31</v>
      </c>
    </row>
    <row x14ac:dyDescent="0.25" r="6" customHeight="1" ht="33">
      <c r="A6" s="1"/>
      <c r="B6" s="9" t="s">
        <v>32</v>
      </c>
      <c r="C6" s="1" t="s">
        <v>33</v>
      </c>
      <c r="D6" s="4">
        <v>2007</v>
      </c>
      <c r="E6" s="1" t="s">
        <v>34</v>
      </c>
      <c r="F6" s="1"/>
      <c r="G6" s="14">
        <v>30</v>
      </c>
      <c r="H6" s="1"/>
      <c r="I6" s="4">
        <v>3</v>
      </c>
      <c r="J6" s="2"/>
      <c r="K6" s="4">
        <f>I6*G6</f>
      </c>
      <c r="L6" s="3"/>
      <c r="M6" s="4">
        <v>100</v>
      </c>
      <c r="N6" s="4">
        <v>10000</v>
      </c>
      <c r="O6" s="13">
        <v>2400</v>
      </c>
      <c r="P6" s="1" t="s">
        <v>35</v>
      </c>
      <c r="Q6" s="1" t="s">
        <v>29</v>
      </c>
      <c r="R6" s="15" t="s">
        <v>29</v>
      </c>
      <c r="S6" s="1"/>
      <c r="T6" s="4">
        <v>260000</v>
      </c>
      <c r="U6" s="2"/>
      <c r="V6" s="1" t="s">
        <v>31</v>
      </c>
    </row>
    <row x14ac:dyDescent="0.25" r="7" customHeight="1" ht="33">
      <c r="A7" s="1"/>
      <c r="B7" s="9" t="s">
        <v>36</v>
      </c>
      <c r="C7" s="1" t="s">
        <v>37</v>
      </c>
      <c r="D7" s="4">
        <v>2009</v>
      </c>
      <c r="E7" s="10" t="s">
        <v>38</v>
      </c>
      <c r="F7" s="10"/>
      <c r="G7" s="14">
        <v>30</v>
      </c>
      <c r="H7" s="1"/>
      <c r="I7" s="2"/>
      <c r="J7" s="2"/>
      <c r="K7" s="3"/>
      <c r="L7" s="3"/>
      <c r="M7" s="3"/>
      <c r="N7" s="3"/>
      <c r="O7" s="13" t="s">
        <v>39</v>
      </c>
      <c r="P7" s="1" t="s">
        <v>40</v>
      </c>
      <c r="Q7" s="16" t="s">
        <v>41</v>
      </c>
      <c r="R7" s="17" t="s">
        <v>42</v>
      </c>
      <c r="S7" s="10" t="s">
        <v>43</v>
      </c>
      <c r="T7" s="2"/>
      <c r="U7" s="2"/>
      <c r="V7" s="1" t="s">
        <v>31</v>
      </c>
    </row>
    <row x14ac:dyDescent="0.25" r="8" customHeight="1" ht="33">
      <c r="A8" s="1"/>
      <c r="B8" s="9" t="s">
        <v>44</v>
      </c>
      <c r="C8" s="1" t="s">
        <v>45</v>
      </c>
      <c r="D8" s="4">
        <v>2014</v>
      </c>
      <c r="E8" s="1" t="s">
        <v>46</v>
      </c>
      <c r="F8" s="1"/>
      <c r="G8" s="14">
        <f>1/3</f>
      </c>
      <c r="H8" s="1"/>
      <c r="I8" s="4">
        <v>4</v>
      </c>
      <c r="J8" s="4">
        <v>25</v>
      </c>
      <c r="K8" s="14">
        <f>I8*G8</f>
      </c>
      <c r="L8" s="14">
        <f>J8*G8</f>
      </c>
      <c r="M8" s="14">
        <f>K8*$B$2</f>
      </c>
      <c r="N8" s="14">
        <f>L8*$B$2</f>
      </c>
      <c r="O8" s="13" t="s">
        <v>47</v>
      </c>
      <c r="P8" s="1" t="s">
        <v>29</v>
      </c>
      <c r="Q8" s="18"/>
      <c r="R8" s="15" t="s">
        <v>29</v>
      </c>
      <c r="S8" s="1" t="s">
        <v>29</v>
      </c>
      <c r="T8" s="15" t="s">
        <v>29</v>
      </c>
      <c r="U8" s="14">
        <v>0.5</v>
      </c>
      <c r="V8" s="1" t="s">
        <v>31</v>
      </c>
    </row>
    <row x14ac:dyDescent="0.25" r="9" customHeight="1" ht="33">
      <c r="A9" s="1"/>
      <c r="B9" s="9" t="s">
        <v>48</v>
      </c>
      <c r="C9" s="1" t="s">
        <v>49</v>
      </c>
      <c r="D9" s="4">
        <v>2020</v>
      </c>
      <c r="E9" s="10" t="s">
        <v>25</v>
      </c>
      <c r="F9" s="10" t="s">
        <v>50</v>
      </c>
      <c r="G9" s="14">
        <v>60</v>
      </c>
      <c r="H9" s="10" t="s">
        <v>51</v>
      </c>
      <c r="I9" s="2"/>
      <c r="J9" s="2"/>
      <c r="K9" s="3"/>
      <c r="L9" s="3"/>
      <c r="M9" s="3"/>
      <c r="N9" s="3"/>
      <c r="O9" s="19">
        <v>2459.3</v>
      </c>
      <c r="P9" s="1" t="s">
        <v>29</v>
      </c>
      <c r="Q9" s="10" t="s">
        <v>52</v>
      </c>
      <c r="R9" s="4">
        <v>1136000</v>
      </c>
      <c r="S9" s="20" t="s">
        <v>29</v>
      </c>
      <c r="T9" s="2"/>
      <c r="U9" s="2"/>
      <c r="V9" s="1" t="s">
        <v>31</v>
      </c>
    </row>
    <row x14ac:dyDescent="0.25" r="10" customHeight="1" ht="19.5">
      <c r="A10" s="1"/>
      <c r="B10" s="9" t="s">
        <v>53</v>
      </c>
      <c r="C10" s="1" t="s">
        <v>54</v>
      </c>
      <c r="D10" s="4">
        <v>2020</v>
      </c>
      <c r="E10" s="1" t="s">
        <v>55</v>
      </c>
      <c r="F10" s="1" t="s">
        <v>56</v>
      </c>
      <c r="G10" s="19"/>
      <c r="H10" s="7"/>
      <c r="I10" s="15" t="s">
        <v>57</v>
      </c>
      <c r="J10" s="6"/>
      <c r="K10" s="8"/>
      <c r="L10" s="8"/>
      <c r="M10" s="12" t="s">
        <v>58</v>
      </c>
      <c r="N10" s="12" t="s">
        <v>29</v>
      </c>
      <c r="O10" s="13">
        <v>7000</v>
      </c>
      <c r="P10" s="1" t="s">
        <v>29</v>
      </c>
      <c r="Q10" s="10" t="s">
        <v>59</v>
      </c>
      <c r="R10" s="4">
        <v>320000</v>
      </c>
      <c r="S10" s="20" t="s">
        <v>29</v>
      </c>
      <c r="T10" s="6"/>
      <c r="U10" s="6"/>
      <c r="V10" s="7" t="s">
        <v>31</v>
      </c>
    </row>
    <row x14ac:dyDescent="0.25" r="11" customHeight="1" ht="60">
      <c r="A11" s="1"/>
      <c r="B11" s="9" t="s">
        <v>60</v>
      </c>
      <c r="C11" s="1" t="s">
        <v>61</v>
      </c>
      <c r="D11" s="4">
        <v>2022</v>
      </c>
      <c r="E11" s="1" t="s">
        <v>62</v>
      </c>
      <c r="F11" s="1" t="s">
        <v>63</v>
      </c>
      <c r="G11" s="21">
        <f>1/293</f>
      </c>
      <c r="H11" s="1" t="s">
        <v>64</v>
      </c>
      <c r="I11" s="4">
        <v>3</v>
      </c>
      <c r="J11" s="4">
        <v>20</v>
      </c>
      <c r="K11" s="14">
        <f>I11*G11</f>
      </c>
      <c r="L11" s="14">
        <f>J11*G11</f>
      </c>
      <c r="M11" s="14">
        <f>K11*$B$3</f>
      </c>
      <c r="N11" s="14">
        <f>L11*$B$3</f>
      </c>
      <c r="O11" s="4">
        <v>180</v>
      </c>
      <c r="P11" s="10" t="s">
        <v>65</v>
      </c>
      <c r="Q11" s="10" t="s">
        <v>66</v>
      </c>
      <c r="R11" s="4">
        <v>21000</v>
      </c>
      <c r="S11" s="10" t="s">
        <v>67</v>
      </c>
      <c r="T11" s="4">
        <v>12000</v>
      </c>
      <c r="U11" s="4">
        <v>2</v>
      </c>
      <c r="V11" s="1" t="s">
        <v>31</v>
      </c>
    </row>
    <row x14ac:dyDescent="0.25" r="12" customHeight="1" ht="33">
      <c r="A12" s="1"/>
      <c r="B12" s="9" t="s">
        <v>68</v>
      </c>
      <c r="C12" s="1" t="s">
        <v>69</v>
      </c>
      <c r="D12" s="4">
        <v>2022</v>
      </c>
      <c r="E12" s="10" t="s">
        <v>70</v>
      </c>
      <c r="F12" s="10"/>
      <c r="G12" s="14"/>
      <c r="H12" s="1"/>
      <c r="I12" s="2"/>
      <c r="J12" s="2"/>
      <c r="K12" s="3"/>
      <c r="L12" s="3"/>
      <c r="M12" s="3"/>
      <c r="N12" s="3"/>
      <c r="O12" s="6"/>
      <c r="P12" s="1" t="s">
        <v>71</v>
      </c>
      <c r="Q12" s="1"/>
      <c r="R12" s="2"/>
      <c r="S12" s="1"/>
      <c r="T12" s="2"/>
      <c r="U12" s="2"/>
      <c r="V12" s="1" t="s">
        <v>31</v>
      </c>
    </row>
    <row x14ac:dyDescent="0.25" r="13" customHeight="1" ht="19.5">
      <c r="A13" s="1"/>
      <c r="B13" s="22"/>
      <c r="C13" s="23" t="s">
        <v>72</v>
      </c>
      <c r="D13" s="24">
        <v>2022</v>
      </c>
      <c r="E13" s="23" t="s">
        <v>73</v>
      </c>
      <c r="F13" s="25"/>
      <c r="G13" s="25">
        <v>0.09090909090909091</v>
      </c>
      <c r="H13" s="23" t="s">
        <v>74</v>
      </c>
      <c r="I13" s="24">
        <v>10</v>
      </c>
      <c r="J13" s="24">
        <v>50</v>
      </c>
      <c r="K13" s="25">
        <f>I13*G13</f>
      </c>
      <c r="L13" s="25">
        <f>J13*G13</f>
      </c>
      <c r="M13" s="25">
        <f>K13*$B$2</f>
      </c>
      <c r="N13" s="25">
        <f>L13*$B$2</f>
      </c>
      <c r="O13" s="24">
        <v>3200</v>
      </c>
      <c r="P13" s="23"/>
      <c r="Q13" s="23" t="s">
        <v>75</v>
      </c>
      <c r="R13" s="26"/>
      <c r="S13" s="23"/>
      <c r="T13" s="26"/>
      <c r="U13" s="26"/>
      <c r="V13" s="23" t="s">
        <v>76</v>
      </c>
    </row>
    <row x14ac:dyDescent="0.25" r="14" customHeight="1" ht="19.5">
      <c r="A14" s="1"/>
      <c r="B14" s="17"/>
      <c r="C14" s="1"/>
      <c r="D14" s="2"/>
      <c r="E14" s="1"/>
      <c r="F14" s="1"/>
      <c r="G14" s="14"/>
      <c r="H14" s="1"/>
      <c r="I14" s="2"/>
      <c r="J14" s="2"/>
      <c r="K14" s="3"/>
      <c r="L14" s="3"/>
      <c r="M14" s="3"/>
      <c r="N14" s="3"/>
      <c r="O14" s="6"/>
      <c r="P14" s="1"/>
      <c r="Q14" s="1"/>
      <c r="R14" s="2"/>
      <c r="S14" s="1"/>
      <c r="T14" s="2"/>
      <c r="U14" s="2"/>
      <c r="V14" s="1"/>
    </row>
    <row x14ac:dyDescent="0.25" r="15" customHeight="1" ht="18.75">
      <c r="A15" s="1"/>
      <c r="B15" s="2"/>
      <c r="C15" s="1"/>
      <c r="D15" s="2"/>
      <c r="E15" s="1"/>
      <c r="F15" s="1"/>
      <c r="G15" s="3"/>
      <c r="H15" s="1"/>
      <c r="I15" s="2"/>
      <c r="J15" s="2"/>
      <c r="K15" s="3"/>
      <c r="L15" s="3"/>
      <c r="M15" s="3"/>
      <c r="N15" s="3"/>
      <c r="O15" s="2"/>
      <c r="P15" s="1"/>
      <c r="Q15" s="1" t="s">
        <v>77</v>
      </c>
      <c r="R15" s="2"/>
      <c r="S15" s="1"/>
      <c r="T15" s="2"/>
      <c r="U15" s="2"/>
      <c r="V15" s="1"/>
    </row>
    <row x14ac:dyDescent="0.25" r="16" customHeight="1" ht="18.75">
      <c r="A16" s="1"/>
      <c r="B16" s="2"/>
      <c r="C16" s="1"/>
      <c r="D16" s="2"/>
      <c r="E16" s="1"/>
      <c r="F16" s="1"/>
      <c r="G16" s="3"/>
      <c r="H16" s="1"/>
      <c r="I16" s="2"/>
      <c r="J16" s="2"/>
      <c r="K16" s="3"/>
      <c r="L16" s="3"/>
      <c r="M16" s="3"/>
      <c r="N16" s="3"/>
      <c r="O16" s="2"/>
      <c r="P16" s="1"/>
      <c r="Q16" s="1"/>
      <c r="R16" s="2"/>
      <c r="S16" s="1"/>
      <c r="T16" s="2"/>
      <c r="U16" s="2"/>
      <c r="V16" s="1"/>
    </row>
    <row x14ac:dyDescent="0.25" r="17" customHeight="1" ht="18.75">
      <c r="A17" s="1"/>
      <c r="B17" s="2"/>
      <c r="C17" s="1"/>
      <c r="D17" s="2"/>
      <c r="E17" s="1"/>
      <c r="F17" s="1"/>
      <c r="G17" s="3"/>
      <c r="H17" s="1"/>
      <c r="I17" s="2"/>
      <c r="J17" s="2"/>
      <c r="K17" s="3"/>
      <c r="L17" s="3"/>
      <c r="M17" s="3"/>
      <c r="N17" s="3"/>
      <c r="O17" s="2"/>
      <c r="P17" s="1"/>
      <c r="Q17" s="1"/>
      <c r="R17" s="2"/>
      <c r="S17" s="1"/>
      <c r="T17" s="2"/>
      <c r="U17" s="2"/>
      <c r="V17" s="1"/>
    </row>
    <row x14ac:dyDescent="0.25" r="18" customHeight="1" ht="18.75">
      <c r="A18" s="1"/>
      <c r="B18" s="2"/>
      <c r="C18" s="1"/>
      <c r="D18" s="2"/>
      <c r="E18" s="1"/>
      <c r="F18" s="1"/>
      <c r="G18" s="3"/>
      <c r="H18" s="1"/>
      <c r="I18" s="2"/>
      <c r="J18" s="2"/>
      <c r="K18" s="3"/>
      <c r="L18" s="3"/>
      <c r="M18" s="3"/>
      <c r="N18" s="3"/>
      <c r="O18" s="2"/>
      <c r="P18" s="1"/>
      <c r="Q18" s="1"/>
      <c r="R18" s="2"/>
      <c r="S18" s="1"/>
      <c r="T18" s="2"/>
      <c r="U18" s="2"/>
      <c r="V18" s="1"/>
    </row>
    <row x14ac:dyDescent="0.25" r="19" customHeight="1" ht="18.75">
      <c r="A19" s="1"/>
      <c r="B19" s="2"/>
      <c r="C19" s="1"/>
      <c r="D19" s="2"/>
      <c r="E19" s="1"/>
      <c r="F19" s="1"/>
      <c r="G19" s="3"/>
      <c r="H19" s="1"/>
      <c r="I19" s="2"/>
      <c r="J19" s="2"/>
      <c r="K19" s="3"/>
      <c r="L19" s="3"/>
      <c r="M19" s="3"/>
      <c r="N19" s="3"/>
      <c r="O19" s="2"/>
      <c r="P19" s="1"/>
      <c r="Q19" s="1"/>
      <c r="R19" s="2"/>
      <c r="S19" s="1"/>
      <c r="T19" s="2"/>
      <c r="U19" s="2"/>
      <c r="V19" s="1"/>
    </row>
    <row x14ac:dyDescent="0.25" r="20" customHeight="1" ht="18.75">
      <c r="A20" s="1"/>
      <c r="B20" s="2"/>
      <c r="C20" s="1"/>
      <c r="D20" s="2"/>
      <c r="E20" s="1"/>
      <c r="F20" s="1"/>
      <c r="G20" s="3"/>
      <c r="H20" s="1"/>
      <c r="I20" s="2"/>
      <c r="J20" s="2"/>
      <c r="K20" s="3"/>
      <c r="L20" s="3"/>
      <c r="M20" s="3"/>
      <c r="N20" s="3"/>
      <c r="O20" s="2"/>
      <c r="P20" s="1"/>
      <c r="Q20" s="1"/>
      <c r="R20" s="2"/>
      <c r="S20" s="1"/>
      <c r="T20" s="2"/>
      <c r="U20" s="2"/>
      <c r="V20" s="1"/>
    </row>
    <row x14ac:dyDescent="0.25" r="21" customHeight="1" ht="18.75">
      <c r="A21" s="1"/>
      <c r="B21" s="2"/>
      <c r="C21" s="1"/>
      <c r="D21" s="2"/>
      <c r="E21" s="1"/>
      <c r="F21" s="1"/>
      <c r="G21" s="3"/>
      <c r="H21" s="1"/>
      <c r="I21" s="2"/>
      <c r="J21" s="2"/>
      <c r="K21" s="3"/>
      <c r="L21" s="3"/>
      <c r="M21" s="3"/>
      <c r="N21" s="3"/>
      <c r="O21" s="2"/>
      <c r="P21" s="1"/>
      <c r="Q21" s="1"/>
      <c r="R21" s="2"/>
      <c r="S21" s="1"/>
      <c r="T21" s="2"/>
      <c r="U21" s="2"/>
      <c r="V21" s="1"/>
    </row>
    <row x14ac:dyDescent="0.25" r="22" customHeight="1" ht="18.75">
      <c r="A22" s="1"/>
      <c r="B22" s="2"/>
      <c r="C22" s="1"/>
      <c r="D22" s="2"/>
      <c r="E22" s="1"/>
      <c r="F22" s="1"/>
      <c r="G22" s="3"/>
      <c r="H22" s="1"/>
      <c r="I22" s="2"/>
      <c r="J22" s="2"/>
      <c r="K22" s="3"/>
      <c r="L22" s="3"/>
      <c r="M22" s="3"/>
      <c r="N22" s="3"/>
      <c r="O22" s="2"/>
      <c r="P22" s="1"/>
      <c r="Q22" s="1"/>
      <c r="R22" s="2"/>
      <c r="S22" s="1"/>
      <c r="T22" s="2"/>
      <c r="U22" s="2"/>
      <c r="V22" s="1"/>
    </row>
    <row x14ac:dyDescent="0.25" r="23" customHeight="1" ht="18.75">
      <c r="A23" s="1"/>
      <c r="B23" s="2"/>
      <c r="C23" s="1"/>
      <c r="D23" s="2"/>
      <c r="E23" s="1"/>
      <c r="F23" s="1"/>
      <c r="G23" s="3"/>
      <c r="H23" s="1"/>
      <c r="I23" s="2"/>
      <c r="J23" s="2"/>
      <c r="K23" s="3"/>
      <c r="L23" s="3"/>
      <c r="M23" s="3"/>
      <c r="N23" s="3"/>
      <c r="O23" s="2"/>
      <c r="P23" s="1"/>
      <c r="Q23" s="1"/>
      <c r="R23" s="2"/>
      <c r="S23" s="1"/>
      <c r="T23" s="2"/>
      <c r="U23" s="2"/>
      <c r="V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2022-09-08T03:12:53.375Z</dcterms:created>
  <dcterms:modified xsi:type="dcterms:W3CDTF">2022-09-08T03:12:53.375Z</dcterms:modified>
</cp:coreProperties>
</file>