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spann\Documents\Research\reynolds_scales_project\"/>
    </mc:Choice>
  </mc:AlternateContent>
  <xr:revisionPtr revIDLastSave="0" documentId="13_ncr:1_{49029178-BCAE-4D63-A68F-916B2F217216}" xr6:coauthVersionLast="47" xr6:coauthVersionMax="47" xr10:uidLastSave="{00000000-0000-0000-0000-000000000000}"/>
  <bookViews>
    <workbookView xWindow="-25320" yWindow="-2025" windowWidth="254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1" l="1"/>
  <c r="N14" i="1" s="1"/>
  <c r="K14" i="1"/>
  <c r="M14" i="1" s="1"/>
  <c r="G12" i="1"/>
  <c r="L12" i="1" s="1"/>
  <c r="N12" i="1" s="1"/>
  <c r="G9" i="1"/>
  <c r="L9" i="1" s="1"/>
  <c r="N9" i="1" s="1"/>
  <c r="K7" i="1"/>
  <c r="K12" i="1" l="1"/>
  <c r="M12" i="1" s="1"/>
  <c r="K9" i="1"/>
  <c r="M9" i="1" s="1"/>
</calcChain>
</file>

<file path=xl/sharedStrings.xml><?xml version="1.0" encoding="utf-8"?>
<sst xmlns="http://schemas.openxmlformats.org/spreadsheetml/2006/main" count="97" uniqueCount="78">
  <si>
    <t>Nominal U (km/s)</t>
  </si>
  <si>
    <t>PSP U</t>
  </si>
  <si>
    <t>Notes</t>
  </si>
  <si>
    <t>Paper</t>
  </si>
  <si>
    <t>Year</t>
  </si>
  <si>
    <t>Spacecraft</t>
  </si>
  <si>
    <t>Time period</t>
  </si>
  <si>
    <r>
      <rPr>
        <b/>
        <sz val="11"/>
        <color rgb="FF000000"/>
        <rFont val="Calibri"/>
        <family val="2"/>
        <scheme val="minor"/>
      </rPr>
      <t>δ</t>
    </r>
    <r>
      <rPr>
        <b/>
        <sz val="11"/>
        <color rgb="FF000000"/>
        <rFont val="Calibri"/>
        <family val="2"/>
        <scheme val="minor"/>
      </rPr>
      <t xml:space="preserve">t </t>
    </r>
    <r>
      <rPr>
        <sz val="11"/>
        <color rgb="FF000000"/>
        <rFont val="Calibri"/>
        <family val="2"/>
        <scheme val="minor"/>
      </rPr>
      <t>(s)</t>
    </r>
  </si>
  <si>
    <t>interval size</t>
  </si>
  <si>
    <r>
      <t>τ</t>
    </r>
    <r>
      <rPr>
        <b/>
        <sz val="11"/>
        <color rgb="FF000000"/>
        <rFont val="Calibri"/>
        <family val="2"/>
        <scheme val="minor"/>
      </rPr>
      <t>min</t>
    </r>
    <r>
      <rPr>
        <b/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(lags)</t>
    </r>
  </si>
  <si>
    <r>
      <t>τ</t>
    </r>
    <r>
      <rPr>
        <b/>
        <sz val="11"/>
        <color rgb="FF000000"/>
        <rFont val="Calibri"/>
        <family val="2"/>
        <scheme val="minor"/>
      </rPr>
      <t>max</t>
    </r>
    <r>
      <rPr>
        <b/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(lags)</t>
    </r>
  </si>
  <si>
    <r>
      <t>t</t>
    </r>
    <r>
      <rPr>
        <b/>
        <sz val="11"/>
        <color rgb="FF000000"/>
        <rFont val="Calibri"/>
        <family val="2"/>
        <scheme val="minor"/>
      </rPr>
      <t>min</t>
    </r>
    <r>
      <rPr>
        <b/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(s)</t>
    </r>
  </si>
  <si>
    <r>
      <t>t</t>
    </r>
    <r>
      <rPr>
        <b/>
        <sz val="11"/>
        <color rgb="FF000000"/>
        <rFont val="Calibri"/>
        <family val="2"/>
        <scheme val="minor"/>
      </rPr>
      <t>max</t>
    </r>
    <r>
      <rPr>
        <b/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(s)</t>
    </r>
  </si>
  <si>
    <r>
      <t>r</t>
    </r>
    <r>
      <rPr>
        <b/>
        <sz val="11"/>
        <color rgb="FF000000"/>
        <rFont val="Calibri"/>
        <family val="2"/>
        <scheme val="minor"/>
      </rPr>
      <t>min</t>
    </r>
    <r>
      <rPr>
        <b/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(km)</t>
    </r>
  </si>
  <si>
    <r>
      <t>r</t>
    </r>
    <r>
      <rPr>
        <b/>
        <sz val="11"/>
        <color rgb="FF000000"/>
        <rFont val="Calibri"/>
        <family val="2"/>
        <scheme val="minor"/>
      </rPr>
      <t>max</t>
    </r>
    <r>
      <rPr>
        <b/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(km)</t>
    </r>
  </si>
  <si>
    <r>
      <t>E(</t>
    </r>
    <r>
      <rPr>
        <b/>
        <sz val="11"/>
        <color rgb="FF000000"/>
        <rFont val="Calibri"/>
        <family val="2"/>
        <scheme val="minor"/>
      </rPr>
      <t>λ</t>
    </r>
    <r>
      <rPr>
        <b/>
        <sz val="11"/>
        <color rgb="FF000000"/>
        <rFont val="Calibri"/>
        <family val="2"/>
        <scheme val="minor"/>
      </rPr>
      <t>T</t>
    </r>
    <r>
      <rPr>
        <b/>
        <sz val="11"/>
        <color rgb="FF000000"/>
        <rFont val="Calibri"/>
        <family val="2"/>
        <scheme val="minor"/>
      </rPr>
      <t>)</t>
    </r>
    <r>
      <rPr>
        <b/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(km)</t>
    </r>
  </si>
  <si>
    <t>λT uncertainty method</t>
  </si>
  <si>
    <r>
      <rPr>
        <b/>
        <sz val="11"/>
        <color rgb="FF000000"/>
        <rFont val="Calibri"/>
        <family val="2"/>
        <scheme val="minor"/>
      </rPr>
      <t>λ</t>
    </r>
    <r>
      <rPr>
        <b/>
        <sz val="11"/>
        <color rgb="FF000000"/>
        <rFont val="Calibri"/>
        <family val="2"/>
        <scheme val="minor"/>
      </rPr>
      <t>C</t>
    </r>
    <r>
      <rPr>
        <b/>
        <sz val="11"/>
        <color rgb="FF000000"/>
        <rFont val="Calibri"/>
        <family val="2"/>
        <scheme val="minor"/>
      </rPr>
      <t xml:space="preserve"> method</t>
    </r>
  </si>
  <si>
    <r>
      <t>E(</t>
    </r>
    <r>
      <rPr>
        <b/>
        <sz val="11"/>
        <color rgb="FF000000"/>
        <rFont val="Calibri"/>
        <family val="2"/>
        <scheme val="minor"/>
      </rPr>
      <t>λ</t>
    </r>
    <r>
      <rPr>
        <b/>
        <sz val="11"/>
        <color rgb="FF000000"/>
        <rFont val="Calibri"/>
        <family val="2"/>
        <scheme val="minor"/>
      </rPr>
      <t>C</t>
    </r>
    <r>
      <rPr>
        <b/>
        <sz val="11"/>
        <color rgb="FF000000"/>
        <rFont val="Calibri"/>
        <family val="2"/>
        <scheme val="minor"/>
      </rPr>
      <t>)</t>
    </r>
    <r>
      <rPr>
        <b/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(km)</t>
    </r>
  </si>
  <si>
    <t>λC uncertainty method</t>
  </si>
  <si>
    <r>
      <t>R</t>
    </r>
    <r>
      <rPr>
        <b/>
        <sz val="11"/>
        <color rgb="FF000000"/>
        <rFont val="Calibri"/>
        <family val="2"/>
        <scheme val="minor"/>
      </rPr>
      <t>eff</t>
    </r>
  </si>
  <si>
    <r>
      <t xml:space="preserve">Spectral break </t>
    </r>
    <r>
      <rPr>
        <sz val="11"/>
        <color rgb="FF000000"/>
        <rFont val="Calibri"/>
        <family val="2"/>
        <scheme val="minor"/>
      </rPr>
      <t>(Hz)</t>
    </r>
  </si>
  <si>
    <t>First determination of Taylor and correlation scale from multi-spacecraft measurements</t>
  </si>
  <si>
    <t>Matthaeus2005</t>
  </si>
  <si>
    <t>Ace + Wind (1AU, large r), Cluster (1AU, small r)</t>
  </si>
  <si>
    <t>60 (Ace-Wind), 4 (Cluster)</t>
  </si>
  <si>
    <t>24 hours (ACE-Wind), 1-35 hours (Cluster)</t>
  </si>
  <si>
    <t>270 (single fit)</t>
  </si>
  <si>
    <t>NA</t>
  </si>
  <si>
    <t xml:space="preserve">Exponential fit up to 2,232,300km </t>
  </si>
  <si>
    <t>No</t>
  </si>
  <si>
    <r>
      <t>First implemented Richardson extrapolation technique (RE), found that λ</t>
    </r>
    <r>
      <rPr>
        <i/>
        <sz val="11"/>
        <color rgb="FF000000"/>
        <rFont val="Calibri"/>
        <family val="2"/>
        <scheme val="minor"/>
      </rPr>
      <t>T</t>
    </r>
    <r>
      <rPr>
        <i/>
        <sz val="11"/>
        <color rgb="FF000000"/>
        <rFont val="Calibri"/>
        <family val="2"/>
        <scheme val="minor"/>
      </rPr>
      <t xml:space="preserve"> converged</t>
    </r>
  </si>
  <si>
    <t>Weygand2007</t>
  </si>
  <si>
    <t>Cluster</t>
  </si>
  <si>
    <t>Standard deviation</t>
  </si>
  <si>
    <t>Used RE, investigated relationship of each scale with angle from mean field and wind speed -&gt; turb is isotropic</t>
  </si>
  <si>
    <t xml:space="preserve">Weygand2009 </t>
  </si>
  <si>
    <t>Cluster, ACE, Geotail, IMP8, Interball, Wind</t>
  </si>
  <si>
    <t>1100-2900</t>
  </si>
  <si>
    <t>Same as above</t>
  </si>
  <si>
    <r>
      <t xml:space="preserve">Two </t>
    </r>
    <r>
      <rPr>
        <sz val="11"/>
        <color rgb="FF000000"/>
        <rFont val="Calibri"/>
        <family val="2"/>
        <scheme val="minor"/>
      </rPr>
      <t>exponential fits</t>
    </r>
  </si>
  <si>
    <t>1,500,000-2,700,000</t>
  </si>
  <si>
    <t>Determined from residuals from the robust fit of the exponential function</t>
  </si>
  <si>
    <t>Extended RE, showing caveats wrt spectral index and added correction factor</t>
  </si>
  <si>
    <t>Chuychai2014 + Matthaeus 2008</t>
  </si>
  <si>
    <t>ACE</t>
  </si>
  <si>
    <t>1000-5000</t>
  </si>
  <si>
    <t>Used RE, investigated relationship of each scale with sunspot number</t>
  </si>
  <si>
    <t>Zhou2020</t>
  </si>
  <si>
    <t>2001-2017</t>
  </si>
  <si>
    <t>24 hours (ACE-Wind), 2 hours (Cluster)</t>
  </si>
  <si>
    <r>
      <t>Exp fit up to ~3,200,000km</t>
    </r>
    <r>
      <rPr>
        <sz val="11"/>
        <color rgb="FF000000"/>
        <rFont val="Calibri"/>
        <family val="2"/>
        <scheme val="minor"/>
      </rPr>
      <t xml:space="preserve"> THEN 1/e</t>
    </r>
  </si>
  <si>
    <t>Did not use RE (multi-spacecraft). Nice plot</t>
  </si>
  <si>
    <t>Bandyopadhyay2020</t>
  </si>
  <si>
    <t>MMS</t>
  </si>
  <si>
    <t>5 hours in 2019</t>
  </si>
  <si>
    <t>6 (single fit)</t>
  </si>
  <si>
    <t>200 (single fit)</t>
  </si>
  <si>
    <t>Exponential fit up to ~1,000,000km</t>
  </si>
  <si>
    <t>Used RE on PSP data</t>
  </si>
  <si>
    <t>Phillips2022</t>
  </si>
  <si>
    <t>PSP (0.17AU)</t>
  </si>
  <si>
    <t>60 hours in 2018</t>
  </si>
  <si>
    <t>15min</t>
  </si>
  <si>
    <r>
      <t xml:space="preserve">Standard deviation given by the fit </t>
    </r>
    <r>
      <rPr>
        <sz val="11"/>
        <color rgb="FF000000"/>
        <rFont val="Calibri"/>
        <family val="2"/>
        <scheme val="minor"/>
      </rPr>
      <t>(e.g. 150</t>
    </r>
    <r>
      <rPr>
        <sz val="11"/>
        <color rgb="FF000000"/>
        <rFont val="Calibri"/>
        <family val="2"/>
        <scheme val="minor"/>
      </rPr>
      <t>±2km)</t>
    </r>
  </si>
  <si>
    <t>Exponential fit up to ~30,000km</t>
  </si>
  <si>
    <r>
      <t>Estimated by the standard deviation between the fit and the computed correlation function points (e.g. 5231</t>
    </r>
    <r>
      <rPr>
        <sz val="11"/>
        <color rgb="FF000000"/>
        <rFont val="Calibri"/>
        <family val="2"/>
        <scheme val="minor"/>
      </rPr>
      <t>±7km)</t>
    </r>
  </si>
  <si>
    <t>Used RE on lab plasma data, checked for convergence: calculated final est as mean of tau_max estimates</t>
  </si>
  <si>
    <t>Cartagena-Sanchez2022</t>
  </si>
  <si>
    <t>Plasma wind-tunnel</t>
  </si>
  <si>
    <t>Standard deviation of τmax estimates</t>
  </si>
  <si>
    <t>Wrench2022</t>
  </si>
  <si>
    <t>Wind</t>
  </si>
  <si>
    <t>6 hours</t>
  </si>
  <si>
    <t>Yes</t>
  </si>
  <si>
    <t>Codes/database available?</t>
  </si>
  <si>
    <t>Lit review of Taylor scale papers</t>
  </si>
  <si>
    <t>Integral, 1/e, exponential fit up to 2 x 1/e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</si>
</sst>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/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4" fontId="4" fillId="0" borderId="1" xfId="0" applyNumberFormat="1" applyFont="1" applyBorder="1" applyAlignment="1">
      <alignment horizontal="left"/>
    </xf>
    <xf numFmtId="3" fontId="5" fillId="0" borderId="1" xfId="0" applyNumberFormat="1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4" fontId="2" fillId="0" borderId="1" xfId="0" applyNumberFormat="1" applyFont="1" applyBorder="1" applyAlignment="1">
      <alignment horizontal="left" wrapText="1"/>
    </xf>
    <xf numFmtId="4" fontId="1" fillId="0" borderId="1" xfId="0" applyNumberFormat="1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3" fontId="2" fillId="0" borderId="1" xfId="0" applyNumberFormat="1" applyFont="1" applyBorder="1" applyAlignment="1">
      <alignment horizontal="left" wrapText="1"/>
    </xf>
    <xf numFmtId="16" fontId="2" fillId="0" borderId="1" xfId="0" applyNumberFormat="1" applyFont="1" applyBorder="1" applyAlignment="1">
      <alignment horizontal="left"/>
    </xf>
    <xf numFmtId="4" fontId="4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right"/>
    </xf>
    <xf numFmtId="3" fontId="2" fillId="2" borderId="2" xfId="0" applyNumberFormat="1" applyFont="1" applyFill="1" applyBorder="1" applyAlignment="1">
      <alignment horizontal="left" wrapText="1"/>
    </xf>
    <xf numFmtId="0" fontId="4" fillId="2" borderId="2" xfId="0" applyFont="1" applyFill="1" applyBorder="1" applyAlignment="1">
      <alignment horizontal="left"/>
    </xf>
    <xf numFmtId="3" fontId="4" fillId="2" borderId="2" xfId="0" applyNumberFormat="1" applyFont="1" applyFill="1" applyBorder="1" applyAlignment="1">
      <alignment horizontal="right"/>
    </xf>
    <xf numFmtId="4" fontId="4" fillId="2" borderId="2" xfId="0" applyNumberFormat="1" applyFont="1" applyFill="1" applyBorder="1" applyAlignment="1">
      <alignment horizontal="right"/>
    </xf>
    <xf numFmtId="3" fontId="4" fillId="2" borderId="2" xfId="0" applyNumberFormat="1" applyFont="1" applyFill="1" applyBorder="1" applyAlignment="1">
      <alignment horizontal="left"/>
    </xf>
    <xf numFmtId="0" fontId="0" fillId="0" borderId="0" xfId="0" applyAlignment="1"/>
    <xf numFmtId="3" fontId="0" fillId="0" borderId="0" xfId="0" applyNumberFormat="1" applyAlignment="1"/>
    <xf numFmtId="4" fontId="0" fillId="0" borderId="0" xfId="0" applyNumberFormat="1" applyAlignme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5:V15" totalsRowShown="0">
  <autoFilter ref="B5:V15" xr:uid="{00000000-0009-0000-0100-000001000000}"/>
  <tableColumns count="21">
    <tableColumn id="1" xr3:uid="{00000000-0010-0000-0000-000001000000}" name="Notes"/>
    <tableColumn id="2" xr3:uid="{00000000-0010-0000-0000-000002000000}" name="Paper"/>
    <tableColumn id="3" xr3:uid="{00000000-0010-0000-0000-000003000000}" name="Year"/>
    <tableColumn id="4" xr3:uid="{00000000-0010-0000-0000-000004000000}" name="Spacecraft"/>
    <tableColumn id="5" xr3:uid="{00000000-0010-0000-0000-000005000000}" name="Time period"/>
    <tableColumn id="6" xr3:uid="{00000000-0010-0000-0000-000006000000}" name="δt (s)"/>
    <tableColumn id="7" xr3:uid="{00000000-0010-0000-0000-000007000000}" name="interval size"/>
    <tableColumn id="8" xr3:uid="{00000000-0010-0000-0000-000008000000}" name="τmin (lags)"/>
    <tableColumn id="9" xr3:uid="{00000000-0010-0000-0000-000009000000}" name="τmax (lags)"/>
    <tableColumn id="10" xr3:uid="{00000000-0010-0000-0000-00000A000000}" name="tmin (s)"/>
    <tableColumn id="11" xr3:uid="{00000000-0010-0000-0000-00000B000000}" name="tmax (s)"/>
    <tableColumn id="12" xr3:uid="{00000000-0010-0000-0000-00000C000000}" name="rmin (km)"/>
    <tableColumn id="13" xr3:uid="{00000000-0010-0000-0000-00000D000000}" name="rmax (km)"/>
    <tableColumn id="14" xr3:uid="{00000000-0010-0000-0000-00000E000000}" name="E(λT) (km)"/>
    <tableColumn id="15" xr3:uid="{00000000-0010-0000-0000-00000F000000}" name="λT uncertainty method"/>
    <tableColumn id="16" xr3:uid="{00000000-0010-0000-0000-000010000000}" name="λC method"/>
    <tableColumn id="17" xr3:uid="{00000000-0010-0000-0000-000011000000}" name="E(λC) (km)"/>
    <tableColumn id="18" xr3:uid="{00000000-0010-0000-0000-000012000000}" name="λC uncertainty method"/>
    <tableColumn id="19" xr3:uid="{00000000-0010-0000-0000-000013000000}" name="Reff"/>
    <tableColumn id="20" xr3:uid="{00000000-0010-0000-0000-000014000000}" name="Spectral break (Hz)"/>
    <tableColumn id="21" xr3:uid="{00000000-0010-0000-0000-000015000000}" name="Codes/database available?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V24"/>
  <sheetViews>
    <sheetView tabSelected="1" workbookViewId="0">
      <selection activeCell="F19" sqref="F19"/>
    </sheetView>
  </sheetViews>
  <sheetFormatPr defaultRowHeight="15" x14ac:dyDescent="0.25"/>
  <cols>
    <col min="1" max="1" width="16.7109375" style="27" bestFit="1" customWidth="1"/>
    <col min="2" max="2" width="52.140625" style="28" bestFit="1" customWidth="1"/>
    <col min="3" max="3" width="29.28515625" style="27" bestFit="1" customWidth="1"/>
    <col min="4" max="4" width="7.28515625" style="28" bestFit="1" customWidth="1"/>
    <col min="5" max="5" width="25.140625" style="27" bestFit="1" customWidth="1"/>
    <col min="6" max="6" width="15" style="27" bestFit="1" customWidth="1"/>
    <col min="7" max="7" width="14.7109375" style="29" bestFit="1" customWidth="1"/>
    <col min="8" max="8" width="20" style="27" bestFit="1" customWidth="1"/>
    <col min="9" max="9" width="12" style="28" bestFit="1" customWidth="1"/>
    <col min="10" max="10" width="8.85546875" style="28" bestFit="1" customWidth="1"/>
    <col min="11" max="11" width="9.28515625" style="29" bestFit="1" customWidth="1"/>
    <col min="12" max="13" width="13.7109375" style="29" bestFit="1" customWidth="1"/>
    <col min="14" max="14" width="12" style="29" bestFit="1" customWidth="1"/>
    <col min="15" max="15" width="12" style="28" bestFit="1" customWidth="1"/>
    <col min="16" max="16" width="35" style="27" bestFit="1" customWidth="1"/>
    <col min="17" max="17" width="46.85546875" style="27" bestFit="1" customWidth="1"/>
    <col min="18" max="18" width="34.7109375" style="28" bestFit="1" customWidth="1"/>
    <col min="19" max="19" width="34.7109375" style="27" bestFit="1" customWidth="1"/>
    <col min="20" max="21" width="14.140625" style="28" bestFit="1" customWidth="1"/>
    <col min="22" max="22" width="28" style="27" bestFit="1" customWidth="1"/>
  </cols>
  <sheetData>
    <row r="1" spans="1:22" ht="18.75" customHeight="1" x14ac:dyDescent="0.35">
      <c r="A1" s="1"/>
      <c r="B1" s="30" t="s">
        <v>76</v>
      </c>
      <c r="C1" s="30"/>
      <c r="D1" s="30"/>
      <c r="E1" s="30"/>
      <c r="F1" s="30"/>
      <c r="G1" s="3"/>
      <c r="H1" s="1"/>
      <c r="I1" s="2"/>
      <c r="J1" s="2"/>
      <c r="K1" s="3"/>
      <c r="L1" s="3"/>
      <c r="M1" s="3"/>
      <c r="N1" s="3"/>
      <c r="O1" s="2"/>
      <c r="P1" s="1"/>
      <c r="Q1" s="1"/>
      <c r="R1" s="2"/>
      <c r="S1" s="1"/>
      <c r="T1" s="2"/>
      <c r="U1" s="2"/>
      <c r="V1" s="1"/>
    </row>
    <row r="2" spans="1:22" ht="18.75" customHeight="1" x14ac:dyDescent="0.35">
      <c r="B2" s="31"/>
      <c r="C2" s="31"/>
      <c r="D2" s="31"/>
      <c r="E2" s="31"/>
      <c r="F2" s="31"/>
      <c r="G2" s="3"/>
      <c r="I2" s="2"/>
      <c r="J2" s="2"/>
      <c r="K2" s="3"/>
      <c r="L2" s="3"/>
      <c r="M2" s="3"/>
      <c r="N2" s="3"/>
      <c r="O2" s="2"/>
      <c r="R2" s="2"/>
      <c r="T2" s="2"/>
      <c r="U2" s="2"/>
    </row>
    <row r="3" spans="1:22" ht="19.5" customHeight="1" x14ac:dyDescent="0.25">
      <c r="A3" s="1" t="s">
        <v>0</v>
      </c>
      <c r="B3" s="4">
        <v>400</v>
      </c>
      <c r="C3" s="5"/>
      <c r="D3" s="2"/>
      <c r="E3" s="1"/>
      <c r="F3" s="1"/>
      <c r="G3" s="3"/>
      <c r="H3" s="1"/>
      <c r="I3" s="2"/>
      <c r="J3" s="2"/>
      <c r="K3" s="3"/>
      <c r="L3" s="3"/>
      <c r="M3" s="3"/>
      <c r="N3" s="3"/>
      <c r="O3" s="2"/>
      <c r="P3" s="1"/>
      <c r="Q3" s="1"/>
      <c r="R3" s="2"/>
      <c r="S3" s="1"/>
      <c r="T3" s="2"/>
      <c r="U3" s="2"/>
      <c r="V3" s="1"/>
    </row>
    <row r="4" spans="1:22" ht="19.5" customHeight="1" x14ac:dyDescent="0.25">
      <c r="A4" s="1" t="s">
        <v>1</v>
      </c>
      <c r="B4" s="4">
        <v>345</v>
      </c>
      <c r="C4" s="5"/>
      <c r="D4" s="2"/>
      <c r="E4" s="1"/>
      <c r="F4" s="1"/>
      <c r="G4" s="3"/>
      <c r="H4" s="1"/>
      <c r="I4" s="2"/>
      <c r="J4" s="2"/>
      <c r="K4" s="3"/>
      <c r="L4" s="3"/>
      <c r="M4" s="3"/>
      <c r="N4" s="3"/>
      <c r="O4" s="2"/>
      <c r="P4" s="1"/>
      <c r="Q4" s="1"/>
      <c r="R4" s="2"/>
      <c r="S4" s="1"/>
      <c r="T4" s="2"/>
      <c r="U4" s="2"/>
      <c r="V4" s="1"/>
    </row>
    <row r="5" spans="1:22" ht="19.5" customHeight="1" x14ac:dyDescent="0.25">
      <c r="A5" s="1"/>
      <c r="B5" s="6" t="s">
        <v>2</v>
      </c>
      <c r="C5" s="7" t="s">
        <v>3</v>
      </c>
      <c r="D5" s="6" t="s">
        <v>4</v>
      </c>
      <c r="E5" s="7" t="s">
        <v>5</v>
      </c>
      <c r="F5" s="7" t="s">
        <v>6</v>
      </c>
      <c r="G5" s="8" t="s">
        <v>7</v>
      </c>
      <c r="H5" s="7" t="s">
        <v>8</v>
      </c>
      <c r="I5" s="6" t="s">
        <v>9</v>
      </c>
      <c r="J5" s="6" t="s">
        <v>10</v>
      </c>
      <c r="K5" s="8" t="s">
        <v>11</v>
      </c>
      <c r="L5" s="8" t="s">
        <v>12</v>
      </c>
      <c r="M5" s="8" t="s">
        <v>13</v>
      </c>
      <c r="N5" s="8" t="s">
        <v>14</v>
      </c>
      <c r="O5" s="6" t="s">
        <v>15</v>
      </c>
      <c r="P5" s="7" t="s">
        <v>16</v>
      </c>
      <c r="Q5" s="7" t="s">
        <v>17</v>
      </c>
      <c r="R5" s="6" t="s">
        <v>18</v>
      </c>
      <c r="S5" s="7" t="s">
        <v>19</v>
      </c>
      <c r="T5" s="6" t="s">
        <v>20</v>
      </c>
      <c r="U5" s="6" t="s">
        <v>21</v>
      </c>
      <c r="V5" s="7" t="s">
        <v>75</v>
      </c>
    </row>
    <row r="6" spans="1:22" ht="33" customHeight="1" x14ac:dyDescent="0.25">
      <c r="A6" s="1"/>
      <c r="B6" s="9" t="s">
        <v>22</v>
      </c>
      <c r="C6" s="1" t="s">
        <v>23</v>
      </c>
      <c r="D6" s="4">
        <v>2005</v>
      </c>
      <c r="E6" s="10" t="s">
        <v>24</v>
      </c>
      <c r="F6" s="10"/>
      <c r="G6" s="11" t="s">
        <v>25</v>
      </c>
      <c r="H6" s="10" t="s">
        <v>26</v>
      </c>
      <c r="I6" s="2"/>
      <c r="J6" s="2"/>
      <c r="K6" s="3"/>
      <c r="L6" s="3"/>
      <c r="M6" s="12" t="s">
        <v>27</v>
      </c>
      <c r="N6" s="12" t="s">
        <v>28</v>
      </c>
      <c r="O6" s="13">
        <v>2478</v>
      </c>
      <c r="P6" s="1"/>
      <c r="Q6" s="10" t="s">
        <v>29</v>
      </c>
      <c r="R6" s="4">
        <v>1200000</v>
      </c>
      <c r="S6" s="4"/>
      <c r="T6" s="4">
        <v>230000</v>
      </c>
      <c r="U6" s="2"/>
      <c r="V6" s="1" t="s">
        <v>30</v>
      </c>
    </row>
    <row r="7" spans="1:22" ht="33" customHeight="1" x14ac:dyDescent="0.25">
      <c r="A7" s="1"/>
      <c r="B7" s="9" t="s">
        <v>31</v>
      </c>
      <c r="C7" s="1" t="s">
        <v>32</v>
      </c>
      <c r="D7" s="4">
        <v>2007</v>
      </c>
      <c r="E7" s="1" t="s">
        <v>33</v>
      </c>
      <c r="F7" s="1"/>
      <c r="G7" s="14">
        <v>30</v>
      </c>
      <c r="H7" s="1"/>
      <c r="I7" s="4">
        <v>3</v>
      </c>
      <c r="J7" s="2"/>
      <c r="K7" s="4">
        <f>I7*G7</f>
        <v>90</v>
      </c>
      <c r="L7" s="3"/>
      <c r="M7" s="4">
        <v>100</v>
      </c>
      <c r="N7" s="4">
        <v>10000</v>
      </c>
      <c r="O7" s="13">
        <v>2400</v>
      </c>
      <c r="P7" s="1" t="s">
        <v>34</v>
      </c>
      <c r="Q7" s="1" t="s">
        <v>28</v>
      </c>
      <c r="R7" s="15" t="s">
        <v>28</v>
      </c>
      <c r="S7" s="1"/>
      <c r="T7" s="4">
        <v>260000</v>
      </c>
      <c r="U7" s="2"/>
      <c r="V7" s="1" t="s">
        <v>30</v>
      </c>
    </row>
    <row r="8" spans="1:22" ht="33" customHeight="1" x14ac:dyDescent="0.25">
      <c r="A8" s="1"/>
      <c r="B8" s="9" t="s">
        <v>35</v>
      </c>
      <c r="C8" s="1" t="s">
        <v>36</v>
      </c>
      <c r="D8" s="4">
        <v>2009</v>
      </c>
      <c r="E8" s="10" t="s">
        <v>37</v>
      </c>
      <c r="F8" s="10"/>
      <c r="G8" s="14">
        <v>30</v>
      </c>
      <c r="H8" s="1"/>
      <c r="I8" s="2"/>
      <c r="J8" s="2"/>
      <c r="K8" s="3"/>
      <c r="L8" s="3"/>
      <c r="M8" s="3"/>
      <c r="N8" s="3"/>
      <c r="O8" s="13" t="s">
        <v>38</v>
      </c>
      <c r="P8" s="1" t="s">
        <v>39</v>
      </c>
      <c r="Q8" s="16" t="s">
        <v>40</v>
      </c>
      <c r="R8" s="17" t="s">
        <v>41</v>
      </c>
      <c r="S8" s="10" t="s">
        <v>42</v>
      </c>
      <c r="T8" s="2"/>
      <c r="U8" s="2"/>
      <c r="V8" s="1" t="s">
        <v>30</v>
      </c>
    </row>
    <row r="9" spans="1:22" ht="33" customHeight="1" x14ac:dyDescent="0.25">
      <c r="A9" s="1"/>
      <c r="B9" s="9" t="s">
        <v>43</v>
      </c>
      <c r="C9" s="1" t="s">
        <v>44</v>
      </c>
      <c r="D9" s="4">
        <v>2014</v>
      </c>
      <c r="E9" s="1" t="s">
        <v>45</v>
      </c>
      <c r="F9" s="1"/>
      <c r="G9" s="14">
        <f>1/3</f>
        <v>0.33333333333333331</v>
      </c>
      <c r="H9" s="1"/>
      <c r="I9" s="4">
        <v>4</v>
      </c>
      <c r="J9" s="4">
        <v>25</v>
      </c>
      <c r="K9" s="14">
        <f>I9*G9</f>
        <v>1.3333333333333333</v>
      </c>
      <c r="L9" s="14">
        <f>J9*G9</f>
        <v>8.3333333333333321</v>
      </c>
      <c r="M9" s="14">
        <f>K9*$B$3</f>
        <v>533.33333333333326</v>
      </c>
      <c r="N9" s="14">
        <f>L9*$B$3</f>
        <v>3333.333333333333</v>
      </c>
      <c r="O9" s="13" t="s">
        <v>46</v>
      </c>
      <c r="P9" s="1" t="s">
        <v>28</v>
      </c>
      <c r="Q9" s="18"/>
      <c r="R9" s="15" t="s">
        <v>28</v>
      </c>
      <c r="S9" s="1" t="s">
        <v>28</v>
      </c>
      <c r="T9" s="15" t="s">
        <v>28</v>
      </c>
      <c r="U9" s="14">
        <v>0.5</v>
      </c>
      <c r="V9" s="1" t="s">
        <v>30</v>
      </c>
    </row>
    <row r="10" spans="1:22" ht="33" customHeight="1" x14ac:dyDescent="0.25">
      <c r="A10" s="1"/>
      <c r="B10" s="9" t="s">
        <v>47</v>
      </c>
      <c r="C10" s="1" t="s">
        <v>48</v>
      </c>
      <c r="D10" s="4">
        <v>2020</v>
      </c>
      <c r="E10" s="10" t="s">
        <v>24</v>
      </c>
      <c r="F10" s="10" t="s">
        <v>49</v>
      </c>
      <c r="G10" s="14">
        <v>60</v>
      </c>
      <c r="H10" s="10" t="s">
        <v>50</v>
      </c>
      <c r="I10" s="2"/>
      <c r="J10" s="2"/>
      <c r="K10" s="3"/>
      <c r="L10" s="3"/>
      <c r="M10" s="3"/>
      <c r="N10" s="3"/>
      <c r="O10" s="19">
        <v>2459.3000000000002</v>
      </c>
      <c r="P10" s="1" t="s">
        <v>28</v>
      </c>
      <c r="Q10" s="10" t="s">
        <v>51</v>
      </c>
      <c r="R10" s="4">
        <v>1136000</v>
      </c>
      <c r="S10" s="20" t="s">
        <v>28</v>
      </c>
      <c r="T10" s="2"/>
      <c r="U10" s="2"/>
      <c r="V10" s="1" t="s">
        <v>30</v>
      </c>
    </row>
    <row r="11" spans="1:22" ht="19.5" customHeight="1" x14ac:dyDescent="0.25">
      <c r="A11" s="1"/>
      <c r="B11" s="9" t="s">
        <v>52</v>
      </c>
      <c r="C11" s="1" t="s">
        <v>53</v>
      </c>
      <c r="D11" s="4">
        <v>2020</v>
      </c>
      <c r="E11" s="1" t="s">
        <v>54</v>
      </c>
      <c r="F11" s="1" t="s">
        <v>55</v>
      </c>
      <c r="G11" s="19"/>
      <c r="H11" s="7"/>
      <c r="I11" s="15" t="s">
        <v>56</v>
      </c>
      <c r="J11" s="6"/>
      <c r="K11" s="8"/>
      <c r="L11" s="8"/>
      <c r="M11" s="12" t="s">
        <v>57</v>
      </c>
      <c r="N11" s="12" t="s">
        <v>28</v>
      </c>
      <c r="O11" s="13">
        <v>7000</v>
      </c>
      <c r="P11" s="1" t="s">
        <v>28</v>
      </c>
      <c r="Q11" s="10" t="s">
        <v>58</v>
      </c>
      <c r="R11" s="4">
        <v>320000</v>
      </c>
      <c r="S11" s="20" t="s">
        <v>28</v>
      </c>
      <c r="T11" s="6"/>
      <c r="U11" s="6"/>
      <c r="V11" s="7" t="s">
        <v>30</v>
      </c>
    </row>
    <row r="12" spans="1:22" ht="60" customHeight="1" x14ac:dyDescent="0.25">
      <c r="A12" s="1"/>
      <c r="B12" s="9" t="s">
        <v>59</v>
      </c>
      <c r="C12" s="1" t="s">
        <v>60</v>
      </c>
      <c r="D12" s="4">
        <v>2022</v>
      </c>
      <c r="E12" s="1" t="s">
        <v>61</v>
      </c>
      <c r="F12" s="1" t="s">
        <v>62</v>
      </c>
      <c r="G12" s="21">
        <f>1/293</f>
        <v>3.4129692832764505E-3</v>
      </c>
      <c r="H12" s="1" t="s">
        <v>63</v>
      </c>
      <c r="I12" s="4">
        <v>3</v>
      </c>
      <c r="J12" s="4">
        <v>20</v>
      </c>
      <c r="K12" s="14">
        <f>I12*G12</f>
        <v>1.0238907849829351E-2</v>
      </c>
      <c r="L12" s="14">
        <f>J12*G12</f>
        <v>6.8259385665529013E-2</v>
      </c>
      <c r="M12" s="14">
        <f>K12*$B$4</f>
        <v>3.5324232081911262</v>
      </c>
      <c r="N12" s="14">
        <f>L12*$B$4</f>
        <v>23.549488054607508</v>
      </c>
      <c r="O12" s="13">
        <v>180</v>
      </c>
      <c r="P12" s="10" t="s">
        <v>64</v>
      </c>
      <c r="Q12" s="10" t="s">
        <v>65</v>
      </c>
      <c r="R12" s="4">
        <v>21000</v>
      </c>
      <c r="S12" s="10" t="s">
        <v>66</v>
      </c>
      <c r="T12" s="4">
        <v>12000</v>
      </c>
      <c r="U12" s="4">
        <v>2</v>
      </c>
      <c r="V12" s="1" t="s">
        <v>30</v>
      </c>
    </row>
    <row r="13" spans="1:22" ht="33" customHeight="1" x14ac:dyDescent="0.25">
      <c r="A13" s="1"/>
      <c r="B13" s="9" t="s">
        <v>67</v>
      </c>
      <c r="C13" s="1" t="s">
        <v>68</v>
      </c>
      <c r="D13" s="4">
        <v>2022</v>
      </c>
      <c r="E13" s="10" t="s">
        <v>69</v>
      </c>
      <c r="F13" s="10"/>
      <c r="G13" s="14"/>
      <c r="H13" s="1"/>
      <c r="I13" s="2"/>
      <c r="J13" s="2"/>
      <c r="K13" s="3"/>
      <c r="L13" s="3"/>
      <c r="M13" s="3"/>
      <c r="N13" s="3"/>
      <c r="O13" s="6"/>
      <c r="P13" s="1" t="s">
        <v>70</v>
      </c>
      <c r="Q13" s="1"/>
      <c r="R13" s="2"/>
      <c r="S13" s="1"/>
      <c r="T13" s="2"/>
      <c r="U13" s="2"/>
      <c r="V13" s="1" t="s">
        <v>30</v>
      </c>
    </row>
    <row r="14" spans="1:22" ht="19.5" customHeight="1" x14ac:dyDescent="0.25">
      <c r="A14" s="1"/>
      <c r="B14" s="22"/>
      <c r="C14" s="23" t="s">
        <v>71</v>
      </c>
      <c r="D14" s="24">
        <v>2022</v>
      </c>
      <c r="E14" s="23" t="s">
        <v>72</v>
      </c>
      <c r="F14" s="25"/>
      <c r="G14" s="25">
        <v>9.0909090909090912E-2</v>
      </c>
      <c r="H14" s="23" t="s">
        <v>73</v>
      </c>
      <c r="I14" s="24">
        <v>10</v>
      </c>
      <c r="J14" s="24">
        <v>50</v>
      </c>
      <c r="K14" s="25">
        <f>I14*G14</f>
        <v>0.90909090909090917</v>
      </c>
      <c r="L14" s="25">
        <f>J14*G14</f>
        <v>4.5454545454545459</v>
      </c>
      <c r="M14" s="25">
        <f>K14*$B$3</f>
        <v>363.63636363636368</v>
      </c>
      <c r="N14" s="25">
        <f>L14*$B$3</f>
        <v>1818.1818181818182</v>
      </c>
      <c r="O14" s="24">
        <v>3200</v>
      </c>
      <c r="P14" s="23"/>
      <c r="Q14" s="23" t="s">
        <v>77</v>
      </c>
      <c r="R14" s="26"/>
      <c r="S14" s="23"/>
      <c r="T14" s="26"/>
      <c r="U14" s="26"/>
      <c r="V14" s="23" t="s">
        <v>74</v>
      </c>
    </row>
    <row r="15" spans="1:22" ht="19.5" customHeight="1" x14ac:dyDescent="0.25">
      <c r="A15" s="1"/>
      <c r="B15" s="17"/>
      <c r="C15" s="1"/>
      <c r="D15" s="2"/>
      <c r="E15" s="1"/>
      <c r="F15" s="1"/>
      <c r="G15" s="14"/>
      <c r="H15" s="1"/>
      <c r="I15" s="2"/>
      <c r="J15" s="2"/>
      <c r="K15" s="3"/>
      <c r="L15" s="3"/>
      <c r="M15" s="3"/>
      <c r="N15" s="3"/>
      <c r="O15" s="6"/>
      <c r="P15" s="1"/>
      <c r="Q15" s="1"/>
      <c r="R15" s="2"/>
      <c r="S15" s="1"/>
      <c r="T15" s="2"/>
      <c r="U15" s="2"/>
      <c r="V15" s="1"/>
    </row>
    <row r="16" spans="1:22" ht="18.75" customHeight="1" x14ac:dyDescent="0.25">
      <c r="A16" s="1"/>
      <c r="B16" s="2"/>
      <c r="C16" s="1"/>
      <c r="D16" s="2"/>
      <c r="E16" s="1"/>
      <c r="F16" s="1"/>
      <c r="G16" s="3"/>
      <c r="H16" s="1"/>
      <c r="I16" s="2"/>
      <c r="J16" s="2"/>
      <c r="K16" s="3"/>
      <c r="L16" s="3"/>
      <c r="M16" s="3"/>
      <c r="N16" s="3"/>
      <c r="O16" s="2"/>
      <c r="P16" s="1"/>
      <c r="Q16" s="1"/>
      <c r="R16" s="2"/>
      <c r="S16" s="1"/>
      <c r="T16" s="2"/>
      <c r="U16" s="2"/>
      <c r="V16" s="1"/>
    </row>
    <row r="17" spans="1:22" ht="18.75" customHeight="1" x14ac:dyDescent="0.25">
      <c r="A17" s="1"/>
      <c r="B17" s="2"/>
      <c r="C17" s="1"/>
      <c r="D17" s="2"/>
      <c r="E17" s="1"/>
      <c r="F17" s="1"/>
      <c r="G17" s="3"/>
      <c r="H17" s="1"/>
      <c r="I17" s="2"/>
      <c r="J17" s="2"/>
      <c r="K17" s="3"/>
      <c r="L17" s="3"/>
      <c r="M17" s="3"/>
      <c r="N17" s="3"/>
      <c r="O17" s="2"/>
      <c r="P17" s="1"/>
      <c r="Q17" s="1"/>
      <c r="R17" s="2"/>
      <c r="S17" s="1"/>
      <c r="T17" s="2"/>
      <c r="U17" s="2"/>
      <c r="V17" s="1"/>
    </row>
    <row r="18" spans="1:22" ht="18.75" customHeight="1" x14ac:dyDescent="0.25">
      <c r="A18" s="1"/>
      <c r="B18" s="2"/>
      <c r="C18" s="1"/>
      <c r="D18" s="2"/>
      <c r="E18" s="1"/>
      <c r="F18" s="1"/>
      <c r="G18" s="3"/>
      <c r="H18" s="1"/>
      <c r="I18" s="2"/>
      <c r="J18" s="2"/>
      <c r="K18" s="3"/>
      <c r="L18" s="3"/>
      <c r="M18" s="3"/>
      <c r="N18" s="3"/>
      <c r="O18" s="2"/>
      <c r="P18" s="1"/>
      <c r="Q18" s="1"/>
      <c r="R18" s="2"/>
      <c r="S18" s="1"/>
      <c r="T18" s="2"/>
      <c r="U18" s="2"/>
      <c r="V18" s="1"/>
    </row>
    <row r="19" spans="1:22" ht="18.75" customHeight="1" x14ac:dyDescent="0.25">
      <c r="A19" s="1"/>
      <c r="B19" s="2"/>
      <c r="C19" s="1"/>
      <c r="D19" s="2"/>
      <c r="E19" s="1"/>
      <c r="F19" s="1"/>
      <c r="G19" s="3"/>
      <c r="H19" s="1"/>
      <c r="I19" s="2"/>
      <c r="J19" s="2"/>
      <c r="K19" s="3"/>
      <c r="L19" s="3"/>
      <c r="M19" s="3"/>
      <c r="N19" s="3"/>
      <c r="O19" s="2"/>
      <c r="P19" s="1"/>
      <c r="Q19" s="1"/>
      <c r="R19" s="2"/>
      <c r="S19" s="1"/>
      <c r="T19" s="2"/>
      <c r="U19" s="2"/>
      <c r="V19" s="1"/>
    </row>
    <row r="20" spans="1:22" ht="18.75" customHeight="1" x14ac:dyDescent="0.25">
      <c r="A20" s="1"/>
      <c r="B20" s="2"/>
      <c r="C20" s="1"/>
      <c r="D20" s="2"/>
      <c r="E20" s="1"/>
      <c r="F20" s="1"/>
      <c r="G20" s="3"/>
      <c r="H20" s="1"/>
      <c r="I20" s="2"/>
      <c r="J20" s="2"/>
      <c r="K20" s="3"/>
      <c r="L20" s="3"/>
      <c r="M20" s="3"/>
      <c r="N20" s="3"/>
      <c r="O20" s="2"/>
      <c r="P20" s="1"/>
      <c r="Q20" s="1"/>
      <c r="R20" s="2"/>
      <c r="S20" s="1"/>
      <c r="T20" s="2"/>
      <c r="U20" s="2"/>
      <c r="V20" s="1"/>
    </row>
    <row r="21" spans="1:22" ht="18.75" customHeight="1" x14ac:dyDescent="0.25">
      <c r="A21" s="1"/>
      <c r="B21" s="2"/>
      <c r="C21" s="1"/>
      <c r="D21" s="2"/>
      <c r="E21" s="1"/>
      <c r="F21" s="1"/>
      <c r="G21" s="3"/>
      <c r="H21" s="1"/>
      <c r="I21" s="2"/>
      <c r="J21" s="2"/>
      <c r="K21" s="3"/>
      <c r="L21" s="3"/>
      <c r="M21" s="3"/>
      <c r="N21" s="3"/>
      <c r="O21" s="2"/>
      <c r="P21" s="1"/>
      <c r="Q21" s="1"/>
      <c r="R21" s="2"/>
      <c r="S21" s="1"/>
      <c r="T21" s="2"/>
      <c r="U21" s="2"/>
      <c r="V21" s="1"/>
    </row>
    <row r="22" spans="1:22" ht="18.75" customHeight="1" x14ac:dyDescent="0.25">
      <c r="A22" s="1"/>
      <c r="B22" s="2"/>
      <c r="C22" s="1"/>
      <c r="D22" s="2"/>
      <c r="E22" s="1"/>
      <c r="F22" s="1"/>
      <c r="G22" s="3"/>
      <c r="H22" s="1"/>
      <c r="I22" s="2"/>
      <c r="J22" s="2"/>
      <c r="K22" s="3"/>
      <c r="L22" s="3"/>
      <c r="M22" s="3"/>
      <c r="N22" s="3"/>
      <c r="O22" s="2"/>
      <c r="P22" s="1"/>
      <c r="Q22" s="1"/>
      <c r="R22" s="2"/>
      <c r="S22" s="1"/>
      <c r="T22" s="2"/>
      <c r="U22" s="2"/>
      <c r="V22" s="1"/>
    </row>
    <row r="23" spans="1:22" ht="18.75" customHeight="1" x14ac:dyDescent="0.25">
      <c r="A23" s="1"/>
      <c r="B23" s="2"/>
      <c r="C23" s="1"/>
      <c r="D23" s="2"/>
      <c r="E23" s="1"/>
      <c r="F23" s="1"/>
      <c r="G23" s="3"/>
      <c r="H23" s="1"/>
      <c r="I23" s="2"/>
      <c r="J23" s="2"/>
      <c r="K23" s="3"/>
      <c r="L23" s="3"/>
      <c r="M23" s="3"/>
      <c r="N23" s="3"/>
      <c r="O23" s="2"/>
      <c r="P23" s="1"/>
      <c r="Q23" s="1"/>
      <c r="R23" s="2"/>
      <c r="S23" s="1"/>
      <c r="T23" s="2"/>
      <c r="U23" s="2"/>
      <c r="V23" s="1"/>
    </row>
    <row r="24" spans="1:22" ht="18.75" customHeight="1" x14ac:dyDescent="0.25">
      <c r="A24" s="1"/>
      <c r="B24" s="2"/>
      <c r="C24" s="1"/>
      <c r="D24" s="2"/>
      <c r="E24" s="1"/>
      <c r="F24" s="1"/>
      <c r="G24" s="3"/>
      <c r="H24" s="1"/>
      <c r="I24" s="2"/>
      <c r="J24" s="2"/>
      <c r="K24" s="3"/>
      <c r="L24" s="3"/>
      <c r="M24" s="3"/>
      <c r="N24" s="3"/>
      <c r="O24" s="2"/>
      <c r="P24" s="1"/>
      <c r="Q24" s="1"/>
      <c r="R24" s="2"/>
      <c r="S24" s="1"/>
      <c r="T24" s="2"/>
      <c r="U24" s="2"/>
      <c r="V24" s="1"/>
    </row>
  </sheetData>
  <mergeCells count="1">
    <mergeCell ref="B1:F1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 Wrench</cp:lastModifiedBy>
  <dcterms:created xsi:type="dcterms:W3CDTF">2022-09-08T03:12:53Z</dcterms:created>
  <dcterms:modified xsi:type="dcterms:W3CDTF">2022-09-12T03:46:06Z</dcterms:modified>
</cp:coreProperties>
</file>