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pann\Documents\Research\Code repos\reynolds_scales_project\"/>
    </mc:Choice>
  </mc:AlternateContent>
  <xr:revisionPtr revIDLastSave="0" documentId="13_ncr:1_{31A0E12E-2B94-4789-9D13-1DC66099B546}" xr6:coauthVersionLast="47" xr6:coauthVersionMax="47" xr10:uidLastSave="{00000000-0000-0000-0000-000000000000}"/>
  <bookViews>
    <workbookView xWindow="10140" yWindow="0" windowWidth="10455" windowHeight="11625" xr2:uid="{60C75D1D-90E2-4A5F-AB16-E1D6DF71A97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F6" i="1"/>
</calcChain>
</file>

<file path=xl/sharedStrings.xml><?xml version="1.0" encoding="utf-8"?>
<sst xmlns="http://schemas.openxmlformats.org/spreadsheetml/2006/main" count="201" uniqueCount="163">
  <si>
    <t>Variables for Wind database</t>
  </si>
  <si>
    <t>vsw</t>
  </si>
  <si>
    <t>va</t>
  </si>
  <si>
    <t>ni</t>
  </si>
  <si>
    <t>Ti</t>
  </si>
  <si>
    <t>Te</t>
  </si>
  <si>
    <t>di</t>
  </si>
  <si>
    <t>de</t>
  </si>
  <si>
    <t>rhoe</t>
  </si>
  <si>
    <t>betai</t>
  </si>
  <si>
    <t>betae</t>
  </si>
  <si>
    <t>db</t>
  </si>
  <si>
    <t>p</t>
  </si>
  <si>
    <t>tce</t>
  </si>
  <si>
    <t>tcf</t>
  </si>
  <si>
    <t>tci</t>
  </si>
  <si>
    <t>ttu</t>
  </si>
  <si>
    <t>ttc</t>
  </si>
  <si>
    <t>Name in database</t>
  </si>
  <si>
    <t>Full name</t>
  </si>
  <si>
    <t>Solar wind velocity</t>
  </si>
  <si>
    <t>Unit</t>
  </si>
  <si>
    <t>Alfven speed</t>
  </si>
  <si>
    <t>km/s</t>
  </si>
  <si>
    <t>Ion density</t>
  </si>
  <si>
    <t>n/cc</t>
  </si>
  <si>
    <t>tb</t>
  </si>
  <si>
    <t>s</t>
  </si>
  <si>
    <t>Ion temperature</t>
  </si>
  <si>
    <t>Electron temperature</t>
  </si>
  <si>
    <t>Ion inertial length</t>
  </si>
  <si>
    <t>Electron inertial length</t>
  </si>
  <si>
    <t>Ion gyroradius</t>
  </si>
  <si>
    <t>Electron gyroradius</t>
  </si>
  <si>
    <t>Ion plasma beta</t>
  </si>
  <si>
    <t>Electron plasma beta</t>
  </si>
  <si>
    <t>Magnetic field fluctuation</t>
  </si>
  <si>
    <t>Pressure</t>
  </si>
  <si>
    <t>Spectral break timescale</t>
  </si>
  <si>
    <t>rhoi</t>
  </si>
  <si>
    <t>NA</t>
  </si>
  <si>
    <t>nPa</t>
  </si>
  <si>
    <t>Notes</t>
  </si>
  <si>
    <t>km</t>
  </si>
  <si>
    <t>Intercept of power-law fits to inertial and kinetic ranges</t>
  </si>
  <si>
    <t>nT</t>
  </si>
  <si>
    <t>ttu_std</t>
  </si>
  <si>
    <t>Standard deviation of linear fit</t>
  </si>
  <si>
    <t>ttc_std</t>
  </si>
  <si>
    <t>Taylor timescale (uncorrected)</t>
  </si>
  <si>
    <t>Uncertainty of Taylor timescale (uncorrected)</t>
  </si>
  <si>
    <t>Taylor timescale (corrected)</t>
  </si>
  <si>
    <t>Uncertainty of Taylor timescale (corrected)</t>
  </si>
  <si>
    <t>Standard deviation of linear fit x correction factor</t>
  </si>
  <si>
    <t>qi</t>
  </si>
  <si>
    <t>qk</t>
  </si>
  <si>
    <t>Inertial range slope</t>
  </si>
  <si>
    <t>Kinetic range slope</t>
  </si>
  <si>
    <t>Chuychai method without correction based on qk</t>
  </si>
  <si>
    <t>Chuychai method with correction based on qk</t>
  </si>
  <si>
    <t>ne</t>
  </si>
  <si>
    <t>Electron density</t>
  </si>
  <si>
    <t>Note: i (ion) corresponds to protons: mu = 1, Z = 1</t>
  </si>
  <si>
    <t>OMNI: flow_speed</t>
  </si>
  <si>
    <t>Wind (wi_plsp_3dp): mom.p.density</t>
  </si>
  <si>
    <t>Wind (wi_elm2_3dp): avgtemp</t>
  </si>
  <si>
    <t>OMNI: pressure</t>
  </si>
  <si>
    <t>Dataset OR derivation method</t>
  </si>
  <si>
    <t>bx</t>
  </si>
  <si>
    <t>by</t>
  </si>
  <si>
    <t>bz</t>
  </si>
  <si>
    <t>Magnetic field component x</t>
  </si>
  <si>
    <t>Magnetic field component y</t>
  </si>
  <si>
    <t>Magnetic field component z</t>
  </si>
  <si>
    <t>Not retained in final dataset</t>
  </si>
  <si>
    <t>Wind (wi_h2_mfi): BGSE_0</t>
  </si>
  <si>
    <t>Wind (wi_h2_mfi): BGSE_1</t>
  </si>
  <si>
    <t>Wind (wi_h2_mfi): BGSE_2</t>
  </si>
  <si>
    <t>Correlation timescale, 1/e method</t>
  </si>
  <si>
    <t>Correlation timescale, integral method</t>
  </si>
  <si>
    <t>Correlation timescale, exponential fit method</t>
  </si>
  <si>
    <t>x-value where ACF falls to 1/e</t>
  </si>
  <si>
    <t>Exponential fit of ACF up to 2*tce</t>
  </si>
  <si>
    <t>Integral of ACF up to x-value where ACF falls to 0</t>
  </si>
  <si>
    <t>5.31*(ne**-1/2)</t>
  </si>
  <si>
    <t>(2.28e2)*(ni**-1/2)</t>
  </si>
  <si>
    <t xml:space="preserve">Magnetic field magnitude </t>
  </si>
  <si>
    <t xml:space="preserve">Wind (wi_h2_mfi): BF1 = np.sqrt(bx**2+by**2+bz**2) </t>
  </si>
  <si>
    <t>Wind (wi_elm2_3dp): density</t>
  </si>
  <si>
    <t>eV</t>
  </si>
  <si>
    <t>Wind (wi_plsp_3dp): mom.p.avgtemp</t>
  </si>
  <si>
    <t>From NRL formulary. Can be thought of as the thickness of the current sheets that form in turbulent plasma, and will be used as one method of calculating the Reynolds number of the solar wind. It may also help us to identify the slope of the dissipation range, required for Chuychai's method of obtaining refined estimates of the Taylor scale. Should be in the range of 100-200km @ 1AU</t>
  </si>
  <si>
    <t>Also available from OMNI: proton_density</t>
  </si>
  <si>
    <t>ld</t>
  </si>
  <si>
    <t xml:space="preserve">np.sqrt((Bx-mean(Bx))**2+(By-mean(By))**2+(Bz-mean(Bz))**2) </t>
  </si>
  <si>
    <t>Bomni</t>
  </si>
  <si>
    <t>OMNI: F</t>
  </si>
  <si>
    <t>Bwind</t>
  </si>
  <si>
    <t>-</t>
  </si>
  <si>
    <t>Variables calculated according to physical equations</t>
  </si>
  <si>
    <t>Values outside the range 0-200 are set to missing</t>
  </si>
  <si>
    <t>Variables calculated using numerical methods</t>
  </si>
  <si>
    <t>Values outside the range 0-50 are set to missing</t>
  </si>
  <si>
    <t>Values outside the range 0-1000 are set to missing</t>
  </si>
  <si>
    <t>From NRL formulary (converting cm to km and nT to Gauss)</t>
  </si>
  <si>
    <t>Calculated from high-res Wind data, with mean calculated from entire dataset. Typically then divide by B0 (sqrt of sum of squared mean components) to get variable of interest</t>
  </si>
  <si>
    <t>Debye length (electron)</t>
  </si>
  <si>
    <t xml:space="preserve">From NRL formulary (converting nT to Gauss). </t>
  </si>
  <si>
    <t>From NRL formulary (converting nT to Gauss). Wang2017: ranged from 0.1 to 1.3</t>
  </si>
  <si>
    <t>(7.43e-3)*(Te**1/2)(ne**-1/2)</t>
  </si>
  <si>
    <t>(2.38e-5)*(Te**1/2)*((Bwind*e-5)**-1)</t>
  </si>
  <si>
    <t>(1.02e-3)*(Ti**1/2)*((Bwind*e-5)**-1)</t>
  </si>
  <si>
    <t>(4.03e-11)*ne*Te*((Bwind*e-5)**-2)</t>
  </si>
  <si>
    <t>(4.03e-11)*ni*Ti*((Bwind*e-5)**-2)</t>
  </si>
  <si>
    <t>(2.18e6)*(ni**-1/2)*(Bwind*e-5)</t>
  </si>
  <si>
    <t>re_di</t>
  </si>
  <si>
    <t>Reynolds number (di method)</t>
  </si>
  <si>
    <t>((tcf*vsw)/di)**(4/3)</t>
  </si>
  <si>
    <t>re_lt</t>
  </si>
  <si>
    <t>Reynolds number (Taylor scale method)</t>
  </si>
  <si>
    <t>Using di to approximate Kolmogorov length scale</t>
  </si>
  <si>
    <t>Corr scale in km should be around 1-3,000,000km</t>
  </si>
  <si>
    <t>11.1 (4520km)</t>
  </si>
  <si>
    <t>7.1 (3000km)</t>
  </si>
  <si>
    <t>2303 (900000km)</t>
  </si>
  <si>
    <t>2193 (900000km)</t>
  </si>
  <si>
    <t>2117 (900000km)</t>
  </si>
  <si>
    <t>From NRL formulary (converting cm to km and nT to Gauss). Correlation with magnetic field should be about 1/r</t>
  </si>
  <si>
    <t>Average</t>
  </si>
  <si>
    <t>re_tb</t>
  </si>
  <si>
    <t>Reynolds number (spectral break method)</t>
  </si>
  <si>
    <t>Primary variable</t>
  </si>
  <si>
    <t>Analytically derived variable</t>
  </si>
  <si>
    <t>Numerically derived variable</t>
  </si>
  <si>
    <t>Variables taken directly from CDF files from SPDF. Missing values are linearly interpolated, unless comprising &gt;10% of the interval, in which case the entire interval is set to missing</t>
  </si>
  <si>
    <t>Power-law fit to power spectrum over range 0.005&lt; f &lt; 0.2</t>
  </si>
  <si>
    <t>Power-law fit to power spectrum over range 0.5 &lt; f &lt; 1.4</t>
  </si>
  <si>
    <t>Spectral break frequency</t>
  </si>
  <si>
    <t>Hz</t>
  </si>
  <si>
    <t>Roberts2022 says 10s</t>
  </si>
  <si>
    <t>1/((2*np.pi)*fb)</t>
  </si>
  <si>
    <t>(tcf/ttc)**2</t>
  </si>
  <si>
    <t>((tcf*vsw)/tb)**(4/3)</t>
  </si>
  <si>
    <t>Using tb to approximate Kolmogorov length scale</t>
  </si>
  <si>
    <t>lambda_t_raw</t>
  </si>
  <si>
    <t>lambda_t</t>
  </si>
  <si>
    <t>lambda_c_e</t>
  </si>
  <si>
    <t>Correlation lengthscale (1/e method)</t>
  </si>
  <si>
    <t>Taylor lengthscale (uncorrected)</t>
  </si>
  <si>
    <t>Taylor lengthscale (corrected)</t>
  </si>
  <si>
    <t>lambda_c_fit</t>
  </si>
  <si>
    <t>Correlation lengthscale (fit method)</t>
  </si>
  <si>
    <t>lambda_c_int</t>
  </si>
  <si>
    <t>Correlation lengthscale (integral method)</t>
  </si>
  <si>
    <t>ttu*vsw</t>
  </si>
  <si>
    <t>ttc*vsw</t>
  </si>
  <si>
    <t>tce*vsw</t>
  </si>
  <si>
    <t>tcf*vsw</t>
  </si>
  <si>
    <t>tci*vsw</t>
  </si>
  <si>
    <t>fb</t>
  </si>
  <si>
    <t>Should be around 0.4-0.5Hz (Weygand2007), corresponding to distances of 600-1000km. Any statistical analysis should refer to Vech2018</t>
  </si>
  <si>
    <r>
      <t xml:space="preserve">Observations show to be about -8/3 (-2.67). Wang2017 used a range of 0.5-1.4Hz. </t>
    </r>
    <r>
      <rPr>
        <i/>
        <sz val="11"/>
        <color theme="1"/>
        <rFont val="Calibri"/>
        <family val="2"/>
        <scheme val="minor"/>
      </rPr>
      <t>Expected to be correlated with temperature (Leamon1998)</t>
    </r>
  </si>
  <si>
    <r>
      <t xml:space="preserve">Theory tells us should be -5/3 (1.67). Wang2017 used a range of 0.005-0.2Hz. </t>
    </r>
    <r>
      <rPr>
        <i/>
        <sz val="11"/>
        <color theme="1"/>
        <rFont val="Calibri"/>
        <family val="2"/>
        <scheme val="minor"/>
      </rPr>
      <t>Expected to be correlated with temperature (Leamon1998)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</si>
</sst>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b/>
      <u/>
      <sz val="18"/>
      <color theme="1"/>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51">
    <xf numFmtId="0" fontId="0" fillId="0" borderId="0" xfId="0"/>
    <xf numFmtId="0" fontId="2" fillId="2" borderId="1" xfId="1" applyBorder="1"/>
    <xf numFmtId="0" fontId="0" fillId="0" borderId="2" xfId="0" applyBorder="1"/>
    <xf numFmtId="0" fontId="0" fillId="0" borderId="3" xfId="0" applyBorder="1"/>
    <xf numFmtId="0" fontId="1" fillId="0" borderId="3" xfId="0" applyFont="1" applyBorder="1"/>
    <xf numFmtId="0" fontId="0" fillId="0" borderId="4" xfId="0" applyBorder="1"/>
    <xf numFmtId="0" fontId="2" fillId="2" borderId="6" xfId="1" applyBorder="1"/>
    <xf numFmtId="0" fontId="1" fillId="3" borderId="5" xfId="2" applyFont="1" applyBorder="1"/>
    <xf numFmtId="0" fontId="2" fillId="3" borderId="1" xfId="2" applyBorder="1"/>
    <xf numFmtId="0" fontId="2" fillId="3" borderId="6" xfId="2" applyBorder="1"/>
    <xf numFmtId="0" fontId="0" fillId="3" borderId="1" xfId="2" applyFont="1" applyBorder="1"/>
    <xf numFmtId="0" fontId="0" fillId="3" borderId="6" xfId="2" applyFont="1" applyBorder="1"/>
    <xf numFmtId="0" fontId="1" fillId="4" borderId="5" xfId="3" applyFont="1" applyBorder="1"/>
    <xf numFmtId="0" fontId="2" fillId="4" borderId="1" xfId="3" applyBorder="1"/>
    <xf numFmtId="0" fontId="2" fillId="4" borderId="6" xfId="3" applyBorder="1"/>
    <xf numFmtId="0" fontId="2" fillId="4" borderId="7" xfId="3" applyBorder="1"/>
    <xf numFmtId="0" fontId="2" fillId="4" borderId="8" xfId="3" applyBorder="1"/>
    <xf numFmtId="0" fontId="1" fillId="2" borderId="5" xfId="1" applyFont="1" applyBorder="1"/>
    <xf numFmtId="0" fontId="4" fillId="2" borderId="1" xfId="1" applyFont="1" applyBorder="1"/>
    <xf numFmtId="0" fontId="4" fillId="2" borderId="6" xfId="1" applyFont="1" applyBorder="1"/>
    <xf numFmtId="0" fontId="0" fillId="0" borderId="0" xfId="0" applyAlignment="1">
      <alignment horizontal="left"/>
    </xf>
    <xf numFmtId="0" fontId="1" fillId="2" borderId="1" xfId="1" applyFont="1" applyBorder="1"/>
    <xf numFmtId="0" fontId="1" fillId="3" borderId="1" xfId="2" applyFont="1" applyBorder="1"/>
    <xf numFmtId="0" fontId="1" fillId="4" borderId="1" xfId="3" applyFont="1" applyBorder="1"/>
    <xf numFmtId="0" fontId="1" fillId="4" borderId="7" xfId="3" applyFont="1" applyBorder="1"/>
    <xf numFmtId="0" fontId="0" fillId="2" borderId="1" xfId="1" applyFont="1" applyBorder="1"/>
    <xf numFmtId="0" fontId="1" fillId="2" borderId="9" xfId="1" applyFont="1" applyBorder="1"/>
    <xf numFmtId="0" fontId="0" fillId="2" borderId="6" xfId="1" applyFont="1" applyBorder="1"/>
    <xf numFmtId="0" fontId="4" fillId="2" borderId="4" xfId="1" applyFont="1" applyBorder="1"/>
    <xf numFmtId="0" fontId="1" fillId="5" borderId="9" xfId="0" applyFont="1" applyFill="1" applyBorder="1"/>
    <xf numFmtId="0" fontId="1" fillId="5" borderId="1" xfId="0" applyFont="1" applyFill="1" applyBorder="1"/>
    <xf numFmtId="0" fontId="2" fillId="5" borderId="1" xfId="3" applyFill="1" applyBorder="1"/>
    <xf numFmtId="0" fontId="2" fillId="5" borderId="6" xfId="3" applyFill="1" applyBorder="1"/>
    <xf numFmtId="0" fontId="4" fillId="2" borderId="5" xfId="1" applyFont="1" applyBorder="1"/>
    <xf numFmtId="0" fontId="2" fillId="2" borderId="0" xfId="1" applyAlignment="1">
      <alignment horizontal="left"/>
    </xf>
    <xf numFmtId="0" fontId="2" fillId="3" borderId="0" xfId="2" applyAlignment="1">
      <alignment horizontal="left"/>
    </xf>
    <xf numFmtId="0" fontId="2" fillId="4" borderId="0" xfId="3" applyAlignment="1">
      <alignment horizontal="left"/>
    </xf>
    <xf numFmtId="2" fontId="2" fillId="3" borderId="6" xfId="2" applyNumberFormat="1" applyBorder="1"/>
    <xf numFmtId="1" fontId="2" fillId="3" borderId="6" xfId="2" applyNumberFormat="1" applyBorder="1"/>
    <xf numFmtId="2" fontId="2" fillId="6" borderId="6" xfId="2" applyNumberFormat="1" applyFill="1" applyBorder="1"/>
    <xf numFmtId="0" fontId="0" fillId="0" borderId="8" xfId="0" applyBorder="1"/>
    <xf numFmtId="0" fontId="1" fillId="0" borderId="7" xfId="0" applyFont="1" applyBorder="1"/>
    <xf numFmtId="0" fontId="1" fillId="4" borderId="8" xfId="3" applyFont="1" applyBorder="1"/>
    <xf numFmtId="0" fontId="1" fillId="4" borderId="10" xfId="3" applyFont="1" applyBorder="1"/>
    <xf numFmtId="0" fontId="1" fillId="0" borderId="9" xfId="0" applyFont="1" applyBorder="1"/>
    <xf numFmtId="0" fontId="1" fillId="0" borderId="1" xfId="0" applyFont="1" applyBorder="1"/>
    <xf numFmtId="0" fontId="1" fillId="4" borderId="6" xfId="3" applyFont="1" applyBorder="1"/>
    <xf numFmtId="0" fontId="3" fillId="0" borderId="0" xfId="0" applyFont="1" applyAlignment="1">
      <alignment horizontal="left"/>
    </xf>
    <xf numFmtId="0" fontId="0" fillId="0" borderId="0" xfId="0" applyAlignment="1">
      <alignment horizontal="left"/>
    </xf>
    <xf numFmtId="0" fontId="0" fillId="4" borderId="6" xfId="3" applyFont="1" applyBorder="1"/>
    <xf numFmtId="0" fontId="2" fillId="4" borderId="6" xfId="3" applyFont="1" applyBorder="1"/>
  </cellXfs>
  <cellStyles count="4">
    <cellStyle name="40% - Accent1" xfId="1" builtinId="31"/>
    <cellStyle name="40% - Accent2" xfId="2" builtinId="35"/>
    <cellStyle name="40% - Accent3" xfId="3" builtinId="39"/>
    <cellStyle name="Normal" xfId="0" builtinId="0"/>
  </cellStyles>
  <dxfs count="10">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1524000</xdr:colOff>
      <xdr:row>30</xdr:row>
      <xdr:rowOff>104775</xdr:rowOff>
    </xdr:from>
    <xdr:ext cx="65" cy="172227"/>
    <xdr:sp macro="" textlink="">
      <xdr:nvSpPr>
        <xdr:cNvPr id="2" name="TextBox 1">
          <a:extLst>
            <a:ext uri="{FF2B5EF4-FFF2-40B4-BE49-F238E27FC236}">
              <a16:creationId xmlns:a16="http://schemas.microsoft.com/office/drawing/2014/main" id="{5AA208CC-B8F6-3E0D-A805-B948F80E5EAD}"/>
            </a:ext>
          </a:extLst>
        </xdr:cNvPr>
        <xdr:cNvSpPr txBox="1"/>
      </xdr:nvSpPr>
      <xdr:spPr>
        <a:xfrm>
          <a:off x="5819775" y="391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7D6ED-80BA-4B55-B6C2-2D4B3F5B7322}" name="Table1" displayName="Table1" ref="A8:F47" totalsRowShown="0" headerRowDxfId="9" headerRowBorderDxfId="8" tableBorderDxfId="7" totalsRowBorderDxfId="6">
  <autoFilter ref="A8:F47" xr:uid="{D477D6ED-80BA-4B55-B6C2-2D4B3F5B7322}"/>
  <tableColumns count="6">
    <tableColumn id="1" xr3:uid="{69A8CBD7-495C-4F77-9807-78FEB8E3AF0F}" name="Name in database" dataDxfId="5" dataCellStyle="Normal"/>
    <tableColumn id="2" xr3:uid="{D6A57239-58B9-4C96-93D7-C08DD9CBA495}" name="Full name" dataDxfId="4" dataCellStyle="Normal"/>
    <tableColumn id="4" xr3:uid="{E29AF60E-8C37-476C-9021-82D4040D9DF6}" name="Average" dataDxfId="3" dataCellStyle="40% - Accent3"/>
    <tableColumn id="3" xr3:uid="{A5AF20BE-333B-48B4-AC25-68960254473D}" name="Unit" dataDxfId="2" dataCellStyle="40% - Accent3"/>
    <tableColumn id="6" xr3:uid="{6FEA0C9A-F1C6-4A66-9476-C4AE4F69ED82}" name="Dataset OR derivation method" dataDxfId="1" dataCellStyle="40% - Accent3"/>
    <tableColumn id="8" xr3:uid="{7BBB7C73-A571-43CF-A5A8-5DD1CD903E7D}"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126D-618E-4F8A-9C35-3E793C167672}">
  <dimension ref="A1:F47"/>
  <sheetViews>
    <sheetView tabSelected="1" zoomScale="110" zoomScaleNormal="110" workbookViewId="0">
      <pane xSplit="1" ySplit="8" topLeftCell="C9" activePane="bottomRight" state="frozen"/>
      <selection pane="topRight" activeCell="B1" sqref="B1"/>
      <selection pane="bottomLeft" activeCell="A9" sqref="A9"/>
      <selection pane="bottomRight" activeCell="A9" sqref="A9"/>
    </sheetView>
  </sheetViews>
  <sheetFormatPr defaultRowHeight="15" x14ac:dyDescent="0.25"/>
  <cols>
    <col min="1" max="1" width="40.7109375" bestFit="1" customWidth="1"/>
    <col min="2" max="2" width="53.42578125" customWidth="1"/>
    <col min="3" max="3" width="19.28515625" bestFit="1" customWidth="1"/>
    <col min="4" max="4" width="7.140625" bestFit="1" customWidth="1"/>
    <col min="5" max="5" width="56.42578125" customWidth="1"/>
    <col min="6" max="6" width="255.7109375" bestFit="1" customWidth="1"/>
    <col min="7" max="7" width="40.42578125" bestFit="1" customWidth="1"/>
  </cols>
  <sheetData>
    <row r="1" spans="1:6" ht="23.25" customHeight="1" x14ac:dyDescent="0.35">
      <c r="A1" s="47" t="s">
        <v>0</v>
      </c>
      <c r="B1" s="47"/>
      <c r="C1" s="47"/>
      <c r="D1" s="47"/>
      <c r="E1" s="47"/>
    </row>
    <row r="2" spans="1:6" x14ac:dyDescent="0.25">
      <c r="A2" s="48" t="s">
        <v>62</v>
      </c>
      <c r="B2" s="48"/>
      <c r="C2" s="48"/>
      <c r="D2" s="48"/>
      <c r="E2" s="48"/>
    </row>
    <row r="3" spans="1:6" x14ac:dyDescent="0.25">
      <c r="A3" s="20"/>
      <c r="B3" s="20"/>
      <c r="C3" s="20"/>
      <c r="D3" s="20"/>
      <c r="E3" s="20"/>
    </row>
    <row r="4" spans="1:6" x14ac:dyDescent="0.25">
      <c r="A4" s="34" t="s">
        <v>131</v>
      </c>
      <c r="B4" t="s">
        <v>134</v>
      </c>
    </row>
    <row r="5" spans="1:6" x14ac:dyDescent="0.25">
      <c r="A5" s="35" t="s">
        <v>132</v>
      </c>
      <c r="B5" t="s">
        <v>99</v>
      </c>
    </row>
    <row r="6" spans="1:6" x14ac:dyDescent="0.25">
      <c r="A6" s="36" t="s">
        <v>133</v>
      </c>
      <c r="B6" t="s">
        <v>101</v>
      </c>
      <c r="F6">
        <f>1/10</f>
        <v>0.1</v>
      </c>
    </row>
    <row r="8" spans="1:6" x14ac:dyDescent="0.25">
      <c r="A8" s="2" t="s">
        <v>18</v>
      </c>
      <c r="B8" s="3" t="s">
        <v>19</v>
      </c>
      <c r="C8" s="3" t="s">
        <v>128</v>
      </c>
      <c r="D8" s="3" t="s">
        <v>21</v>
      </c>
      <c r="E8" s="4" t="s">
        <v>67</v>
      </c>
      <c r="F8" s="5" t="s">
        <v>42</v>
      </c>
    </row>
    <row r="9" spans="1:6" x14ac:dyDescent="0.25">
      <c r="A9" s="33" t="s">
        <v>68</v>
      </c>
      <c r="B9" s="18" t="s">
        <v>71</v>
      </c>
      <c r="C9" s="28" t="s">
        <v>98</v>
      </c>
      <c r="D9" s="18" t="s">
        <v>45</v>
      </c>
      <c r="E9" s="18" t="s">
        <v>75</v>
      </c>
      <c r="F9" s="19" t="s">
        <v>74</v>
      </c>
    </row>
    <row r="10" spans="1:6" x14ac:dyDescent="0.25">
      <c r="A10" s="33" t="s">
        <v>69</v>
      </c>
      <c r="B10" s="18" t="s">
        <v>72</v>
      </c>
      <c r="C10" s="19" t="s">
        <v>98</v>
      </c>
      <c r="D10" s="18" t="s">
        <v>45</v>
      </c>
      <c r="E10" s="18" t="s">
        <v>76</v>
      </c>
      <c r="F10" s="19" t="s">
        <v>74</v>
      </c>
    </row>
    <row r="11" spans="1:6" x14ac:dyDescent="0.25">
      <c r="A11" s="33" t="s">
        <v>70</v>
      </c>
      <c r="B11" s="18" t="s">
        <v>73</v>
      </c>
      <c r="C11" s="19" t="s">
        <v>98</v>
      </c>
      <c r="D11" s="18" t="s">
        <v>45</v>
      </c>
      <c r="E11" s="18" t="s">
        <v>77</v>
      </c>
      <c r="F11" s="19" t="s">
        <v>74</v>
      </c>
    </row>
    <row r="12" spans="1:6" x14ac:dyDescent="0.25">
      <c r="A12" s="26" t="s">
        <v>97</v>
      </c>
      <c r="B12" s="21" t="s">
        <v>86</v>
      </c>
      <c r="C12" s="6">
        <v>6</v>
      </c>
      <c r="D12" s="1" t="s">
        <v>45</v>
      </c>
      <c r="E12" s="1" t="s">
        <v>87</v>
      </c>
      <c r="F12" s="27"/>
    </row>
    <row r="13" spans="1:6" x14ac:dyDescent="0.25">
      <c r="A13" s="29" t="s">
        <v>95</v>
      </c>
      <c r="B13" s="30" t="s">
        <v>86</v>
      </c>
      <c r="C13" s="32">
        <v>5.7</v>
      </c>
      <c r="D13" s="31" t="s">
        <v>45</v>
      </c>
      <c r="E13" s="31" t="s">
        <v>96</v>
      </c>
      <c r="F13" s="32" t="s">
        <v>102</v>
      </c>
    </row>
    <row r="14" spans="1:6" x14ac:dyDescent="0.25">
      <c r="A14" s="17" t="s">
        <v>12</v>
      </c>
      <c r="B14" s="21" t="s">
        <v>37</v>
      </c>
      <c r="C14" s="6">
        <v>2.1</v>
      </c>
      <c r="D14" s="1" t="s">
        <v>41</v>
      </c>
      <c r="E14" s="1" t="s">
        <v>66</v>
      </c>
      <c r="F14" s="6" t="s">
        <v>100</v>
      </c>
    </row>
    <row r="15" spans="1:6" x14ac:dyDescent="0.25">
      <c r="A15" s="17" t="s">
        <v>1</v>
      </c>
      <c r="B15" s="21" t="s">
        <v>20</v>
      </c>
      <c r="C15" s="6">
        <v>426</v>
      </c>
      <c r="D15" s="1" t="s">
        <v>23</v>
      </c>
      <c r="E15" s="1" t="s">
        <v>63</v>
      </c>
      <c r="F15" s="6" t="s">
        <v>103</v>
      </c>
    </row>
    <row r="16" spans="1:6" x14ac:dyDescent="0.25">
      <c r="A16" s="21" t="s">
        <v>60</v>
      </c>
      <c r="B16" s="21" t="s">
        <v>61</v>
      </c>
      <c r="C16" s="27">
        <v>4.8</v>
      </c>
      <c r="D16" s="25" t="s">
        <v>25</v>
      </c>
      <c r="E16" s="25" t="s">
        <v>88</v>
      </c>
      <c r="F16" s="25"/>
    </row>
    <row r="17" spans="1:6" x14ac:dyDescent="0.25">
      <c r="A17" s="21" t="s">
        <v>5</v>
      </c>
      <c r="B17" s="21" t="s">
        <v>29</v>
      </c>
      <c r="C17" s="27">
        <v>13.9</v>
      </c>
      <c r="D17" s="25" t="s">
        <v>89</v>
      </c>
      <c r="E17" s="25" t="s">
        <v>65</v>
      </c>
      <c r="F17" s="25"/>
    </row>
    <row r="18" spans="1:6" x14ac:dyDescent="0.25">
      <c r="A18" s="21" t="s">
        <v>3</v>
      </c>
      <c r="B18" s="21" t="s">
        <v>24</v>
      </c>
      <c r="C18" s="27">
        <v>5.5</v>
      </c>
      <c r="D18" s="25" t="s">
        <v>25</v>
      </c>
      <c r="E18" s="25" t="s">
        <v>64</v>
      </c>
      <c r="F18" s="25" t="s">
        <v>92</v>
      </c>
    </row>
    <row r="19" spans="1:6" x14ac:dyDescent="0.25">
      <c r="A19" s="21" t="s">
        <v>4</v>
      </c>
      <c r="B19" s="21" t="s">
        <v>28</v>
      </c>
      <c r="C19" s="27">
        <v>15.4</v>
      </c>
      <c r="D19" s="25" t="s">
        <v>89</v>
      </c>
      <c r="E19" s="25" t="s">
        <v>90</v>
      </c>
      <c r="F19" s="25"/>
    </row>
    <row r="20" spans="1:6" x14ac:dyDescent="0.25">
      <c r="A20" s="7" t="s">
        <v>8</v>
      </c>
      <c r="B20" s="22" t="s">
        <v>33</v>
      </c>
      <c r="C20" s="37">
        <v>1.6</v>
      </c>
      <c r="D20" s="8" t="s">
        <v>43</v>
      </c>
      <c r="E20" s="8" t="s">
        <v>110</v>
      </c>
      <c r="F20" s="9" t="s">
        <v>127</v>
      </c>
    </row>
    <row r="21" spans="1:6" x14ac:dyDescent="0.25">
      <c r="A21" s="7" t="s">
        <v>39</v>
      </c>
      <c r="B21" s="22" t="s">
        <v>32</v>
      </c>
      <c r="C21" s="38">
        <v>66.3</v>
      </c>
      <c r="D21" s="8" t="s">
        <v>43</v>
      </c>
      <c r="E21" s="8" t="s">
        <v>111</v>
      </c>
      <c r="F21" s="9" t="s">
        <v>104</v>
      </c>
    </row>
    <row r="22" spans="1:6" x14ac:dyDescent="0.25">
      <c r="A22" s="22" t="s">
        <v>7</v>
      </c>
      <c r="B22" s="22" t="s">
        <v>31</v>
      </c>
      <c r="C22" s="11">
        <v>3</v>
      </c>
      <c r="D22" s="10" t="s">
        <v>43</v>
      </c>
      <c r="E22" s="10" t="s">
        <v>84</v>
      </c>
      <c r="F22" s="9" t="s">
        <v>104</v>
      </c>
    </row>
    <row r="23" spans="1:6" x14ac:dyDescent="0.25">
      <c r="A23" s="7" t="s">
        <v>6</v>
      </c>
      <c r="B23" s="22" t="s">
        <v>30</v>
      </c>
      <c r="C23" s="9">
        <v>139</v>
      </c>
      <c r="D23" s="8" t="s">
        <v>43</v>
      </c>
      <c r="E23" s="8" t="s">
        <v>85</v>
      </c>
      <c r="F23" s="9" t="s">
        <v>91</v>
      </c>
    </row>
    <row r="24" spans="1:6" x14ac:dyDescent="0.25">
      <c r="A24" s="7" t="s">
        <v>10</v>
      </c>
      <c r="B24" s="22" t="s">
        <v>35</v>
      </c>
      <c r="C24" s="39">
        <v>0.93</v>
      </c>
      <c r="D24" s="8" t="s">
        <v>40</v>
      </c>
      <c r="E24" s="8" t="s">
        <v>112</v>
      </c>
      <c r="F24" s="9" t="s">
        <v>107</v>
      </c>
    </row>
    <row r="25" spans="1:6" x14ac:dyDescent="0.25">
      <c r="A25" s="7" t="s">
        <v>9</v>
      </c>
      <c r="B25" s="22" t="s">
        <v>34</v>
      </c>
      <c r="C25" s="39">
        <v>0.92</v>
      </c>
      <c r="D25" s="8" t="s">
        <v>40</v>
      </c>
      <c r="E25" s="8" t="s">
        <v>113</v>
      </c>
      <c r="F25" s="9" t="s">
        <v>108</v>
      </c>
    </row>
    <row r="26" spans="1:6" x14ac:dyDescent="0.25">
      <c r="A26" s="7" t="s">
        <v>2</v>
      </c>
      <c r="B26" s="22" t="s">
        <v>22</v>
      </c>
      <c r="C26" s="38">
        <v>110.7</v>
      </c>
      <c r="D26" s="8" t="s">
        <v>23</v>
      </c>
      <c r="E26" s="8" t="s">
        <v>114</v>
      </c>
      <c r="F26" s="9" t="s">
        <v>104</v>
      </c>
    </row>
    <row r="27" spans="1:6" x14ac:dyDescent="0.25">
      <c r="A27" s="7" t="s">
        <v>93</v>
      </c>
      <c r="B27" s="22" t="s">
        <v>106</v>
      </c>
      <c r="C27" s="9">
        <v>0.02</v>
      </c>
      <c r="D27" s="8" t="s">
        <v>43</v>
      </c>
      <c r="E27" s="8" t="s">
        <v>109</v>
      </c>
      <c r="F27" s="9" t="s">
        <v>104</v>
      </c>
    </row>
    <row r="28" spans="1:6" x14ac:dyDescent="0.25">
      <c r="A28" s="7" t="s">
        <v>11</v>
      </c>
      <c r="B28" s="22" t="s">
        <v>36</v>
      </c>
      <c r="C28" s="11">
        <v>5.8</v>
      </c>
      <c r="D28" s="10" t="s">
        <v>45</v>
      </c>
      <c r="E28" s="10" t="s">
        <v>94</v>
      </c>
      <c r="F28" s="11" t="s">
        <v>105</v>
      </c>
    </row>
    <row r="29" spans="1:6" x14ac:dyDescent="0.25">
      <c r="A29" s="12" t="s">
        <v>54</v>
      </c>
      <c r="B29" s="23" t="s">
        <v>56</v>
      </c>
      <c r="C29" s="14">
        <v>-1.68</v>
      </c>
      <c r="D29" s="13" t="s">
        <v>40</v>
      </c>
      <c r="E29" s="13" t="s">
        <v>135</v>
      </c>
      <c r="F29" s="49" t="s">
        <v>162</v>
      </c>
    </row>
    <row r="30" spans="1:6" x14ac:dyDescent="0.25">
      <c r="A30" s="12" t="s">
        <v>55</v>
      </c>
      <c r="B30" s="23" t="s">
        <v>57</v>
      </c>
      <c r="C30" s="14">
        <v>-2.63</v>
      </c>
      <c r="D30" s="13" t="s">
        <v>40</v>
      </c>
      <c r="E30" s="13" t="s">
        <v>136</v>
      </c>
      <c r="F30" s="49" t="s">
        <v>161</v>
      </c>
    </row>
    <row r="31" spans="1:6" x14ac:dyDescent="0.25">
      <c r="A31" s="44" t="s">
        <v>159</v>
      </c>
      <c r="B31" s="45" t="s">
        <v>137</v>
      </c>
      <c r="C31" s="50">
        <f>0.27</f>
        <v>0.27</v>
      </c>
      <c r="D31" s="13" t="s">
        <v>138</v>
      </c>
      <c r="E31" s="13" t="s">
        <v>44</v>
      </c>
      <c r="F31" s="14" t="s">
        <v>160</v>
      </c>
    </row>
    <row r="32" spans="1:6" x14ac:dyDescent="0.25">
      <c r="A32" s="12" t="s">
        <v>26</v>
      </c>
      <c r="B32" s="23" t="s">
        <v>38</v>
      </c>
      <c r="C32" s="14">
        <v>11.2</v>
      </c>
      <c r="D32" s="13" t="s">
        <v>27</v>
      </c>
      <c r="E32" s="13" t="s">
        <v>140</v>
      </c>
      <c r="F32" s="14" t="s">
        <v>139</v>
      </c>
    </row>
    <row r="33" spans="1:6" x14ac:dyDescent="0.25">
      <c r="A33" s="12" t="s">
        <v>13</v>
      </c>
      <c r="B33" s="23" t="s">
        <v>78</v>
      </c>
      <c r="C33" s="14" t="s">
        <v>124</v>
      </c>
      <c r="D33" s="13" t="s">
        <v>27</v>
      </c>
      <c r="E33" s="13" t="s">
        <v>81</v>
      </c>
      <c r="F33" s="14" t="s">
        <v>121</v>
      </c>
    </row>
    <row r="34" spans="1:6" x14ac:dyDescent="0.25">
      <c r="A34" s="12" t="s">
        <v>14</v>
      </c>
      <c r="B34" s="23" t="s">
        <v>80</v>
      </c>
      <c r="C34" s="14" t="s">
        <v>125</v>
      </c>
      <c r="D34" s="13" t="s">
        <v>27</v>
      </c>
      <c r="E34" s="13" t="s">
        <v>82</v>
      </c>
      <c r="F34" s="14"/>
    </row>
    <row r="35" spans="1:6" x14ac:dyDescent="0.25">
      <c r="A35" s="12" t="s">
        <v>15</v>
      </c>
      <c r="B35" s="23" t="s">
        <v>79</v>
      </c>
      <c r="C35" s="14" t="s">
        <v>126</v>
      </c>
      <c r="D35" s="13" t="s">
        <v>27</v>
      </c>
      <c r="E35" s="13" t="s">
        <v>83</v>
      </c>
      <c r="F35" s="14"/>
    </row>
    <row r="36" spans="1:6" x14ac:dyDescent="0.25">
      <c r="A36" s="12" t="s">
        <v>16</v>
      </c>
      <c r="B36" s="23" t="s">
        <v>49</v>
      </c>
      <c r="C36" s="14" t="s">
        <v>122</v>
      </c>
      <c r="D36" s="13" t="s">
        <v>27</v>
      </c>
      <c r="E36" s="13" t="s">
        <v>58</v>
      </c>
      <c r="F36" s="14"/>
    </row>
    <row r="37" spans="1:6" x14ac:dyDescent="0.25">
      <c r="A37" s="12" t="s">
        <v>46</v>
      </c>
      <c r="B37" s="23" t="s">
        <v>50</v>
      </c>
      <c r="C37" s="14">
        <v>0.13</v>
      </c>
      <c r="D37" s="13" t="s">
        <v>27</v>
      </c>
      <c r="E37" s="13" t="s">
        <v>47</v>
      </c>
      <c r="F37" s="14"/>
    </row>
    <row r="38" spans="1:6" x14ac:dyDescent="0.25">
      <c r="A38" s="12" t="s">
        <v>17</v>
      </c>
      <c r="B38" s="23" t="s">
        <v>51</v>
      </c>
      <c r="C38" s="14" t="s">
        <v>123</v>
      </c>
      <c r="D38" s="13" t="s">
        <v>27</v>
      </c>
      <c r="E38" s="13" t="s">
        <v>59</v>
      </c>
      <c r="F38" s="14"/>
    </row>
    <row r="39" spans="1:6" x14ac:dyDescent="0.25">
      <c r="A39" s="12" t="s">
        <v>48</v>
      </c>
      <c r="B39" s="23" t="s">
        <v>52</v>
      </c>
      <c r="C39" s="14">
        <v>7.0000000000000007E-2</v>
      </c>
      <c r="D39" s="13" t="s">
        <v>27</v>
      </c>
      <c r="E39" s="13" t="s">
        <v>53</v>
      </c>
      <c r="F39" s="14"/>
    </row>
    <row r="40" spans="1:6" x14ac:dyDescent="0.25">
      <c r="A40" s="43" t="s">
        <v>115</v>
      </c>
      <c r="B40" s="24" t="s">
        <v>116</v>
      </c>
      <c r="C40" s="42">
        <v>194000</v>
      </c>
      <c r="D40" s="15" t="s">
        <v>40</v>
      </c>
      <c r="E40" s="15" t="s">
        <v>117</v>
      </c>
      <c r="F40" s="16" t="s">
        <v>120</v>
      </c>
    </row>
    <row r="41" spans="1:6" x14ac:dyDescent="0.25">
      <c r="A41" s="43" t="s">
        <v>118</v>
      </c>
      <c r="B41" s="41" t="s">
        <v>119</v>
      </c>
      <c r="C41" s="42">
        <v>4520000</v>
      </c>
      <c r="D41" s="15" t="s">
        <v>40</v>
      </c>
      <c r="E41" s="15" t="s">
        <v>141</v>
      </c>
      <c r="F41" s="40"/>
    </row>
    <row r="42" spans="1:6" x14ac:dyDescent="0.25">
      <c r="A42" s="43" t="s">
        <v>129</v>
      </c>
      <c r="B42" s="24" t="s">
        <v>130</v>
      </c>
      <c r="C42" s="46">
        <v>66000</v>
      </c>
      <c r="D42" s="15" t="s">
        <v>40</v>
      </c>
      <c r="E42" s="15" t="s">
        <v>142</v>
      </c>
      <c r="F42" s="16" t="s">
        <v>143</v>
      </c>
    </row>
    <row r="43" spans="1:6" x14ac:dyDescent="0.25">
      <c r="A43" s="43" t="s">
        <v>144</v>
      </c>
      <c r="B43" s="24" t="s">
        <v>148</v>
      </c>
      <c r="C43" s="42">
        <v>4520</v>
      </c>
      <c r="D43" s="15" t="s">
        <v>43</v>
      </c>
      <c r="E43" s="15" t="s">
        <v>154</v>
      </c>
      <c r="F43" s="16"/>
    </row>
    <row r="44" spans="1:6" x14ac:dyDescent="0.25">
      <c r="A44" s="43" t="s">
        <v>145</v>
      </c>
      <c r="B44" s="24" t="s">
        <v>149</v>
      </c>
      <c r="C44" s="42">
        <v>3000</v>
      </c>
      <c r="D44" s="15" t="s">
        <v>43</v>
      </c>
      <c r="E44" s="15" t="s">
        <v>155</v>
      </c>
      <c r="F44" s="16"/>
    </row>
    <row r="45" spans="1:6" x14ac:dyDescent="0.25">
      <c r="A45" s="43" t="s">
        <v>146</v>
      </c>
      <c r="B45" s="24" t="s">
        <v>147</v>
      </c>
      <c r="C45" s="42">
        <v>930000</v>
      </c>
      <c r="D45" s="15" t="s">
        <v>43</v>
      </c>
      <c r="E45" s="15" t="s">
        <v>156</v>
      </c>
      <c r="F45" s="16"/>
    </row>
    <row r="46" spans="1:6" x14ac:dyDescent="0.25">
      <c r="A46" s="43" t="s">
        <v>150</v>
      </c>
      <c r="B46" s="24" t="s">
        <v>151</v>
      </c>
      <c r="C46" s="42">
        <v>890000</v>
      </c>
      <c r="D46" s="15" t="s">
        <v>43</v>
      </c>
      <c r="E46" s="15" t="s">
        <v>157</v>
      </c>
      <c r="F46" s="16"/>
    </row>
    <row r="47" spans="1:6" x14ac:dyDescent="0.25">
      <c r="A47" s="43" t="s">
        <v>152</v>
      </c>
      <c r="B47" s="24" t="s">
        <v>153</v>
      </c>
      <c r="C47" s="42">
        <v>864000</v>
      </c>
      <c r="D47" s="15" t="s">
        <v>43</v>
      </c>
      <c r="E47" s="15" t="s">
        <v>158</v>
      </c>
      <c r="F47" s="16"/>
    </row>
  </sheetData>
  <mergeCells count="2">
    <mergeCell ref="A1:E1"/>
    <mergeCell ref="A2:E2"/>
  </mergeCells>
  <phoneticPr fontId="5" type="noConversion"/>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Wrench</dc:creator>
  <cp:lastModifiedBy>Daniel Wrench</cp:lastModifiedBy>
  <dcterms:created xsi:type="dcterms:W3CDTF">2022-09-09T02:33:46Z</dcterms:created>
  <dcterms:modified xsi:type="dcterms:W3CDTF">2023-08-01T20:47:49Z</dcterms:modified>
</cp:coreProperties>
</file>