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pann\Documents\Research\Code repos\reynolds_scales_project\"/>
    </mc:Choice>
  </mc:AlternateContent>
  <xr:revisionPtr revIDLastSave="0" documentId="13_ncr:1_{71414DC1-2494-4277-9279-8E72F545C96A}" xr6:coauthVersionLast="47" xr6:coauthVersionMax="47" xr10:uidLastSave="{00000000-0000-0000-0000-000000000000}"/>
  <bookViews>
    <workbookView xWindow="-25320" yWindow="-1770" windowWidth="25440" windowHeight="1599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1" l="1"/>
  <c r="F6" i="1"/>
</calcChain>
</file>

<file path=xl/sharedStrings.xml><?xml version="1.0" encoding="utf-8"?>
<sst xmlns="http://schemas.openxmlformats.org/spreadsheetml/2006/main" count="201" uniqueCount="163">
  <si>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</si>
  <si>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</si>
  <si>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</si>
  <si>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</si>
  <si>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</si>
  <si>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</si>
  <si>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</si>
  <si>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</si>
  <si>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</si>
  <si>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</si>
  <si>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</si>
  <si>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</si>
  <si>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</si>
  <si>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</si>
  <si>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</si>
  <si>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</si>
  <si>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</si>
  <si>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</si>
  <si>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</si>
  <si>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</si>
  <si>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</si>
  <si>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</si>
  <si>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</si>
  <si>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</si>
  <si>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</si>
  <si>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</si>
  <si>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</si>
  <si>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</si>
  <si>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</si>
  <si>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</si>
  <si>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</si>
  <si>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</si>
  <si>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</si>
  <si>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</si>
  <si>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</si>
  <si>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</si>
  <si>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</si>
  <si>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</si>
  <si>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</si>
  <si>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</si>
  <si>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</si>
  <si>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</si>
  <si>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</si>
  <si>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</si>
  <si>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</si>
  <si>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</si>
  <si>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</si>
  <si>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</si>
  <si>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</si>
  <si>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</si>
  <si>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</si>
  <si>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</si>
  <si>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</si>
  <si>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Standard deviation of linear fit x correction factor</t>
  </si>
  <si>
    <t>qi</t>
  </si>
  <si>
    <t>qk</t>
  </si>
  <si>
    <t>Inertial range slope</t>
  </si>
  <si>
    <t>Kinetic range slope</t>
  </si>
  <si>
    <t>Chuychai method without correction based on qk</t>
  </si>
  <si>
    <t>Chuychai method with correction based on qk</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</si>
  <si>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</si>
  <si>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</si>
  <si>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</si>
  <si>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</si>
  <si>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</si>
  <si>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</si>
  <si>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</si>
  <si>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</si>
  <si>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</si>
  <si>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</si>
  <si>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</si>
  <si>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</si>
  <si>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</si>
  <si>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</si>
  <si>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</si>
  <si>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</si>
  <si>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</si>
  <si>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</si>
  <si>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</si>
  <si>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</si>
  <si>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</si>
  <si>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</si>
  <si>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</si>
  <si>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</si>
  <si>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</si>
  <si>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</si>
  <si>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</si>
  <si>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</si>
  <si>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</si>
  <si>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</si>
  <si>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</si>
  <si>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</si>
  <si>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</si>
  <si>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</si>
  <si>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</si>
  <si>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</si>
  <si>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</si>
  <si>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</si>
  <si>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</si>
  <si>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</si>
  <si>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</si>
  <si>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calculated using numerical methods</t>
  </si>
  <si>
    <t>Values outside the range 0-50 are set to missing</t>
  </si>
  <si>
    <t>Values outside the range 0-1000 are set to missing</t>
  </si>
  <si>
    <t>From NRL formulary (converting cm to km and nT to Gauss)</t>
  </si>
  <si>
    <t>Calculated from high-res Wind data, with mean calculated from entire dataset. Typically then divide by B0 (sqrt of sum of squared mean components) to get variable of interest</t>
  </si>
  <si>
    <t>Debye length (electron)</t>
  </si>
  <si>
    <t xml:space="preserve">From NRL formulary (converting nT to Gauss). </t>
  </si>
  <si>
    <t>From NRL formulary (converting nT to Gauss). Wang2017: ranged from 0.1 to 1.3</t>
  </si>
  <si>
    <t>(7.43e-3)*(Te**1/2)(ne**-1/2)</t>
  </si>
  <si>
    <t>(2.38e-5)*(Te**1/2)*((Bwind*e-5)**-1)</t>
  </si>
  <si>
    <t>(1.02e-3)*(Ti**1/2)*((Bwind*e-5)**-1)</t>
  </si>
  <si>
    <t>(4.03e-11)*ne*Te*((Bwind*e-5)**-2)</t>
  </si>
  <si>
    <t>(4.03e-11)*ni*Ti*((Bwind*e-5)**-2)</t>
  </si>
  <si>
    <t>(2.18e6)*(ni**-1/2)*(Bwind*e-5)</t>
  </si>
  <si>
    <t>re_di</t>
  </si>
  <si>
    <t>Reynolds number (di method)</t>
  </si>
  <si>
    <t>((tcf*vsw)/di)**(4/3)</t>
  </si>
  <si>
    <t>re_lt</t>
  </si>
  <si>
    <t>Reynolds number (Taylor scale method)</t>
  </si>
  <si>
    <t>Using di to approximate Kolmogorov length scale</t>
  </si>
  <si>
    <t>Corr scale in km should be around 1-3,000,000km</t>
  </si>
  <si>
    <t>11.1 (4520km)</t>
  </si>
  <si>
    <t>7.1 (3000km)</t>
  </si>
  <si>
    <t>2303 (900000km)</t>
  </si>
  <si>
    <t>2193 (900000km)</t>
  </si>
  <si>
    <t>2117 (900000km)</t>
  </si>
  <si>
    <t>From NRL formulary (converting cm to km and nT to Gauss). Correlation with magnetic field should be about 1/r</t>
  </si>
  <si>
    <t>Average</t>
  </si>
  <si>
    <t>re_tb</t>
  </si>
  <si>
    <t>Reynolds number (spectral break method)</t>
  </si>
  <si>
    <t>Primary variable</t>
  </si>
  <si>
    <t>Analytically derived variable</t>
  </si>
  <si>
    <t>Numerically derived variable</t>
  </si>
  <si>
    <t>Variables taken directly from CDF files from SPDF. Missing values are linearly interpolated, unless comprising &gt;10% of the interval, in which case the entire interval is set to missing</t>
  </si>
  <si>
    <t>Power-law fit to power spectrum over range 0.005&lt; f &lt; 0.2</t>
  </si>
  <si>
    <t>Power-law fit to power spectrum over range 0.5 &lt; f &lt; 1.4</t>
  </si>
  <si>
    <t>Spectral break frequency</t>
  </si>
  <si>
    <t>Hz</t>
  </si>
  <si>
    <t>Roberts2022 says 10s</t>
  </si>
  <si>
    <t>1/((2*np.pi)*fb)</t>
  </si>
  <si>
    <t>(tcf/ttc)**2</t>
  </si>
  <si>
    <t>((tcf*vsw)/tb)**(4/3)</t>
  </si>
  <si>
    <t>Using tb to approximate Kolmogorov length scale</t>
  </si>
  <si>
    <t>lambda_t_raw</t>
  </si>
  <si>
    <t>lambda_t</t>
  </si>
  <si>
    <t>lambda_c_e</t>
  </si>
  <si>
    <t>Correlation lengthscale (1/e method)</t>
  </si>
  <si>
    <t>Taylor lengthscale (uncorrected)</t>
  </si>
  <si>
    <t>Taylor lengthscale (corrected)</t>
  </si>
  <si>
    <t>lambda_c_fit</t>
  </si>
  <si>
    <t>Correlation lengthscale (fit method)</t>
  </si>
  <si>
    <t>lambda_c_int</t>
  </si>
  <si>
    <t>Correlation lengthscale (integral method)</t>
  </si>
  <si>
    <t>ttu*vsw</t>
  </si>
  <si>
    <t>ttc*vsw</t>
  </si>
  <si>
    <t>tce*vsw</t>
  </si>
  <si>
    <t>tcf*vsw</t>
  </si>
  <si>
    <t>tci*vsw</t>
  </si>
  <si>
    <t>fb</t>
  </si>
  <si>
    <r>
      <t xml:space="preserve">Observations show to be about -8/3 (-2.67). Wang2017 used a range of 0.5-1.4Hz. </t>
    </r>
    <r>
      <rPr>
        <i/>
        <sz val="11"/>
        <color theme="1"/>
        <rFont val="Calibri"/>
        <family val="2"/>
        <scheme val="minor"/>
      </rPr>
      <t>Expected to be correlated with temperature (Leamon1998)</t>
    </r>
  </si>
  <si>
    <r>
      <t xml:space="preserve">Theory tells us should be -5/3 (1.67). Wang2017 used a range of 0.005-0.2Hz. </t>
    </r>
    <r>
      <rPr>
        <i/>
        <sz val="11"/>
        <color theme="1"/>
        <rFont val="Calibri"/>
        <family val="2"/>
        <scheme val="minor"/>
      </rPr>
      <t>Expected to be correlated with temperature (Leamon1998)</t>
    </r>
  </si>
  <si>
    <t>Should be around 0.4-0.5Hz (Weygand2007), corresponding to distances of 600-1000km. Any statistical analysis should refer to Vech2018. More broadly, 0.1-1Hz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</si>
</sst>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50">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0" fillId="3" borderId="1" xfId="2" applyFont="1" applyBorder="1"/>
    <xf numFmtId="0" fontId="0" fillId="3" borderId="6" xfId="2" applyFont="1" applyBorder="1"/>
    <xf numFmtId="0" fontId="1" fillId="4" borderId="5" xfId="3" applyFont="1" applyBorder="1"/>
    <xf numFmtId="0" fontId="2" fillId="4" borderId="1" xfId="3" applyBorder="1"/>
    <xf numFmtId="0" fontId="2" fillId="4" borderId="6" xfId="3" applyBorder="1"/>
    <xf numFmtId="0" fontId="2" fillId="4" borderId="7" xfId="3" applyBorder="1"/>
    <xf numFmtId="0" fontId="2" fillId="4" borderId="8"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4" borderId="1" xfId="3" applyFont="1" applyBorder="1"/>
    <xf numFmtId="0" fontId="1" fillId="4" borderId="7" xfId="3" applyFont="1" applyBorder="1"/>
    <xf numFmtId="0" fontId="0" fillId="2" borderId="1" xfId="1" applyFont="1" applyBorder="1"/>
    <xf numFmtId="0" fontId="1" fillId="2" borderId="9" xfId="1" applyFont="1" applyBorder="1"/>
    <xf numFmtId="0" fontId="0" fillId="2" borderId="6" xfId="1" applyFont="1" applyBorder="1"/>
    <xf numFmtId="0" fontId="4" fillId="2" borderId="4" xfId="1" applyFont="1" applyBorder="1"/>
    <xf numFmtId="0" fontId="1" fillId="5" borderId="9"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Alignment="1">
      <alignment horizontal="left"/>
    </xf>
    <xf numFmtId="0" fontId="2" fillId="3" borderId="0" xfId="2" applyAlignment="1">
      <alignment horizontal="left"/>
    </xf>
    <xf numFmtId="0" fontId="2" fillId="4" borderId="0" xfId="3"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0" fillId="0" borderId="8" xfId="0" applyBorder="1"/>
    <xf numFmtId="0" fontId="1" fillId="0" borderId="7" xfId="0" applyFont="1" applyBorder="1"/>
    <xf numFmtId="0" fontId="1" fillId="4" borderId="8" xfId="3" applyFont="1" applyBorder="1"/>
    <xf numFmtId="0" fontId="1" fillId="4" borderId="10" xfId="3" applyFont="1" applyBorder="1"/>
    <xf numFmtId="0" fontId="1" fillId="0" borderId="9" xfId="0" applyFont="1" applyBorder="1"/>
    <xf numFmtId="0" fontId="1" fillId="0" borderId="1" xfId="0" applyFont="1" applyBorder="1"/>
    <xf numFmtId="0" fontId="1" fillId="4" borderId="6" xfId="3" applyFont="1" applyBorder="1"/>
    <xf numFmtId="0" fontId="0" fillId="4" borderId="6" xfId="3" applyFont="1" applyBorder="1"/>
    <xf numFmtId="0" fontId="3" fillId="0" borderId="0" xfId="0" applyFont="1" applyAlignment="1">
      <alignment horizontal="left"/>
    </xf>
    <xf numFmtId="0" fontId="0" fillId="0" borderId="0" xfId="0" applyAlignment="1">
      <alignment horizontal="left"/>
    </xf>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47" totalsRowShown="0" headerRowDxfId="9" headerRowBorderDxfId="8" tableBorderDxfId="7" totalsRowBorderDxfId="6">
  <autoFilter ref="A8:F47"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7"/>
  <sheetViews>
    <sheetView tabSelected="1" zoomScale="110" zoomScaleNormal="110" workbookViewId="0">
      <pane xSplit="1" ySplit="8" topLeftCell="B9" activePane="bottomRight" state="frozen"/>
      <selection pane="topRight" activeCell="B1" sqref="B1"/>
      <selection pane="bottomLeft" activeCell="A9" sqref="A9"/>
      <selection pane="bottomRight" activeCell="E22" sqref="E22"/>
    </sheetView>
  </sheetViews>
  <sheetFormatPr defaultRowHeight="15" x14ac:dyDescent="0.25"/>
  <cols>
    <col min="1" max="1" width="40.7109375" bestFit="1" customWidth="1"/>
    <col min="2" max="2" width="53.42578125" customWidth="1"/>
    <col min="3" max="3" width="19.2851562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8" t="s">
        <v>0</v>
      </c>
      <c r="B1" s="48"/>
      <c r="C1" s="48"/>
      <c r="D1" s="48"/>
      <c r="E1" s="48"/>
    </row>
    <row r="2" spans="1:6" x14ac:dyDescent="0.25">
      <c r="A2" s="49" t="s">
        <v>62</v>
      </c>
      <c r="B2" s="49"/>
      <c r="C2" s="49"/>
      <c r="D2" s="49"/>
      <c r="E2" s="49"/>
    </row>
    <row r="3" spans="1:6" x14ac:dyDescent="0.25">
      <c r="A3" s="20"/>
      <c r="B3" s="20"/>
      <c r="C3" s="20"/>
      <c r="D3" s="20"/>
      <c r="E3" s="20"/>
    </row>
    <row r="4" spans="1:6" x14ac:dyDescent="0.25">
      <c r="A4" s="34" t="s">
        <v>131</v>
      </c>
      <c r="B4" t="s">
        <v>134</v>
      </c>
    </row>
    <row r="5" spans="1:6" x14ac:dyDescent="0.25">
      <c r="A5" s="35" t="s">
        <v>132</v>
      </c>
      <c r="B5" t="s">
        <v>99</v>
      </c>
    </row>
    <row r="6" spans="1:6" x14ac:dyDescent="0.25">
      <c r="A6" s="36" t="s">
        <v>133</v>
      </c>
      <c r="B6" t="s">
        <v>101</v>
      </c>
      <c r="F6">
        <f>1/10</f>
        <v>0.1</v>
      </c>
    </row>
    <row r="8" spans="1:6" x14ac:dyDescent="0.25">
      <c r="A8" s="2" t="s">
        <v>18</v>
      </c>
      <c r="B8" s="3" t="s">
        <v>19</v>
      </c>
      <c r="C8" s="3" t="s">
        <v>128</v>
      </c>
      <c r="D8" s="3" t="s">
        <v>21</v>
      </c>
      <c r="E8" s="4" t="s">
        <v>67</v>
      </c>
      <c r="F8" s="5" t="s">
        <v>42</v>
      </c>
    </row>
    <row r="9" spans="1:6" x14ac:dyDescent="0.25">
      <c r="A9" s="33" t="s">
        <v>68</v>
      </c>
      <c r="B9" s="18" t="s">
        <v>71</v>
      </c>
      <c r="C9" s="28" t="s">
        <v>98</v>
      </c>
      <c r="D9" s="18" t="s">
        <v>45</v>
      </c>
      <c r="E9" s="18" t="s">
        <v>75</v>
      </c>
      <c r="F9" s="19" t="s">
        <v>74</v>
      </c>
    </row>
    <row r="10" spans="1:6" x14ac:dyDescent="0.25">
      <c r="A10" s="33" t="s">
        <v>69</v>
      </c>
      <c r="B10" s="18" t="s">
        <v>72</v>
      </c>
      <c r="C10" s="19" t="s">
        <v>98</v>
      </c>
      <c r="D10" s="18" t="s">
        <v>45</v>
      </c>
      <c r="E10" s="18" t="s">
        <v>76</v>
      </c>
      <c r="F10" s="19" t="s">
        <v>74</v>
      </c>
    </row>
    <row r="11" spans="1:6" x14ac:dyDescent="0.25">
      <c r="A11" s="33" t="s">
        <v>70</v>
      </c>
      <c r="B11" s="18" t="s">
        <v>73</v>
      </c>
      <c r="C11" s="19" t="s">
        <v>98</v>
      </c>
      <c r="D11" s="18" t="s">
        <v>45</v>
      </c>
      <c r="E11" s="18" t="s">
        <v>77</v>
      </c>
      <c r="F11" s="19" t="s">
        <v>74</v>
      </c>
    </row>
    <row r="12" spans="1:6" x14ac:dyDescent="0.25">
      <c r="A12" s="26" t="s">
        <v>97</v>
      </c>
      <c r="B12" s="21" t="s">
        <v>86</v>
      </c>
      <c r="C12" s="6">
        <v>6</v>
      </c>
      <c r="D12" s="1" t="s">
        <v>45</v>
      </c>
      <c r="E12" s="1" t="s">
        <v>87</v>
      </c>
      <c r="F12" s="27"/>
    </row>
    <row r="13" spans="1:6" x14ac:dyDescent="0.25">
      <c r="A13" s="29" t="s">
        <v>95</v>
      </c>
      <c r="B13" s="30" t="s">
        <v>86</v>
      </c>
      <c r="C13" s="32">
        <v>5.7</v>
      </c>
      <c r="D13" s="31" t="s">
        <v>45</v>
      </c>
      <c r="E13" s="31" t="s">
        <v>96</v>
      </c>
      <c r="F13" s="32" t="s">
        <v>102</v>
      </c>
    </row>
    <row r="14" spans="1:6" x14ac:dyDescent="0.25">
      <c r="A14" s="17" t="s">
        <v>12</v>
      </c>
      <c r="B14" s="21" t="s">
        <v>37</v>
      </c>
      <c r="C14" s="6">
        <v>2.1</v>
      </c>
      <c r="D14" s="1" t="s">
        <v>41</v>
      </c>
      <c r="E14" s="1" t="s">
        <v>66</v>
      </c>
      <c r="F14" s="6" t="s">
        <v>100</v>
      </c>
    </row>
    <row r="15" spans="1:6" x14ac:dyDescent="0.25">
      <c r="A15" s="17" t="s">
        <v>1</v>
      </c>
      <c r="B15" s="21" t="s">
        <v>20</v>
      </c>
      <c r="C15" s="6">
        <v>426</v>
      </c>
      <c r="D15" s="1" t="s">
        <v>23</v>
      </c>
      <c r="E15" s="1" t="s">
        <v>63</v>
      </c>
      <c r="F15" s="6" t="s">
        <v>103</v>
      </c>
    </row>
    <row r="16" spans="1:6" x14ac:dyDescent="0.25">
      <c r="A16" s="21" t="s">
        <v>60</v>
      </c>
      <c r="B16" s="21" t="s">
        <v>61</v>
      </c>
      <c r="C16" s="27">
        <v>4.8</v>
      </c>
      <c r="D16" s="25" t="s">
        <v>25</v>
      </c>
      <c r="E16" s="25" t="s">
        <v>88</v>
      </c>
      <c r="F16" s="25"/>
    </row>
    <row r="17" spans="1:6" x14ac:dyDescent="0.25">
      <c r="A17" s="21" t="s">
        <v>5</v>
      </c>
      <c r="B17" s="21" t="s">
        <v>29</v>
      </c>
      <c r="C17" s="27">
        <v>13.9</v>
      </c>
      <c r="D17" s="25" t="s">
        <v>89</v>
      </c>
      <c r="E17" s="25" t="s">
        <v>65</v>
      </c>
      <c r="F17" s="25"/>
    </row>
    <row r="18" spans="1:6" x14ac:dyDescent="0.25">
      <c r="A18" s="21" t="s">
        <v>3</v>
      </c>
      <c r="B18" s="21" t="s">
        <v>24</v>
      </c>
      <c r="C18" s="27">
        <v>5.5</v>
      </c>
      <c r="D18" s="25" t="s">
        <v>25</v>
      </c>
      <c r="E18" s="25" t="s">
        <v>64</v>
      </c>
      <c r="F18" s="25" t="s">
        <v>92</v>
      </c>
    </row>
    <row r="19" spans="1:6" x14ac:dyDescent="0.25">
      <c r="A19" s="21" t="s">
        <v>4</v>
      </c>
      <c r="B19" s="21" t="s">
        <v>28</v>
      </c>
      <c r="C19" s="27">
        <v>15.4</v>
      </c>
      <c r="D19" s="25" t="s">
        <v>89</v>
      </c>
      <c r="E19" s="25" t="s">
        <v>90</v>
      </c>
      <c r="F19" s="25"/>
    </row>
    <row r="20" spans="1:6" x14ac:dyDescent="0.25">
      <c r="A20" s="7" t="s">
        <v>8</v>
      </c>
      <c r="B20" s="22" t="s">
        <v>33</v>
      </c>
      <c r="C20" s="37">
        <v>1.6</v>
      </c>
      <c r="D20" s="8" t="s">
        <v>43</v>
      </c>
      <c r="E20" s="8" t="s">
        <v>110</v>
      </c>
      <c r="F20" s="9" t="s">
        <v>127</v>
      </c>
    </row>
    <row r="21" spans="1:6" x14ac:dyDescent="0.25">
      <c r="A21" s="7" t="s">
        <v>39</v>
      </c>
      <c r="B21" s="22" t="s">
        <v>32</v>
      </c>
      <c r="C21" s="38">
        <v>66.3</v>
      </c>
      <c r="D21" s="8" t="s">
        <v>43</v>
      </c>
      <c r="E21" s="8" t="s">
        <v>111</v>
      </c>
      <c r="F21" s="9" t="s">
        <v>104</v>
      </c>
    </row>
    <row r="22" spans="1:6" x14ac:dyDescent="0.25">
      <c r="A22" s="22" t="s">
        <v>7</v>
      </c>
      <c r="B22" s="22" t="s">
        <v>31</v>
      </c>
      <c r="C22" s="11">
        <v>3</v>
      </c>
      <c r="D22" s="10" t="s">
        <v>43</v>
      </c>
      <c r="E22" s="10" t="s">
        <v>84</v>
      </c>
      <c r="F22" s="9" t="s">
        <v>104</v>
      </c>
    </row>
    <row r="23" spans="1:6" x14ac:dyDescent="0.25">
      <c r="A23" s="7" t="s">
        <v>6</v>
      </c>
      <c r="B23" s="22" t="s">
        <v>30</v>
      </c>
      <c r="C23" s="9">
        <v>139</v>
      </c>
      <c r="D23" s="8" t="s">
        <v>43</v>
      </c>
      <c r="E23" s="8" t="s">
        <v>85</v>
      </c>
      <c r="F23" s="9" t="s">
        <v>91</v>
      </c>
    </row>
    <row r="24" spans="1:6" x14ac:dyDescent="0.25">
      <c r="A24" s="7" t="s">
        <v>10</v>
      </c>
      <c r="B24" s="22" t="s">
        <v>35</v>
      </c>
      <c r="C24" s="39">
        <v>0.93</v>
      </c>
      <c r="D24" s="8" t="s">
        <v>40</v>
      </c>
      <c r="E24" s="8" t="s">
        <v>112</v>
      </c>
      <c r="F24" s="9" t="s">
        <v>107</v>
      </c>
    </row>
    <row r="25" spans="1:6" x14ac:dyDescent="0.25">
      <c r="A25" s="7" t="s">
        <v>9</v>
      </c>
      <c r="B25" s="22" t="s">
        <v>34</v>
      </c>
      <c r="C25" s="39">
        <v>0.92</v>
      </c>
      <c r="D25" s="8" t="s">
        <v>40</v>
      </c>
      <c r="E25" s="8" t="s">
        <v>113</v>
      </c>
      <c r="F25" s="9" t="s">
        <v>108</v>
      </c>
    </row>
    <row r="26" spans="1:6" x14ac:dyDescent="0.25">
      <c r="A26" s="7" t="s">
        <v>2</v>
      </c>
      <c r="B26" s="22" t="s">
        <v>22</v>
      </c>
      <c r="C26" s="38">
        <v>110.7</v>
      </c>
      <c r="D26" s="8" t="s">
        <v>23</v>
      </c>
      <c r="E26" s="8" t="s">
        <v>114</v>
      </c>
      <c r="F26" s="9" t="s">
        <v>104</v>
      </c>
    </row>
    <row r="27" spans="1:6" x14ac:dyDescent="0.25">
      <c r="A27" s="7" t="s">
        <v>93</v>
      </c>
      <c r="B27" s="22" t="s">
        <v>106</v>
      </c>
      <c r="C27" s="9">
        <v>0.02</v>
      </c>
      <c r="D27" s="8" t="s">
        <v>43</v>
      </c>
      <c r="E27" s="8" t="s">
        <v>109</v>
      </c>
      <c r="F27" s="9" t="s">
        <v>104</v>
      </c>
    </row>
    <row r="28" spans="1:6" x14ac:dyDescent="0.25">
      <c r="A28" s="7" t="s">
        <v>11</v>
      </c>
      <c r="B28" s="22" t="s">
        <v>36</v>
      </c>
      <c r="C28" s="11">
        <v>5.8</v>
      </c>
      <c r="D28" s="10" t="s">
        <v>45</v>
      </c>
      <c r="E28" s="10" t="s">
        <v>94</v>
      </c>
      <c r="F28" s="11" t="s">
        <v>105</v>
      </c>
    </row>
    <row r="29" spans="1:6" x14ac:dyDescent="0.25">
      <c r="A29" s="12" t="s">
        <v>54</v>
      </c>
      <c r="B29" s="23" t="s">
        <v>56</v>
      </c>
      <c r="C29" s="14">
        <v>-1.68</v>
      </c>
      <c r="D29" s="13" t="s">
        <v>40</v>
      </c>
      <c r="E29" s="13" t="s">
        <v>135</v>
      </c>
      <c r="F29" s="47" t="s">
        <v>161</v>
      </c>
    </row>
    <row r="30" spans="1:6" x14ac:dyDescent="0.25">
      <c r="A30" s="12" t="s">
        <v>55</v>
      </c>
      <c r="B30" s="23" t="s">
        <v>57</v>
      </c>
      <c r="C30" s="14">
        <v>-2.63</v>
      </c>
      <c r="D30" s="13" t="s">
        <v>40</v>
      </c>
      <c r="E30" s="13" t="s">
        <v>136</v>
      </c>
      <c r="F30" s="47" t="s">
        <v>160</v>
      </c>
    </row>
    <row r="31" spans="1:6" x14ac:dyDescent="0.25">
      <c r="A31" s="44" t="s">
        <v>159</v>
      </c>
      <c r="B31" s="45" t="s">
        <v>137</v>
      </c>
      <c r="C31" s="14">
        <f>0.27</f>
        <v>0.27</v>
      </c>
      <c r="D31" s="13" t="s">
        <v>138</v>
      </c>
      <c r="E31" s="13" t="s">
        <v>44</v>
      </c>
      <c r="F31" s="14" t="s">
        <v>162</v>
      </c>
    </row>
    <row r="32" spans="1:6" x14ac:dyDescent="0.25">
      <c r="A32" s="12" t="s">
        <v>26</v>
      </c>
      <c r="B32" s="23" t="s">
        <v>38</v>
      </c>
      <c r="C32" s="14">
        <v>11.2</v>
      </c>
      <c r="D32" s="13" t="s">
        <v>27</v>
      </c>
      <c r="E32" s="13" t="s">
        <v>140</v>
      </c>
      <c r="F32" s="14" t="s">
        <v>139</v>
      </c>
    </row>
    <row r="33" spans="1:6" x14ac:dyDescent="0.25">
      <c r="A33" s="12" t="s">
        <v>13</v>
      </c>
      <c r="B33" s="23" t="s">
        <v>78</v>
      </c>
      <c r="C33" s="14" t="s">
        <v>124</v>
      </c>
      <c r="D33" s="13" t="s">
        <v>27</v>
      </c>
      <c r="E33" s="13" t="s">
        <v>81</v>
      </c>
      <c r="F33" s="14" t="s">
        <v>121</v>
      </c>
    </row>
    <row r="34" spans="1:6" x14ac:dyDescent="0.25">
      <c r="A34" s="12" t="s">
        <v>14</v>
      </c>
      <c r="B34" s="23" t="s">
        <v>80</v>
      </c>
      <c r="C34" s="14" t="s">
        <v>125</v>
      </c>
      <c r="D34" s="13" t="s">
        <v>27</v>
      </c>
      <c r="E34" s="13" t="s">
        <v>82</v>
      </c>
      <c r="F34" s="14"/>
    </row>
    <row r="35" spans="1:6" x14ac:dyDescent="0.25">
      <c r="A35" s="12" t="s">
        <v>15</v>
      </c>
      <c r="B35" s="23" t="s">
        <v>79</v>
      </c>
      <c r="C35" s="14" t="s">
        <v>126</v>
      </c>
      <c r="D35" s="13" t="s">
        <v>27</v>
      </c>
      <c r="E35" s="13" t="s">
        <v>83</v>
      </c>
      <c r="F35" s="14"/>
    </row>
    <row r="36" spans="1:6" x14ac:dyDescent="0.25">
      <c r="A36" s="12" t="s">
        <v>16</v>
      </c>
      <c r="B36" s="23" t="s">
        <v>49</v>
      </c>
      <c r="C36" s="14" t="s">
        <v>122</v>
      </c>
      <c r="D36" s="13" t="s">
        <v>27</v>
      </c>
      <c r="E36" s="13" t="s">
        <v>58</v>
      </c>
      <c r="F36" s="14"/>
    </row>
    <row r="37" spans="1:6" x14ac:dyDescent="0.25">
      <c r="A37" s="12" t="s">
        <v>46</v>
      </c>
      <c r="B37" s="23" t="s">
        <v>50</v>
      </c>
      <c r="C37" s="14">
        <v>0.13</v>
      </c>
      <c r="D37" s="13" t="s">
        <v>27</v>
      </c>
      <c r="E37" s="13" t="s">
        <v>47</v>
      </c>
      <c r="F37" s="14"/>
    </row>
    <row r="38" spans="1:6" x14ac:dyDescent="0.25">
      <c r="A38" s="12" t="s">
        <v>17</v>
      </c>
      <c r="B38" s="23" t="s">
        <v>51</v>
      </c>
      <c r="C38" s="14" t="s">
        <v>123</v>
      </c>
      <c r="D38" s="13" t="s">
        <v>27</v>
      </c>
      <c r="E38" s="13" t="s">
        <v>59</v>
      </c>
      <c r="F38" s="14"/>
    </row>
    <row r="39" spans="1:6" x14ac:dyDescent="0.25">
      <c r="A39" s="12" t="s">
        <v>48</v>
      </c>
      <c r="B39" s="23" t="s">
        <v>52</v>
      </c>
      <c r="C39" s="14">
        <v>7.0000000000000007E-2</v>
      </c>
      <c r="D39" s="13" t="s">
        <v>27</v>
      </c>
      <c r="E39" s="13" t="s">
        <v>53</v>
      </c>
      <c r="F39" s="14"/>
    </row>
    <row r="40" spans="1:6" x14ac:dyDescent="0.25">
      <c r="A40" s="43" t="s">
        <v>115</v>
      </c>
      <c r="B40" s="24" t="s">
        <v>116</v>
      </c>
      <c r="C40" s="42">
        <v>194000</v>
      </c>
      <c r="D40" s="15" t="s">
        <v>40</v>
      </c>
      <c r="E40" s="15" t="s">
        <v>117</v>
      </c>
      <c r="F40" s="16" t="s">
        <v>120</v>
      </c>
    </row>
    <row r="41" spans="1:6" x14ac:dyDescent="0.25">
      <c r="A41" s="43" t="s">
        <v>118</v>
      </c>
      <c r="B41" s="41" t="s">
        <v>119</v>
      </c>
      <c r="C41" s="42">
        <v>4520000</v>
      </c>
      <c r="D41" s="15" t="s">
        <v>40</v>
      </c>
      <c r="E41" s="15" t="s">
        <v>141</v>
      </c>
      <c r="F41" s="40"/>
    </row>
    <row r="42" spans="1:6" x14ac:dyDescent="0.25">
      <c r="A42" s="43" t="s">
        <v>129</v>
      </c>
      <c r="B42" s="24" t="s">
        <v>130</v>
      </c>
      <c r="C42" s="46">
        <v>66000</v>
      </c>
      <c r="D42" s="15" t="s">
        <v>40</v>
      </c>
      <c r="E42" s="15" t="s">
        <v>142</v>
      </c>
      <c r="F42" s="16" t="s">
        <v>143</v>
      </c>
    </row>
    <row r="43" spans="1:6" x14ac:dyDescent="0.25">
      <c r="A43" s="43" t="s">
        <v>144</v>
      </c>
      <c r="B43" s="24" t="s">
        <v>148</v>
      </c>
      <c r="C43" s="42">
        <v>4520</v>
      </c>
      <c r="D43" s="15" t="s">
        <v>43</v>
      </c>
      <c r="E43" s="15" t="s">
        <v>154</v>
      </c>
      <c r="F43" s="16"/>
    </row>
    <row r="44" spans="1:6" x14ac:dyDescent="0.25">
      <c r="A44" s="43" t="s">
        <v>145</v>
      </c>
      <c r="B44" s="24" t="s">
        <v>149</v>
      </c>
      <c r="C44" s="42">
        <v>3000</v>
      </c>
      <c r="D44" s="15" t="s">
        <v>43</v>
      </c>
      <c r="E44" s="15" t="s">
        <v>155</v>
      </c>
      <c r="F44" s="16"/>
    </row>
    <row r="45" spans="1:6" x14ac:dyDescent="0.25">
      <c r="A45" s="43" t="s">
        <v>146</v>
      </c>
      <c r="B45" s="24" t="s">
        <v>147</v>
      </c>
      <c r="C45" s="42">
        <v>930000</v>
      </c>
      <c r="D45" s="15" t="s">
        <v>43</v>
      </c>
      <c r="E45" s="15" t="s">
        <v>156</v>
      </c>
      <c r="F45" s="16"/>
    </row>
    <row r="46" spans="1:6" x14ac:dyDescent="0.25">
      <c r="A46" s="43" t="s">
        <v>150</v>
      </c>
      <c r="B46" s="24" t="s">
        <v>151</v>
      </c>
      <c r="C46" s="42">
        <v>890000</v>
      </c>
      <c r="D46" s="15" t="s">
        <v>43</v>
      </c>
      <c r="E46" s="15" t="s">
        <v>157</v>
      </c>
      <c r="F46" s="16"/>
    </row>
    <row r="47" spans="1:6" x14ac:dyDescent="0.25">
      <c r="A47" s="43" t="s">
        <v>152</v>
      </c>
      <c r="B47" s="24" t="s">
        <v>153</v>
      </c>
      <c r="C47" s="42">
        <v>864000</v>
      </c>
      <c r="D47" s="15" t="s">
        <v>43</v>
      </c>
      <c r="E47" s="15" t="s">
        <v>158</v>
      </c>
      <c r="F47" s="16"/>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2023-09-17T09:28:46Z</dcterms:modified>
</cp:coreProperties>
</file>