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Daniel\Documents\Georgia Tech - Online Masters Science Analytics\2020\3 - Fall\CSE6242\Group Project\"/>
    </mc:Choice>
  </mc:AlternateContent>
  <xr:revisionPtr revIDLastSave="0" documentId="13_ncr:1_{A7A0D2E1-C7B4-4BCA-BE2B-2EB6B9A113CC}" xr6:coauthVersionLast="45" xr6:coauthVersionMax="45" xr10:uidLastSave="{00000000-0000-0000-0000-000000000000}"/>
  <bookViews>
    <workbookView xWindow="-110" yWindow="-110" windowWidth="22780" windowHeight="14660" tabRatio="837" xr2:uid="{00000000-000D-0000-FFFF-FFFF00000000}"/>
  </bookViews>
  <sheets>
    <sheet name="Overall" sheetId="7" r:id="rId1"/>
    <sheet name="General Market Survey" sheetId="11" r:id="rId2"/>
    <sheet name="Market Maven Survey" sheetId="12" r:id="rId3"/>
    <sheet name="General - All" sheetId="1" r:id="rId4"/>
    <sheet name="General - Group A" sheetId="2" r:id="rId5"/>
    <sheet name="General - Group B" sheetId="3" r:id="rId6"/>
    <sheet name="Market Maven - All" sheetId="4" r:id="rId7"/>
    <sheet name="Market Maven - Group A" sheetId="5" r:id="rId8"/>
    <sheet name="Market Maven - Group B" sheetId="6" r:id="rId9"/>
  </sheets>
  <definedNames>
    <definedName name="_xlnm._FilterDatabase" localSheetId="3" hidden="1">'General - All'!$A$1:$J$44</definedName>
    <definedName name="_xlnm._FilterDatabase" localSheetId="6" hidden="1">'Market Maven - All'!$A$1:$R$46</definedName>
  </definedNames>
  <calcPr calcId="191029"/>
</workbook>
</file>

<file path=xl/calcChain.xml><?xml version="1.0" encoding="utf-8"?>
<calcChain xmlns="http://schemas.openxmlformats.org/spreadsheetml/2006/main">
  <c r="C40" i="7" l="1"/>
  <c r="D40" i="7"/>
  <c r="E40" i="7"/>
  <c r="F40" i="7"/>
  <c r="G40" i="7"/>
  <c r="H40" i="7"/>
  <c r="I40" i="7"/>
  <c r="J40" i="7"/>
  <c r="K40" i="7"/>
  <c r="L40" i="7"/>
  <c r="M40" i="7"/>
  <c r="N40" i="7"/>
  <c r="O40" i="7"/>
  <c r="B40" i="7"/>
  <c r="C29" i="7"/>
  <c r="D29" i="7"/>
  <c r="E29" i="7"/>
  <c r="F29" i="7"/>
  <c r="G29" i="7"/>
  <c r="B29" i="7"/>
  <c r="E50" i="4"/>
  <c r="F50" i="4"/>
  <c r="G50" i="4"/>
  <c r="H50" i="4"/>
  <c r="I50" i="4"/>
  <c r="J50" i="4"/>
  <c r="K50" i="4"/>
  <c r="L50" i="4"/>
  <c r="M50" i="4"/>
  <c r="N50" i="4"/>
  <c r="O50" i="4"/>
  <c r="P50" i="4"/>
  <c r="Q50" i="4"/>
  <c r="D50" i="4"/>
  <c r="E48" i="1"/>
  <c r="F48" i="1"/>
  <c r="G48" i="1"/>
  <c r="H48" i="1"/>
  <c r="I48" i="1"/>
  <c r="D48" i="1"/>
  <c r="E48" i="4"/>
  <c r="F48" i="4"/>
  <c r="G48" i="4"/>
  <c r="H48" i="4"/>
  <c r="I48" i="4"/>
  <c r="J48" i="4"/>
  <c r="K48" i="4"/>
  <c r="L48" i="4"/>
  <c r="M48" i="4"/>
  <c r="N48" i="4"/>
  <c r="O48" i="4"/>
  <c r="P48" i="4"/>
  <c r="Q48" i="4"/>
  <c r="E49" i="4"/>
  <c r="F49" i="4"/>
  <c r="G49" i="4"/>
  <c r="H49" i="4"/>
  <c r="I49" i="4"/>
  <c r="J49" i="4"/>
  <c r="K49" i="4"/>
  <c r="L49" i="4"/>
  <c r="M49" i="4"/>
  <c r="N49" i="4"/>
  <c r="O49" i="4"/>
  <c r="P49" i="4"/>
  <c r="Q49" i="4"/>
  <c r="D49" i="4"/>
  <c r="D48" i="4"/>
  <c r="E46" i="1"/>
  <c r="F46" i="1"/>
  <c r="G46" i="1"/>
  <c r="H46" i="1"/>
  <c r="I46" i="1"/>
  <c r="E47" i="1"/>
  <c r="F47" i="1"/>
  <c r="G47" i="1"/>
  <c r="H47" i="1"/>
  <c r="I47" i="1"/>
  <c r="D47" i="1"/>
  <c r="D46" i="1"/>
  <c r="X24" i="6" l="1"/>
  <c r="W24" i="6"/>
  <c r="V24" i="6"/>
  <c r="U24" i="6"/>
  <c r="T24" i="6"/>
  <c r="S24" i="6"/>
  <c r="X23" i="6"/>
  <c r="W23" i="6"/>
  <c r="V23" i="6"/>
  <c r="U23" i="6"/>
  <c r="T23" i="6"/>
  <c r="S23" i="6"/>
  <c r="X22" i="6"/>
  <c r="W22" i="6"/>
  <c r="V22" i="6"/>
  <c r="U22" i="6"/>
  <c r="T22" i="6"/>
  <c r="S22" i="6"/>
  <c r="X21" i="6"/>
  <c r="W21" i="6"/>
  <c r="V21" i="6"/>
  <c r="U21" i="6"/>
  <c r="T21" i="6"/>
  <c r="S21" i="6"/>
  <c r="X20" i="6"/>
  <c r="W20" i="6"/>
  <c r="V20" i="6"/>
  <c r="U20" i="6"/>
  <c r="T20" i="6"/>
  <c r="S20" i="6"/>
  <c r="X19" i="6"/>
  <c r="W19" i="6"/>
  <c r="V19" i="6"/>
  <c r="U19" i="6"/>
  <c r="T19" i="6"/>
  <c r="S19" i="6"/>
  <c r="X18" i="6"/>
  <c r="W18" i="6"/>
  <c r="V18" i="6"/>
  <c r="U18" i="6"/>
  <c r="T18" i="6"/>
  <c r="S18" i="6"/>
  <c r="X17" i="6"/>
  <c r="W17" i="6"/>
  <c r="V17" i="6"/>
  <c r="U17" i="6"/>
  <c r="T17" i="6"/>
  <c r="S17" i="6"/>
  <c r="X16" i="6"/>
  <c r="W16" i="6"/>
  <c r="V16" i="6"/>
  <c r="U16" i="6"/>
  <c r="T16" i="6"/>
  <c r="S16" i="6"/>
  <c r="X15" i="6"/>
  <c r="W15" i="6"/>
  <c r="V15" i="6"/>
  <c r="U15" i="6"/>
  <c r="T15" i="6"/>
  <c r="S15" i="6"/>
  <c r="X14" i="6"/>
  <c r="W14" i="6"/>
  <c r="V14" i="6"/>
  <c r="U14" i="6"/>
  <c r="T14" i="6"/>
  <c r="S14" i="6"/>
  <c r="X13" i="6"/>
  <c r="W13" i="6"/>
  <c r="V13" i="6"/>
  <c r="U13" i="6"/>
  <c r="T13" i="6"/>
  <c r="S13" i="6"/>
  <c r="X12" i="6"/>
  <c r="W12" i="6"/>
  <c r="V12" i="6"/>
  <c r="U12" i="6"/>
  <c r="T12" i="6"/>
  <c r="S12" i="6"/>
  <c r="X11" i="6"/>
  <c r="W11" i="6"/>
  <c r="V11" i="6"/>
  <c r="U11" i="6"/>
  <c r="T11" i="6"/>
  <c r="S11" i="6"/>
  <c r="X10" i="6"/>
  <c r="W10" i="6"/>
  <c r="V10" i="6"/>
  <c r="U10" i="6"/>
  <c r="T10" i="6"/>
  <c r="S10" i="6"/>
  <c r="X9" i="6"/>
  <c r="W9" i="6"/>
  <c r="V9" i="6"/>
  <c r="U9" i="6"/>
  <c r="T9" i="6"/>
  <c r="S9" i="6"/>
  <c r="X8" i="6"/>
  <c r="W8" i="6"/>
  <c r="V8" i="6"/>
  <c r="U8" i="6"/>
  <c r="T8" i="6"/>
  <c r="S8" i="6"/>
  <c r="X7" i="6"/>
  <c r="W7" i="6"/>
  <c r="V7" i="6"/>
  <c r="U7" i="6"/>
  <c r="T7" i="6"/>
  <c r="S7" i="6"/>
  <c r="X6" i="6"/>
  <c r="W6" i="6"/>
  <c r="V6" i="6"/>
  <c r="U6" i="6"/>
  <c r="T6" i="6"/>
  <c r="S6" i="6"/>
  <c r="X5" i="6"/>
  <c r="W5" i="6"/>
  <c r="V5" i="6"/>
  <c r="U5" i="6"/>
  <c r="T5" i="6"/>
  <c r="S5" i="6"/>
  <c r="X4" i="6"/>
  <c r="W4" i="6"/>
  <c r="V4" i="6"/>
  <c r="U4" i="6"/>
  <c r="T4" i="6"/>
  <c r="S4" i="6"/>
  <c r="X3" i="6"/>
  <c r="W3" i="6"/>
  <c r="V3" i="6"/>
  <c r="U3" i="6"/>
  <c r="T3" i="6"/>
  <c r="S3" i="6"/>
  <c r="X2" i="6"/>
  <c r="W2" i="6"/>
  <c r="V2" i="6"/>
  <c r="U2" i="6"/>
  <c r="T2" i="6"/>
  <c r="S2" i="6"/>
  <c r="S3" i="5"/>
  <c r="T3" i="5"/>
  <c r="U3" i="5"/>
  <c r="V3" i="5"/>
  <c r="W3" i="5"/>
  <c r="X3" i="5"/>
  <c r="S4" i="5"/>
  <c r="T4" i="5"/>
  <c r="U4" i="5"/>
  <c r="V4" i="5"/>
  <c r="W4" i="5"/>
  <c r="X4" i="5"/>
  <c r="S5" i="5"/>
  <c r="T5" i="5"/>
  <c r="U5" i="5"/>
  <c r="V5" i="5"/>
  <c r="W5" i="5"/>
  <c r="X5" i="5"/>
  <c r="S6" i="5"/>
  <c r="T6" i="5"/>
  <c r="U6" i="5"/>
  <c r="V6" i="5"/>
  <c r="W6" i="5"/>
  <c r="X6" i="5"/>
  <c r="S7" i="5"/>
  <c r="T7" i="5"/>
  <c r="U7" i="5"/>
  <c r="V7" i="5"/>
  <c r="W7" i="5"/>
  <c r="X7" i="5"/>
  <c r="S8" i="5"/>
  <c r="T8" i="5"/>
  <c r="U8" i="5"/>
  <c r="V8" i="5"/>
  <c r="W8" i="5"/>
  <c r="X8" i="5"/>
  <c r="S9" i="5"/>
  <c r="T9" i="5"/>
  <c r="U9" i="5"/>
  <c r="V9" i="5"/>
  <c r="W9" i="5"/>
  <c r="X9" i="5"/>
  <c r="S10" i="5"/>
  <c r="T10" i="5"/>
  <c r="U10" i="5"/>
  <c r="V10" i="5"/>
  <c r="W10" i="5"/>
  <c r="X10" i="5"/>
  <c r="S11" i="5"/>
  <c r="T11" i="5"/>
  <c r="U11" i="5"/>
  <c r="V11" i="5"/>
  <c r="W11" i="5"/>
  <c r="X11" i="5"/>
  <c r="S12" i="5"/>
  <c r="T12" i="5"/>
  <c r="U12" i="5"/>
  <c r="V12" i="5"/>
  <c r="W12" i="5"/>
  <c r="X12" i="5"/>
  <c r="S13" i="5"/>
  <c r="T13" i="5"/>
  <c r="U13" i="5"/>
  <c r="V13" i="5"/>
  <c r="W13" i="5"/>
  <c r="X13" i="5"/>
  <c r="S14" i="5"/>
  <c r="T14" i="5"/>
  <c r="U14" i="5"/>
  <c r="V14" i="5"/>
  <c r="W14" i="5"/>
  <c r="X14" i="5"/>
  <c r="S15" i="5"/>
  <c r="T15" i="5"/>
  <c r="U15" i="5"/>
  <c r="V15" i="5"/>
  <c r="W15" i="5"/>
  <c r="X15" i="5"/>
  <c r="S16" i="5"/>
  <c r="T16" i="5"/>
  <c r="U16" i="5"/>
  <c r="V16" i="5"/>
  <c r="W16" i="5"/>
  <c r="X16" i="5"/>
  <c r="S17" i="5"/>
  <c r="T17" i="5"/>
  <c r="U17" i="5"/>
  <c r="V17" i="5"/>
  <c r="W17" i="5"/>
  <c r="X17" i="5"/>
  <c r="S18" i="5"/>
  <c r="T18" i="5"/>
  <c r="U18" i="5"/>
  <c r="V18" i="5"/>
  <c r="W18" i="5"/>
  <c r="X18" i="5"/>
  <c r="S19" i="5"/>
  <c r="T19" i="5"/>
  <c r="U19" i="5"/>
  <c r="V19" i="5"/>
  <c r="W19" i="5"/>
  <c r="X19" i="5"/>
  <c r="S20" i="5"/>
  <c r="T20" i="5"/>
  <c r="U20" i="5"/>
  <c r="V20" i="5"/>
  <c r="W20" i="5"/>
  <c r="X20" i="5"/>
  <c r="S21" i="5"/>
  <c r="T21" i="5"/>
  <c r="U21" i="5"/>
  <c r="V21" i="5"/>
  <c r="W21" i="5"/>
  <c r="X21" i="5"/>
  <c r="S22" i="5"/>
  <c r="T22" i="5"/>
  <c r="U22" i="5"/>
  <c r="V22" i="5"/>
  <c r="W22" i="5"/>
  <c r="X22" i="5"/>
  <c r="S23" i="5"/>
  <c r="T23" i="5"/>
  <c r="U23" i="5"/>
  <c r="V23" i="5"/>
  <c r="W23" i="5"/>
  <c r="X23" i="5"/>
  <c r="S24" i="5"/>
  <c r="T24" i="5"/>
  <c r="U24" i="5"/>
  <c r="V24" i="5"/>
  <c r="W24" i="5"/>
  <c r="X24" i="5"/>
  <c r="X2" i="5"/>
  <c r="W2" i="5"/>
  <c r="V2" i="5"/>
  <c r="U2" i="5"/>
  <c r="T2" i="5"/>
  <c r="S2" i="5"/>
  <c r="J23" i="3"/>
  <c r="K23" i="3"/>
  <c r="L23" i="3"/>
  <c r="L22" i="3"/>
  <c r="K22" i="3"/>
  <c r="J22" i="3"/>
  <c r="L21" i="3"/>
  <c r="K21" i="3"/>
  <c r="J21" i="3"/>
  <c r="L20" i="3"/>
  <c r="K20" i="3"/>
  <c r="J20" i="3"/>
  <c r="L19" i="3"/>
  <c r="K19" i="3"/>
  <c r="J19" i="3"/>
  <c r="L18" i="3"/>
  <c r="K18" i="3"/>
  <c r="J18" i="3"/>
  <c r="L17" i="3"/>
  <c r="K17" i="3"/>
  <c r="J17" i="3"/>
  <c r="L16" i="3"/>
  <c r="K16" i="3"/>
  <c r="J16" i="3"/>
  <c r="L15" i="3"/>
  <c r="K15" i="3"/>
  <c r="J15" i="3"/>
  <c r="L14" i="3"/>
  <c r="K14" i="3"/>
  <c r="J14" i="3"/>
  <c r="L13" i="3"/>
  <c r="K13" i="3"/>
  <c r="J13" i="3"/>
  <c r="L12" i="3"/>
  <c r="K12" i="3"/>
  <c r="J12" i="3"/>
  <c r="L11" i="3"/>
  <c r="K11" i="3"/>
  <c r="J11" i="3"/>
  <c r="L10" i="3"/>
  <c r="K10" i="3"/>
  <c r="J10" i="3"/>
  <c r="L9" i="3"/>
  <c r="K9" i="3"/>
  <c r="J9" i="3"/>
  <c r="L8" i="3"/>
  <c r="K8" i="3"/>
  <c r="J8" i="3"/>
  <c r="L7" i="3"/>
  <c r="K7" i="3"/>
  <c r="J7" i="3"/>
  <c r="L6" i="3"/>
  <c r="K6" i="3"/>
  <c r="J6" i="3"/>
  <c r="L5" i="3"/>
  <c r="K5" i="3"/>
  <c r="J5" i="3"/>
  <c r="L4" i="3"/>
  <c r="K4" i="3"/>
  <c r="J4" i="3"/>
  <c r="L3" i="3"/>
  <c r="K3" i="3"/>
  <c r="J3" i="3"/>
  <c r="L2" i="3"/>
  <c r="K2" i="3"/>
  <c r="J2" i="3"/>
  <c r="J3" i="2"/>
  <c r="J4" i="2"/>
  <c r="J5" i="2"/>
  <c r="J6" i="2"/>
  <c r="J7" i="2"/>
  <c r="J8" i="2"/>
  <c r="J9" i="2"/>
  <c r="J10" i="2"/>
  <c r="J11" i="2"/>
  <c r="J12" i="2"/>
  <c r="J13" i="2"/>
  <c r="J14" i="2"/>
  <c r="J15" i="2"/>
  <c r="J16" i="2"/>
  <c r="J17" i="2"/>
  <c r="J18" i="2"/>
  <c r="J19" i="2"/>
  <c r="J20" i="2"/>
  <c r="J21" i="2"/>
  <c r="J22" i="2"/>
  <c r="J2" i="2"/>
  <c r="K3" i="2"/>
  <c r="K4" i="2"/>
  <c r="K5" i="2"/>
  <c r="K6" i="2"/>
  <c r="K7" i="2"/>
  <c r="K8" i="2"/>
  <c r="K9" i="2"/>
  <c r="K10" i="2"/>
  <c r="K11" i="2"/>
  <c r="K12" i="2"/>
  <c r="K13" i="2"/>
  <c r="K14" i="2"/>
  <c r="K15" i="2"/>
  <c r="K16" i="2"/>
  <c r="K17" i="2"/>
  <c r="K18" i="2"/>
  <c r="K19" i="2"/>
  <c r="K20" i="2"/>
  <c r="K21" i="2"/>
  <c r="K22" i="2"/>
  <c r="K2" i="2"/>
  <c r="L3" i="2"/>
  <c r="L4" i="2"/>
  <c r="L5" i="2"/>
  <c r="L6" i="2"/>
  <c r="L7" i="2"/>
  <c r="L8" i="2"/>
  <c r="L9" i="2"/>
  <c r="L10" i="2"/>
  <c r="L11" i="2"/>
  <c r="L12" i="2"/>
  <c r="L13" i="2"/>
  <c r="L14" i="2"/>
  <c r="L15" i="2"/>
  <c r="L16" i="2"/>
  <c r="L17" i="2"/>
  <c r="L18" i="2"/>
  <c r="L19" i="2"/>
  <c r="L20" i="2"/>
  <c r="L21" i="2"/>
  <c r="L22" i="2"/>
  <c r="L2" i="2"/>
  <c r="R3" i="6" l="1"/>
  <c r="R4" i="6"/>
  <c r="R5" i="6"/>
  <c r="R6" i="6"/>
  <c r="R7" i="6"/>
  <c r="R8" i="6"/>
  <c r="R9" i="6"/>
  <c r="R10" i="6"/>
  <c r="R11" i="6"/>
  <c r="R12" i="6"/>
  <c r="R13" i="6"/>
  <c r="R14" i="6"/>
  <c r="R15" i="6"/>
  <c r="R16" i="6"/>
  <c r="R17" i="6"/>
  <c r="R18" i="6"/>
  <c r="R19" i="6"/>
  <c r="R20" i="6"/>
  <c r="R21" i="6"/>
  <c r="R22" i="6"/>
  <c r="R23" i="6"/>
  <c r="R24" i="6"/>
  <c r="R2" i="6"/>
  <c r="R3" i="5"/>
  <c r="R4" i="5"/>
  <c r="R5" i="5"/>
  <c r="R6" i="5"/>
  <c r="R7" i="5"/>
  <c r="R8" i="5"/>
  <c r="R9" i="5"/>
  <c r="R10" i="5"/>
  <c r="R11" i="5"/>
  <c r="R12" i="5"/>
  <c r="R13" i="5"/>
  <c r="R14" i="5"/>
  <c r="R15" i="5"/>
  <c r="R16" i="5"/>
  <c r="R17" i="5"/>
  <c r="R18" i="5"/>
  <c r="R19" i="5"/>
  <c r="R20" i="5"/>
  <c r="R21" i="5"/>
  <c r="R22" i="5"/>
  <c r="R23" i="5"/>
  <c r="R24" i="5"/>
  <c r="R2" i="5"/>
  <c r="M3" i="3"/>
  <c r="M4" i="3"/>
  <c r="M5" i="3"/>
  <c r="M6" i="3"/>
  <c r="M7" i="3"/>
  <c r="M8" i="3"/>
  <c r="M9" i="3"/>
  <c r="M10" i="3"/>
  <c r="M11" i="3"/>
  <c r="M12" i="3"/>
  <c r="M13" i="3"/>
  <c r="M14" i="3"/>
  <c r="M15" i="3"/>
  <c r="M16" i="3"/>
  <c r="M17" i="3"/>
  <c r="M18" i="3"/>
  <c r="M19" i="3"/>
  <c r="M20" i="3"/>
  <c r="M21" i="3"/>
  <c r="M22" i="3"/>
  <c r="M23" i="3"/>
  <c r="M2" i="3"/>
  <c r="M3" i="2"/>
  <c r="M4" i="2"/>
  <c r="M5" i="2"/>
  <c r="M6" i="2"/>
  <c r="M7" i="2"/>
  <c r="M8" i="2"/>
  <c r="M9" i="2"/>
  <c r="M10" i="2"/>
  <c r="M11" i="2"/>
  <c r="M12" i="2"/>
  <c r="M13" i="2"/>
  <c r="M14" i="2"/>
  <c r="M15" i="2"/>
  <c r="M16" i="2"/>
  <c r="M17" i="2"/>
  <c r="M18" i="2"/>
  <c r="M19" i="2"/>
  <c r="M20" i="2"/>
  <c r="M21" i="2"/>
  <c r="M22" i="2"/>
  <c r="M2" i="2"/>
</calcChain>
</file>

<file path=xl/sharedStrings.xml><?xml version="1.0" encoding="utf-8"?>
<sst xmlns="http://schemas.openxmlformats.org/spreadsheetml/2006/main" count="1108" uniqueCount="281">
  <si>
    <t>Timestamp</t>
  </si>
  <si>
    <t>First Name Last Name</t>
  </si>
  <si>
    <t>I am in group...</t>
  </si>
  <si>
    <t>The tools available currently (e.g. Zillow) are sufficient to conduct real estate market research effectively.</t>
  </si>
  <si>
    <t>There are resources available that allow me to easily view broad market information and not just individual listings.</t>
  </si>
  <si>
    <t>Current tools (e.g. Zillow) are easy to navigate and intuitive to use.</t>
  </si>
  <si>
    <t>Current tools (e.g. Zillow) display information in a way that is novel and visually interesting.</t>
  </si>
  <si>
    <t>There are tools that exist currently that bring information together in a convenient way.</t>
  </si>
  <si>
    <t>The tools and resources currently available are easily accessible to anyone and they are affordable/free.</t>
  </si>
  <si>
    <t>Comments/Feedback</t>
  </si>
  <si>
    <t>Keith Dowd</t>
  </si>
  <si>
    <t>A</t>
  </si>
  <si>
    <t>B</t>
  </si>
  <si>
    <t>2020/11/17 10:03:32 AM EST</t>
  </si>
  <si>
    <t>Daniel Del Percio</t>
  </si>
  <si>
    <t>2020/11/17 10:10:43 AM EST</t>
  </si>
  <si>
    <t xml:space="preserve"> Nick Catalano</t>
  </si>
  <si>
    <t>2020/11/17 10:17:47 AM EST</t>
  </si>
  <si>
    <t>Chetna Hirpara</t>
  </si>
  <si>
    <t>2020/11/17 10:36:46 AM EST</t>
  </si>
  <si>
    <t>Soo Chan An</t>
  </si>
  <si>
    <t>2020/11/17 11:04:25 AM EST</t>
  </si>
  <si>
    <t>Dan Rabinowitz</t>
  </si>
  <si>
    <t>2020/11/17 11:06:55 AM EST</t>
  </si>
  <si>
    <t>Andrea Smoller</t>
  </si>
  <si>
    <t>2020/11/17 11:07:17 AM EST</t>
  </si>
  <si>
    <t>Michael Marchetta</t>
  </si>
  <si>
    <t>2020/11/17 11:22:05 AM EST</t>
  </si>
  <si>
    <t>Brian Katten</t>
  </si>
  <si>
    <t xml:space="preserve">Iâ€™ve never used Zillow or similar sites for anything other than specific listings of houses or apartments. It seems to me that market maven is unique in its wider approach to counties and complements sites like Zillow to narrow a national search to a county, then maybe use Zillow to find a home in that county of choice. </t>
  </si>
  <si>
    <t>2020/11/17 11:30:29 AM EST</t>
  </si>
  <si>
    <t>Rajesh Santhanakrishnan</t>
  </si>
  <si>
    <t>2020/11/17 11:44:10 AM EST</t>
  </si>
  <si>
    <t>2020/11/17 12:05:15 PM EST</t>
  </si>
  <si>
    <t xml:space="preserve">Gabrielle Arena </t>
  </si>
  <si>
    <t>2020/11/17 12:36:05 PM EST</t>
  </si>
  <si>
    <t>Debra Marcus</t>
  </si>
  <si>
    <t>Market maven better!</t>
  </si>
  <si>
    <t>2020/11/17 12:50:57 PM EST</t>
  </si>
  <si>
    <t>Andrew Passias</t>
  </si>
  <si>
    <t>2020/11/17 1:17:37 PM EST</t>
  </si>
  <si>
    <t>2020/11/17 2:12:51 PM EST</t>
  </si>
  <si>
    <t>Lauren Stern</t>
  </si>
  <si>
    <t>2020/11/17 2:16:28 PM EST</t>
  </si>
  <si>
    <t>Chris Franklin</t>
  </si>
  <si>
    <t>2020/11/17 2:20:21 PM EST</t>
  </si>
  <si>
    <t>Kalyan Mupparaju</t>
  </si>
  <si>
    <t>2020/11/17 2:24:51 PM EST</t>
  </si>
  <si>
    <t>Timothy Dowd</t>
  </si>
  <si>
    <t>2020/11/17 2:27:42 PM EST</t>
  </si>
  <si>
    <t>Trey Pigg</t>
  </si>
  <si>
    <t>2020/11/17 2:37:44 PM EST</t>
  </si>
  <si>
    <t>Arvind Kaushik</t>
  </si>
  <si>
    <t>2020/11/17 2:44:43 PM EST</t>
  </si>
  <si>
    <t>Rob Pacicco</t>
  </si>
  <si>
    <t>2020/11/17 2:48:22 PM EST</t>
  </si>
  <si>
    <t>Mary Mangano</t>
  </si>
  <si>
    <t>2020/11/17 3:01:21 PM EST</t>
  </si>
  <si>
    <t>John Mangano</t>
  </si>
  <si>
    <t>Existing Tools are simple enough to use, but I get inconsistent results when comparing current listings across different tools</t>
  </si>
  <si>
    <t>2020/11/17 3:35:09 PM EST</t>
  </si>
  <si>
    <t>Dana Dunleavy</t>
  </si>
  <si>
    <t>2020/11/17 3:54:04 PM EST</t>
  </si>
  <si>
    <t>Daniel Smith</t>
  </si>
  <si>
    <t>2020/11/17 4:15:27 PM EST</t>
  </si>
  <si>
    <t>Levente Bakos</t>
  </si>
  <si>
    <t>Not on expert on Zillow and tools in the US, but it seems like a very useful tool if you know already where you're looking for apartments. I didn't find the feature where you could do what was in the market maven to cluster them based on similarity, also no cost/other detail information. If i had an area in mind, i think zillow would be perfectly usable, but if i'm open to anywhere, market maven would have more features to help me decide.</t>
  </si>
  <si>
    <t>2020/11/17 4:40:11 PM EST</t>
  </si>
  <si>
    <t>Stephanie Verdecchia</t>
  </si>
  <si>
    <t>2020/11/17 5:04:30 PM EST</t>
  </si>
  <si>
    <t>Marc Epstein</t>
  </si>
  <si>
    <t>2020/11/17 5:28:17 PM EST</t>
  </si>
  <si>
    <t>Mel</t>
  </si>
  <si>
    <t>2020/11/17 5:39:42 PM EST</t>
  </si>
  <si>
    <t>Susan Lee</t>
  </si>
  <si>
    <t>2020/11/17 5:48:05 PM EST</t>
  </si>
  <si>
    <t>Amy Hendel</t>
  </si>
  <si>
    <t>2020/11/17 6:46:24 PM EST</t>
  </si>
  <si>
    <t>2020/11/17 6:55:44 PM EST</t>
  </si>
  <si>
    <t>Marc Kroopnick</t>
  </si>
  <si>
    <t>2020/11/17 7:24:45 PM EST</t>
  </si>
  <si>
    <t>David Weisz</t>
  </si>
  <si>
    <t>2020/11/17 8:21:18 PM EST</t>
  </si>
  <si>
    <t>Julianna Yi</t>
  </si>
  <si>
    <t>2020/11/17 10:02:22 PM EST</t>
  </si>
  <si>
    <t>2020/11/17 10:06:17 PM EST</t>
  </si>
  <si>
    <t>john deming</t>
  </si>
  <si>
    <t>2020/11/17 10:39:57 PM EST</t>
  </si>
  <si>
    <t>Peter Wallens</t>
  </si>
  <si>
    <t>2020/11/17 11:12:13 PM EST</t>
  </si>
  <si>
    <t>Ian kosten</t>
  </si>
  <si>
    <t>2020/11/18 10:23:56 AM EST</t>
  </si>
  <si>
    <t xml:space="preserve">Jennifer Schiavi </t>
  </si>
  <si>
    <t>2020/11/18 11:32:44 AM EST</t>
  </si>
  <si>
    <t>Mark Mellor</t>
  </si>
  <si>
    <t>Here in the UK, there are broad market resources available to inform us but these are very dispersed and in some cases, hidden from public. The concept of this tool is great as it centralises that information and provides an easy access point. Lots of opportunities to monetise this also!</t>
  </si>
  <si>
    <t>2020/11/18 12:12:13 PM EST</t>
  </si>
  <si>
    <t>Michael Lee</t>
  </si>
  <si>
    <t>2020/11/18 12:22:26 PM EST</t>
  </si>
  <si>
    <t>Ken Stern</t>
  </si>
  <si>
    <t>The clustering page's layout was a little bit confusing and hard to read. Otherwise I am really impressed with the website. There's a lot of information available for review, and I really like being able to compare two counties side by side. I'd like to be able to compare more than two, however. The map on the home page was also very useful and really called out differences between different parts of country relative to the metrics available.</t>
  </si>
  <si>
    <t>2020/11/18 12:21:59 PM EST</t>
  </si>
  <si>
    <t>2020/11/18 12:12:54 PM EST</t>
  </si>
  <si>
    <t xml:space="preserve">Great concept - something I would personally find interesting is to provide a questionnaire in advance which assesses user preferences for locations through pointed questions, using some form of machine learning and to generate recommended locations based on the data you already have. That way, a user who is not entirely sold on a particular location can explore "recommended" locations which might be a surprise to them. That will provide the USP which distinguishes this tool from other Real Estate websites. This can also include budgets etc to perform some scenario analysis which allows the user to see how much they can save/will need to spend if they move to another area which exhibits similar statistics and living standards. </t>
  </si>
  <si>
    <t>2020/11/18 11:29:50 AM EST</t>
  </si>
  <si>
    <t>2020/11/18 10:23:04 AM EST</t>
  </si>
  <si>
    <t>Ian Kosten</t>
  </si>
  <si>
    <t>2020/11/17 11:11:30 PM EST</t>
  </si>
  <si>
    <t>2020/11/17 10:40:49 PM EST</t>
  </si>
  <si>
    <t>When I navigated to the cluster page I was unsure which statistic was being displayed. Clearer labeling would be helpful or a display bar in a the opposite corner or something.</t>
  </si>
  <si>
    <t>2020/11/17 10:05:24 PM EST</t>
  </si>
  <si>
    <t>2020/11/17 10:01:44 PM EST</t>
  </si>
  <si>
    <t>2020/11/17 8:18:49 PM EST</t>
  </si>
  <si>
    <t>2020/11/17 7:24:11 PM EST</t>
  </si>
  <si>
    <t>Great tool!</t>
  </si>
  <si>
    <t>2020/11/17 7:13:44 PM EST</t>
  </si>
  <si>
    <t>It was difficult to navigate on the cluster page on a droid phone. That was the main reason I ranked the cluster portion poorly.</t>
  </si>
  <si>
    <t>2020/11/17 7:01:28 PM EST</t>
  </si>
  <si>
    <t>2020/11/17 6:55:07 PM EST</t>
  </si>
  <si>
    <t>Nick Catalano</t>
  </si>
  <si>
    <t>2020/11/17 5:47:10 PM EST</t>
  </si>
  <si>
    <t>The comparison tool did not work for me - it only displayed info for one county. The map was hard to navigate. I was trying move or zoom out, but I just kept clicking on counties and info would pop up. There wasn't an option to exit out of that info</t>
  </si>
  <si>
    <t>2020/11/17 5:27:11 PM EST</t>
  </si>
  <si>
    <t>2020/11/17 5:26:06 PM EST</t>
  </si>
  <si>
    <t xml:space="preserve">The clustering page is confusing at first but I found it really interesting. </t>
  </si>
  <si>
    <t>Mark Epstein</t>
  </si>
  <si>
    <t>2020/11/17 5:03:44 PM EST</t>
  </si>
  <si>
    <t>2020/11/17 4:39:24 PM EST</t>
  </si>
  <si>
    <t>2020/11/17 4:08:20 PM EST</t>
  </si>
  <si>
    <t>2020/11/17 4:02:03 PM EST</t>
  </si>
  <si>
    <t>The site is really cool and well done, i found the map section very intuitive and informative. The details page is also very good, my one suggestion would be to maybe contrasting the 2 counties better, maybe different colors? it took me a little time to figure out which belongs to which. I think the clustering is also really cool, 1 thing I would mention is that maybe i would highlight the selected county better, i had troubles finding it in the beginning. All in all, really like the idea and i think it's really well done.</t>
  </si>
  <si>
    <t>2020/11/17 3:58:05 PM EST</t>
  </si>
  <si>
    <t>2020/11/17 3:35:57 PM EST</t>
  </si>
  <si>
    <t>Adding more statistics would make it more robust: Crime, schools, Ave home value &amp; age, etc.</t>
  </si>
  <si>
    <t>2020/11/17 3:19:19 PM EST</t>
  </si>
  <si>
    <t xml:space="preserve">Very cool and interesting. If i were moving to an area that I was unfamiliar, I think it would be helpful in finding a place similar to an area I was familiar with. </t>
  </si>
  <si>
    <t>2020/11/17 2:59:43 PM EST</t>
  </si>
  <si>
    <t>2020/11/17 2:43:25 PM EST</t>
  </si>
  <si>
    <t>The cluster page interaction was not that great.  I was not able to zoom in/out easily to focus on specific locations.  Also, the map was not visible at all on this cluster page.
Overall good idea and prototype implementation.  Few glitches here and there that could be easily resolved.</t>
  </si>
  <si>
    <t>2020/11/17 2:40:56 PM EST</t>
  </si>
  <si>
    <t>2020/11/17 2:33:46 PM EST</t>
  </si>
  <si>
    <t>i never realized that zillow and redfin dont report alot of the information shown in market maven</t>
  </si>
  <si>
    <t>2020/11/17 2:29:22 PM EST</t>
  </si>
  <si>
    <t>The cluster page needs more context to make the results more easily digestible. It was hard to tell what I was looking at without spending some time with the page first. I also think the details page could be more visually interesting. The layout is good, but all of the data blend together. Also, I'd like to be able to compare more than 2 counties at the same time. There should also be an export feature that would allow me to export information about counties that I'm interested in.</t>
  </si>
  <si>
    <t>2020/11/17 2:24:05 PM EST</t>
  </si>
  <si>
    <t>Needs more data about real estate sales, volume, and other financial metrics, especially if investors are a target audience.</t>
  </si>
  <si>
    <t>2020/11/17 2:18:17 PM EST</t>
  </si>
  <si>
    <t>Cool site!!!</t>
  </si>
  <si>
    <t>2020/11/17 2:15:41 PM EST</t>
  </si>
  <si>
    <t>James Lin</t>
  </si>
  <si>
    <t>2020/11/17 1:25:13 PM EST</t>
  </si>
  <si>
    <t>2020/11/17 12:50:01 PM EST</t>
  </si>
  <si>
    <t>2020/11/17 12:34:19 PM EST</t>
  </si>
  <si>
    <t xml:space="preserve">the cluster page was confusing </t>
  </si>
  <si>
    <t>Gabrielle Arena</t>
  </si>
  <si>
    <t>2020/11/17 12:04:03 PM EST</t>
  </si>
  <si>
    <t>2020/11/17 11:51:54 AM EST</t>
  </si>
  <si>
    <t>2020/11/17 11:31:19 AM EST</t>
  </si>
  <si>
    <t>2020/11/17 11:28:20 AM EST</t>
  </si>
  <si>
    <t xml:space="preserve">I really like the 'Commute Time' feature under the Social category in the Details page. When looking for places to live, public transport, proximity to downtown, and median age are important to me. Market Maven does a great job of highlighting these. </t>
  </si>
  <si>
    <t>2020/11/17 11:15:38 AM EST</t>
  </si>
  <si>
    <t>I really enjoyed navigating the info available thru market maven however the cluster page was difficult to see on my phone and any attempts to fine-tune it didnâ€™t help. I can imagine it would be fun to see other similar area in the country. Interesting concept!</t>
  </si>
  <si>
    <t>2020/11/17 11:09:36 AM EST</t>
  </si>
  <si>
    <t xml:space="preserve">I think the site itself is very novel and interesting. 
A few comments for improvement I would suggest are to have the "details"/"sources" of information be linked for easier navigation and understanding for those who may want to know where the source is from right away. 
Another feature that I thought was interesting but not necessarily useful was the clusters page. The layout of diamonds/squares for similar counties to the one I selected made it a little confusing as to what exactly I am comparing and looking at, especially with a black screen with no geographical placement. I'd suggest having the map of the US in the background and having the top 10 counties list appear on the side for easier navigation, as well as the similar counties show highlighted by where they appear on the map, not just a diamond cluster. 
I think adding other subcategories of education such as K-12 information would be helpful for families. 
Also suggest to add a comparison to the overall statistics of the U.S. to the particular county to see how it compares on a national average. 
Adding rainfall/precipitation would be good for the weather subcategory. 
For the real estate category, I would suggest to add the average cost for a home/rent for a 1-2 bedroom apt if that is possible. 
Overall, this site has true potential for those looking for a new place to live/comparing counties in the U.S., but again, many people look at individual townships/cities rather than counties for places to live as there can be wide disparities in the county itself. Even though it would definitely be SO much work to further break it down to townships, I think that would make the site very useful and differentiated to other sources currently available. </t>
  </si>
  <si>
    <t>2020/11/17 11:07:32 AM EST</t>
  </si>
  <si>
    <t>2020/11/17 11:01:36 AM EST</t>
  </si>
  <si>
    <t>I may have missed it, but rental and listing/home prices would be helpful. I used to use Zillow, but there's probably a better source. Investors often look for high rent/low purchase price areas for investment. Maybe cost of living index too? 
For the clustering, am I able to tell why they are clustered in certain areas? Ex. top left quadrant vs top right quadrant, is the top left economic data, vs weather for top right? This is probably above my head though.
Awesome job! I spent almost an hour just looking over all the stats. I'd definitely use this if moving or just for fun. Really enjoyed the presentation.</t>
  </si>
  <si>
    <t>Jeff Robinson</t>
  </si>
  <si>
    <t>2020/11/17 10:51:39 AM EST</t>
  </si>
  <si>
    <t>I think the details page can do a better job discerning the highlighted/comparison county. It took a second to visualize the differences (i.e. italicized is comparison). It might be easier if there were two columns of each category (economy, social, etc.) and there was a clear side-by-side comparison. It seems like the details page was going for a more compact view, but the comparison wasn't super clear to me initially</t>
  </si>
  <si>
    <t>2020/11/17 10:45:47 AM EST</t>
  </si>
  <si>
    <t>2020/11/17 10:14:10 AM EST</t>
  </si>
  <si>
    <t>2020/11/17 10:09:38 AM EST</t>
  </si>
  <si>
    <t>2020/11/16 10:35:50 PM EST</t>
  </si>
  <si>
    <t>I would recommend Market Maven to others.</t>
  </si>
  <si>
    <t>The 10 counties recommended to me by the cluster page, for the county that I selected, were interesting.</t>
  </si>
  <si>
    <t>The cluster page was unique and laid out information in a way that isn't common.</t>
  </si>
  <si>
    <t>The comparison feature on the details page was useful.</t>
  </si>
  <si>
    <t>I found looking through the various metrics on the details page interesting.</t>
  </si>
  <si>
    <t>Information was well laid out on the details page.</t>
  </si>
  <si>
    <t>The landing page (map) was useful in highlighting points of interest.</t>
  </si>
  <si>
    <t>The landing page (map) was useful in providing a big picture of various statistics across the US.</t>
  </si>
  <si>
    <t>Market Maven was easy to navigate and intuitive to use.</t>
  </si>
  <si>
    <t>Market Maven laid out information in a novel and visually interesting way.</t>
  </si>
  <si>
    <t>I would use Market Maven over other real estate research options.</t>
  </si>
  <si>
    <t>I would use Market Maven in conjunction with other real estate research options.</t>
  </si>
  <si>
    <t>Market Maven would be a useful tool for real estate investors.</t>
  </si>
  <si>
    <t>Market Maven would be a useful tool for people looking to move somewhere new.</t>
  </si>
  <si>
    <t>t-Test: Two-Sample Assuming Unequal Variances</t>
  </si>
  <si>
    <t>Mean</t>
  </si>
  <si>
    <t>Variance</t>
  </si>
  <si>
    <t>Observations</t>
  </si>
  <si>
    <t>Hypothesized Mean Difference</t>
  </si>
  <si>
    <t>df</t>
  </si>
  <si>
    <t>t Stat</t>
  </si>
  <si>
    <t>P(T&lt;=t) one-tail</t>
  </si>
  <si>
    <t>t Critical one-tail</t>
  </si>
  <si>
    <t>P(T&lt;=t) two-tail</t>
  </si>
  <si>
    <t>t Critical two-tail</t>
  </si>
  <si>
    <t>F-Test Two-Sample for Variances</t>
  </si>
  <si>
    <t>F</t>
  </si>
  <si>
    <t>P(F&lt;=f) one-tail</t>
  </si>
  <si>
    <t>F Critical one-tail</t>
  </si>
  <si>
    <t>Group A - General Survey</t>
  </si>
  <si>
    <t>Group B - General Survey</t>
  </si>
  <si>
    <t>Group A - Market Maven Survey</t>
  </si>
  <si>
    <t>Group B - Market Maven Survey</t>
  </si>
  <si>
    <t>t-Test: Two-Sample Assuming Equal Variances</t>
  </si>
  <si>
    <t>Pooled Variance</t>
  </si>
  <si>
    <t>Market Maven</t>
  </si>
  <si>
    <r>
      <rPr>
        <b/>
        <sz val="11"/>
        <color theme="1"/>
        <rFont val="Calibri"/>
        <family val="2"/>
        <scheme val="minor"/>
      </rPr>
      <t>43</t>
    </r>
    <r>
      <rPr>
        <sz val="11"/>
        <color theme="1"/>
        <rFont val="Calibri"/>
        <family val="2"/>
        <scheme val="minor"/>
      </rPr>
      <t xml:space="preserve"> participants took the </t>
    </r>
    <r>
      <rPr>
        <b/>
        <sz val="11"/>
        <color theme="1"/>
        <rFont val="Calibri"/>
        <family val="2"/>
        <scheme val="minor"/>
      </rPr>
      <t>General Market</t>
    </r>
    <r>
      <rPr>
        <sz val="11"/>
        <color theme="1"/>
        <rFont val="Calibri"/>
        <family val="2"/>
        <scheme val="minor"/>
      </rPr>
      <t xml:space="preserve"> survey</t>
    </r>
  </si>
  <si>
    <r>
      <rPr>
        <b/>
        <sz val="11"/>
        <color theme="1"/>
        <rFont val="Calibri"/>
        <family val="2"/>
        <scheme val="minor"/>
      </rPr>
      <t>21</t>
    </r>
    <r>
      <rPr>
        <sz val="11"/>
        <color theme="1"/>
        <rFont val="Calibri"/>
        <family val="2"/>
        <scheme val="minor"/>
      </rPr>
      <t xml:space="preserve"> were in </t>
    </r>
    <r>
      <rPr>
        <b/>
        <sz val="11"/>
        <color theme="1"/>
        <rFont val="Calibri"/>
        <family val="2"/>
        <scheme val="minor"/>
      </rPr>
      <t>group A</t>
    </r>
  </si>
  <si>
    <r>
      <rPr>
        <b/>
        <sz val="11"/>
        <color theme="1"/>
        <rFont val="Calibri"/>
        <family val="2"/>
        <scheme val="minor"/>
      </rPr>
      <t>22</t>
    </r>
    <r>
      <rPr>
        <sz val="11"/>
        <color theme="1"/>
        <rFont val="Calibri"/>
        <family val="2"/>
        <scheme val="minor"/>
      </rPr>
      <t xml:space="preserve"> were in </t>
    </r>
    <r>
      <rPr>
        <b/>
        <sz val="11"/>
        <color theme="1"/>
        <rFont val="Calibri"/>
        <family val="2"/>
        <scheme val="minor"/>
      </rPr>
      <t>group B</t>
    </r>
  </si>
  <si>
    <r>
      <rPr>
        <b/>
        <sz val="11"/>
        <color theme="1"/>
        <rFont val="Calibri"/>
        <family val="2"/>
        <scheme val="minor"/>
      </rPr>
      <t>46</t>
    </r>
    <r>
      <rPr>
        <sz val="11"/>
        <color theme="1"/>
        <rFont val="Calibri"/>
        <family val="2"/>
        <scheme val="minor"/>
      </rPr>
      <t xml:space="preserve"> participants took the </t>
    </r>
    <r>
      <rPr>
        <b/>
        <sz val="11"/>
        <color theme="1"/>
        <rFont val="Calibri"/>
        <family val="2"/>
        <scheme val="minor"/>
      </rPr>
      <t>Market Maven</t>
    </r>
    <r>
      <rPr>
        <sz val="11"/>
        <color theme="1"/>
        <rFont val="Calibri"/>
        <family val="2"/>
        <scheme val="minor"/>
      </rPr>
      <t xml:space="preserve"> survey</t>
    </r>
  </si>
  <si>
    <r>
      <rPr>
        <b/>
        <sz val="11"/>
        <color theme="1"/>
        <rFont val="Calibri"/>
        <family val="2"/>
        <scheme val="minor"/>
      </rPr>
      <t>23</t>
    </r>
    <r>
      <rPr>
        <sz val="11"/>
        <color theme="1"/>
        <rFont val="Calibri"/>
        <family val="2"/>
        <scheme val="minor"/>
      </rPr>
      <t xml:space="preserve"> were in </t>
    </r>
    <r>
      <rPr>
        <b/>
        <sz val="11"/>
        <color theme="1"/>
        <rFont val="Calibri"/>
        <family val="2"/>
        <scheme val="minor"/>
      </rPr>
      <t>group A</t>
    </r>
  </si>
  <si>
    <r>
      <rPr>
        <b/>
        <sz val="11"/>
        <color theme="1"/>
        <rFont val="Calibri"/>
        <family val="2"/>
        <scheme val="minor"/>
      </rPr>
      <t>23</t>
    </r>
    <r>
      <rPr>
        <sz val="11"/>
        <color theme="1"/>
        <rFont val="Calibri"/>
        <family val="2"/>
        <scheme val="minor"/>
      </rPr>
      <t xml:space="preserve"> were in </t>
    </r>
    <r>
      <rPr>
        <b/>
        <sz val="11"/>
        <color theme="1"/>
        <rFont val="Calibri"/>
        <family val="2"/>
        <scheme val="minor"/>
      </rPr>
      <t>group B</t>
    </r>
  </si>
  <si>
    <r>
      <rPr>
        <b/>
        <sz val="11"/>
        <color theme="1"/>
        <rFont val="Calibri"/>
        <family val="2"/>
        <scheme val="minor"/>
      </rPr>
      <t>49</t>
    </r>
    <r>
      <rPr>
        <sz val="11"/>
        <color theme="1"/>
        <rFont val="Calibri"/>
        <family val="2"/>
        <scheme val="minor"/>
      </rPr>
      <t xml:space="preserve"> participants took part in our experiments in total</t>
    </r>
  </si>
  <si>
    <r>
      <rPr>
        <b/>
        <sz val="11"/>
        <color theme="1"/>
        <rFont val="Calibri"/>
        <family val="2"/>
        <scheme val="minor"/>
      </rPr>
      <t>25</t>
    </r>
    <r>
      <rPr>
        <sz val="11"/>
        <color theme="1"/>
        <rFont val="Calibri"/>
        <family val="2"/>
        <scheme val="minor"/>
      </rPr>
      <t xml:space="preserve"> were in </t>
    </r>
    <r>
      <rPr>
        <b/>
        <sz val="11"/>
        <color theme="1"/>
        <rFont val="Calibri"/>
        <family val="2"/>
        <scheme val="minor"/>
      </rPr>
      <t>group B</t>
    </r>
  </si>
  <si>
    <r>
      <rPr>
        <b/>
        <sz val="11"/>
        <color theme="1"/>
        <rFont val="Calibri"/>
        <family val="2"/>
        <scheme val="minor"/>
      </rPr>
      <t>24</t>
    </r>
    <r>
      <rPr>
        <sz val="11"/>
        <color theme="1"/>
        <rFont val="Calibri"/>
        <family val="2"/>
        <scheme val="minor"/>
      </rPr>
      <t xml:space="preserve"> were in </t>
    </r>
    <r>
      <rPr>
        <b/>
        <sz val="11"/>
        <color theme="1"/>
        <rFont val="Calibri"/>
        <family val="2"/>
        <scheme val="minor"/>
      </rPr>
      <t>group A</t>
    </r>
  </si>
  <si>
    <t>Using and F-Test to first determine whether the two datasets had equal or unequal variance</t>
  </si>
  <si>
    <t>Method</t>
  </si>
  <si>
    <t>Study Population</t>
  </si>
  <si>
    <r>
      <t xml:space="preserve">5. Our </t>
    </r>
    <r>
      <rPr>
        <b/>
        <sz val="11"/>
        <color theme="1"/>
        <rFont val="Calibri"/>
        <family val="2"/>
        <scheme val="minor"/>
      </rPr>
      <t>null hypothesis</t>
    </r>
    <r>
      <rPr>
        <sz val="11"/>
        <color theme="1"/>
        <rFont val="Calibri"/>
        <family val="2"/>
        <scheme val="minor"/>
      </rPr>
      <t xml:space="preserve"> will be that there was </t>
    </r>
    <r>
      <rPr>
        <b/>
        <sz val="11"/>
        <color theme="1"/>
        <rFont val="Calibri"/>
        <family val="2"/>
        <scheme val="minor"/>
      </rPr>
      <t>0</t>
    </r>
    <r>
      <rPr>
        <sz val="11"/>
        <color theme="1"/>
        <rFont val="Calibri"/>
        <family val="2"/>
        <scheme val="minor"/>
      </rPr>
      <t xml:space="preserve"> difference between the groups</t>
    </r>
  </si>
  <si>
    <t>The F statistic is less than the F Critical one-tail value so we accept the null hypothesis that the variance of the two groups are equal</t>
  </si>
  <si>
    <t>The F statistic is greater than the F Critical one-tail value so we reject the null hypothesis and accept the alternative hypothesis that the two groups have unequal variance</t>
  </si>
  <si>
    <t>Analysis of the two groups and their responses on the status quo of real estate market research</t>
  </si>
  <si>
    <t>7. These steps will be applied to conduct an overall analysis of the two groups</t>
  </si>
  <si>
    <t>8. These steps will be repeated on select sets of questions to determine whether there were any specific impacts</t>
  </si>
  <si>
    <t>Analysis of the two groups and their responses on Market Maven as a whole</t>
  </si>
  <si>
    <t>Group A - Current Satisfaction</t>
  </si>
  <si>
    <t>Group A - Current Innovation</t>
  </si>
  <si>
    <t>Group A - Current Accessibility</t>
  </si>
  <si>
    <t>Analysis of the two groups and their responses on the ability of the status quo to meet demands</t>
  </si>
  <si>
    <t>Group B - Current Satisfaction</t>
  </si>
  <si>
    <t>Group B - Current Innovation</t>
  </si>
  <si>
    <t>Group B - Current Accessibility</t>
  </si>
  <si>
    <t>Analysis of the two groups and their responses on the current level of innovation</t>
  </si>
  <si>
    <t>Analysis of the two groups and their responses on the current level of accessibility</t>
  </si>
  <si>
    <t>Group A - Innovativeness</t>
  </si>
  <si>
    <t>Group A - Usefulness</t>
  </si>
  <si>
    <t>Group A - Likelihood to Adopt</t>
  </si>
  <si>
    <t>Group A - Map Feature</t>
  </si>
  <si>
    <t>Group A - Details Page Feature</t>
  </si>
  <si>
    <t>Group A - Cluster Feature</t>
  </si>
  <si>
    <t>Group B - Innovativeness</t>
  </si>
  <si>
    <t>Group B - Usefulness</t>
  </si>
  <si>
    <t>Group B - Likelihood to Adopt</t>
  </si>
  <si>
    <t>Group B - Map Feature</t>
  </si>
  <si>
    <t>Group B - Details Page Feature</t>
  </si>
  <si>
    <t>Group B - Cluster Feature</t>
  </si>
  <si>
    <t>Analysis of the two groups and their responses on the innovativeness of Market Maven</t>
  </si>
  <si>
    <r>
      <t xml:space="preserve">1. Due to each of our sample sizes being &lt;30, we will employ a </t>
    </r>
    <r>
      <rPr>
        <b/>
        <sz val="11"/>
        <color theme="1"/>
        <rFont val="Calibri"/>
        <family val="2"/>
        <scheme val="minor"/>
      </rPr>
      <t>t-Test</t>
    </r>
    <r>
      <rPr>
        <sz val="11"/>
        <color theme="1"/>
        <rFont val="Calibri"/>
        <family val="2"/>
        <scheme val="minor"/>
      </rPr>
      <t xml:space="preserve"> to determine whether our two groups had equal or unequal </t>
    </r>
    <r>
      <rPr>
        <b/>
        <sz val="11"/>
        <color theme="1"/>
        <rFont val="Calibri"/>
        <family val="2"/>
        <scheme val="minor"/>
      </rPr>
      <t>means</t>
    </r>
  </si>
  <si>
    <t>Analysis of the two groups and their responses on the usefulness of Market Maven</t>
  </si>
  <si>
    <t>Analysis of the two groups and their responses on the likeliness to adopt Market Maven</t>
  </si>
  <si>
    <t>Analysis of the two groups and their responses on Market Maven's map feature</t>
  </si>
  <si>
    <t>Analysis of the two groups and their responses on Market Maven's details feature</t>
  </si>
  <si>
    <t>Analysis of the two groups and their responses on Market Maven's cluster feature</t>
  </si>
  <si>
    <r>
      <t xml:space="preserve">2. In order to determine whether to assume equal or unequal </t>
    </r>
    <r>
      <rPr>
        <b/>
        <sz val="11"/>
        <color theme="1"/>
        <rFont val="Calibri"/>
        <family val="2"/>
        <scheme val="minor"/>
      </rPr>
      <t>variance</t>
    </r>
    <r>
      <rPr>
        <sz val="11"/>
        <color theme="1"/>
        <rFont val="Calibri"/>
        <family val="2"/>
        <scheme val="minor"/>
      </rPr>
      <t xml:space="preserve">, we will first conduct a </t>
    </r>
    <r>
      <rPr>
        <b/>
        <sz val="11"/>
        <color theme="1"/>
        <rFont val="Calibri"/>
        <family val="2"/>
        <scheme val="minor"/>
      </rPr>
      <t>F-Test</t>
    </r>
  </si>
  <si>
    <r>
      <t xml:space="preserve">3. If the </t>
    </r>
    <r>
      <rPr>
        <b/>
        <sz val="11"/>
        <color theme="1"/>
        <rFont val="Calibri"/>
        <family val="2"/>
        <scheme val="minor"/>
      </rPr>
      <t>F-Test</t>
    </r>
    <r>
      <rPr>
        <sz val="11"/>
        <color theme="1"/>
        <rFont val="Calibri"/>
        <family val="2"/>
        <scheme val="minor"/>
      </rPr>
      <t xml:space="preserve"> determines that the </t>
    </r>
    <r>
      <rPr>
        <b/>
        <sz val="11"/>
        <color theme="1"/>
        <rFont val="Calibri"/>
        <family val="2"/>
        <scheme val="minor"/>
      </rPr>
      <t>variances</t>
    </r>
    <r>
      <rPr>
        <sz val="11"/>
        <color theme="1"/>
        <rFont val="Calibri"/>
        <family val="2"/>
        <scheme val="minor"/>
      </rPr>
      <t xml:space="preserve"> between the two groups are </t>
    </r>
    <r>
      <rPr>
        <b/>
        <sz val="11"/>
        <color theme="1"/>
        <rFont val="Calibri"/>
        <family val="2"/>
        <scheme val="minor"/>
      </rPr>
      <t>equal</t>
    </r>
    <r>
      <rPr>
        <sz val="11"/>
        <color theme="1"/>
        <rFont val="Calibri"/>
        <family val="2"/>
        <scheme val="minor"/>
      </rPr>
      <t xml:space="preserve">, we will employ </t>
    </r>
    <r>
      <rPr>
        <b/>
        <sz val="11"/>
        <color theme="1"/>
        <rFont val="Calibri"/>
        <family val="2"/>
        <scheme val="minor"/>
      </rPr>
      <t>2</t>
    </r>
    <r>
      <rPr>
        <sz val="11"/>
        <color theme="1"/>
        <rFont val="Calibri"/>
        <family val="2"/>
        <scheme val="minor"/>
      </rPr>
      <t xml:space="preserve"> </t>
    </r>
    <r>
      <rPr>
        <b/>
        <sz val="11"/>
        <color theme="1"/>
        <rFont val="Calibri"/>
        <family val="2"/>
        <scheme val="minor"/>
      </rPr>
      <t>t-Test</t>
    </r>
    <r>
      <rPr>
        <sz val="11"/>
        <color theme="1"/>
        <rFont val="Calibri"/>
        <family val="2"/>
        <scheme val="minor"/>
      </rPr>
      <t xml:space="preserve">, once assuming that the </t>
    </r>
    <r>
      <rPr>
        <b/>
        <sz val="11"/>
        <color theme="1"/>
        <rFont val="Calibri"/>
        <family val="2"/>
        <scheme val="minor"/>
      </rPr>
      <t>variances</t>
    </r>
    <r>
      <rPr>
        <sz val="11"/>
        <color theme="1"/>
        <rFont val="Calibri"/>
        <family val="2"/>
        <scheme val="minor"/>
      </rPr>
      <t xml:space="preserve"> are </t>
    </r>
    <r>
      <rPr>
        <b/>
        <sz val="11"/>
        <color theme="1"/>
        <rFont val="Calibri"/>
        <family val="2"/>
        <scheme val="minor"/>
      </rPr>
      <t>equal</t>
    </r>
    <r>
      <rPr>
        <sz val="11"/>
        <color theme="1"/>
        <rFont val="Calibri"/>
        <family val="2"/>
        <scheme val="minor"/>
      </rPr>
      <t xml:space="preserve"> and once assuming the </t>
    </r>
    <r>
      <rPr>
        <b/>
        <sz val="11"/>
        <color theme="1"/>
        <rFont val="Calibri"/>
        <family val="2"/>
        <scheme val="minor"/>
      </rPr>
      <t>variances</t>
    </r>
    <r>
      <rPr>
        <sz val="11"/>
        <color theme="1"/>
        <rFont val="Calibri"/>
        <family val="2"/>
        <scheme val="minor"/>
      </rPr>
      <t xml:space="preserve"> are </t>
    </r>
    <r>
      <rPr>
        <b/>
        <sz val="11"/>
        <color theme="1"/>
        <rFont val="Calibri"/>
        <family val="2"/>
        <scheme val="minor"/>
      </rPr>
      <t>unequal</t>
    </r>
  </si>
  <si>
    <r>
      <t xml:space="preserve">4. If the </t>
    </r>
    <r>
      <rPr>
        <b/>
        <sz val="11"/>
        <color theme="1"/>
        <rFont val="Calibri"/>
        <family val="2"/>
        <scheme val="minor"/>
      </rPr>
      <t>F-Test</t>
    </r>
    <r>
      <rPr>
        <sz val="11"/>
        <color theme="1"/>
        <rFont val="Calibri"/>
        <family val="2"/>
        <scheme val="minor"/>
      </rPr>
      <t xml:space="preserve"> determines that the </t>
    </r>
    <r>
      <rPr>
        <b/>
        <sz val="11"/>
        <color theme="1"/>
        <rFont val="Calibri"/>
        <family val="2"/>
        <scheme val="minor"/>
      </rPr>
      <t>variances</t>
    </r>
    <r>
      <rPr>
        <sz val="11"/>
        <color theme="1"/>
        <rFont val="Calibri"/>
        <family val="2"/>
        <scheme val="minor"/>
      </rPr>
      <t xml:space="preserve"> between the two groups are </t>
    </r>
    <r>
      <rPr>
        <b/>
        <sz val="11"/>
        <color theme="1"/>
        <rFont val="Calibri"/>
        <family val="2"/>
        <scheme val="minor"/>
      </rPr>
      <t>unequal</t>
    </r>
    <r>
      <rPr>
        <sz val="11"/>
        <color theme="1"/>
        <rFont val="Calibri"/>
        <family val="2"/>
        <scheme val="minor"/>
      </rPr>
      <t xml:space="preserve">, we will emply the </t>
    </r>
    <r>
      <rPr>
        <b/>
        <sz val="11"/>
        <color theme="1"/>
        <rFont val="Calibri"/>
        <family val="2"/>
        <scheme val="minor"/>
      </rPr>
      <t>t-Test</t>
    </r>
    <r>
      <rPr>
        <sz val="11"/>
        <color theme="1"/>
        <rFont val="Calibri"/>
        <family val="2"/>
        <scheme val="minor"/>
      </rPr>
      <t xml:space="preserve"> based on the assumption that the </t>
    </r>
    <r>
      <rPr>
        <b/>
        <sz val="11"/>
        <color theme="1"/>
        <rFont val="Calibri"/>
        <family val="2"/>
        <scheme val="minor"/>
      </rPr>
      <t>variances</t>
    </r>
    <r>
      <rPr>
        <sz val="11"/>
        <color theme="1"/>
        <rFont val="Calibri"/>
        <family val="2"/>
        <scheme val="minor"/>
      </rPr>
      <t xml:space="preserve"> are </t>
    </r>
    <r>
      <rPr>
        <b/>
        <sz val="11"/>
        <color theme="1"/>
        <rFont val="Calibri"/>
        <family val="2"/>
        <scheme val="minor"/>
      </rPr>
      <t>unequal</t>
    </r>
  </si>
  <si>
    <t>Median</t>
  </si>
  <si>
    <t>t-Test Conclusions</t>
  </si>
  <si>
    <t>The results of our t-Tests suggest that there was no difference between the mean of our two groups. This includes both overall as well as for the various subjects the groups were prompted on.</t>
  </si>
  <si>
    <t>In other words, whether a group was shown Market Maven first or asked about their opinion of the status quo of real estate market research made no difference in how they responded to both surveys.</t>
  </si>
  <si>
    <t>With this information, we are able to combine and treat both groups as one when aggregating statistics.</t>
  </si>
  <si>
    <t>Overall, participants felt neutral to the sufficiency of current available tools and leaned slightly towards disagree when asked specifically on the availability of broad market information availability versus specific properties/listings.</t>
  </si>
  <si>
    <t>In general, the participants agreed that current tools are user friendly and interesting. However, there was a slight lean towards neutrality on the novelty and visual appeal of current resources.</t>
  </si>
  <si>
    <t>Participants agreed that current resources are affordable or free but were neutral on the convenience of the tools. In both cases, the responses leaned towards neutral.</t>
  </si>
  <si>
    <t>Overall response from our 43 participants who took the General Market survey on the status quo of real estate market research</t>
  </si>
  <si>
    <t>Overall response from our 46 participants who took the Market Maven survey on the potential impact of Market Maven</t>
  </si>
  <si>
    <t>Overall, participants agreed or strongly agreed that Market Maven would be a useful tool to investors as well as for the general population and that they would use it for research.</t>
  </si>
  <si>
    <t>However, participants were neutral on replacing other tools completely with Market Maven or using Market Maven as their sole resource.</t>
  </si>
  <si>
    <t>Participants agreed, but not strongly, that the prototype of Market Maven was visually interesting and easy to use.</t>
  </si>
  <si>
    <t>In general, participants strongly agreed or agreed that the map feature was useful and interesting.</t>
  </si>
  <si>
    <t>The majority agreed that the details page was interesting and useful and the participants strongly agreed that the comparison feature was useful.</t>
  </si>
  <si>
    <t>Participants agreed that the cluster feature was innovative and interesting. However, the answers leaned slightly towards neutral on the usefulness of the counties recommended by the cluster page.</t>
  </si>
  <si>
    <t>Our sample population agreed that they would recommend Market Maven to others with a slight lean towards strongly agree.</t>
  </si>
  <si>
    <t>Stdev(P)</t>
  </si>
  <si>
    <t>CV</t>
  </si>
  <si>
    <r>
      <t>6. We will use a</t>
    </r>
    <r>
      <rPr>
        <b/>
        <sz val="11"/>
        <color theme="1"/>
        <rFont val="Calibri"/>
        <family val="2"/>
        <scheme val="minor"/>
      </rPr>
      <t xml:space="preserve"> significance level</t>
    </r>
    <r>
      <rPr>
        <sz val="11"/>
        <color theme="1"/>
        <rFont val="Calibri"/>
        <family val="2"/>
        <scheme val="minor"/>
      </rPr>
      <t xml:space="preserve"> of </t>
    </r>
    <r>
      <rPr>
        <b/>
        <sz val="11"/>
        <color theme="1"/>
        <rFont val="Calibri"/>
        <family val="2"/>
        <scheme val="minor"/>
      </rPr>
      <t>0.05</t>
    </r>
  </si>
  <si>
    <t>The two-tail p-value was not less than the significance level of 0.05, therefore we accept the null hypothesis that there is no significant difference between the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</si>
</sst>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sz val="26"/>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6" fillId="0" borderId="0" xfId="0" applyFont="1"/>
    <xf numFmtId="0" fontId="16" fillId="0" borderId="0" xfId="0" applyFont="1" applyAlignment="1">
      <alignment horizontal="left" vertical="top"/>
    </xf>
    <xf numFmtId="0" fontId="0" fillId="0" borderId="12" xfId="0" applyBorder="1" applyAlignment="1">
      <alignment horizontal="left" vertical="top" wrapText="1"/>
    </xf>
    <xf numFmtId="0" fontId="0" fillId="0" borderId="12" xfId="0" applyBorder="1"/>
    <xf numFmtId="10" fontId="0" fillId="0" borderId="12" xfId="0" applyNumberFormat="1" applyBorder="1"/>
    <xf numFmtId="0" fontId="18" fillId="0" borderId="0" xfId="0" applyFont="1" applyAlignment="1">
      <alignment horizontal="left"/>
    </xf>
    <xf numFmtId="0" fontId="20" fillId="0" borderId="0" xfId="0" applyFont="1" applyAlignment="1"/>
    <xf numFmtId="0" fontId="20" fillId="0" borderId="0" xfId="0" applyFont="1" applyAlignment="1">
      <alignment horizontal="left"/>
    </xf>
    <xf numFmtId="0" fontId="0" fillId="0" borderId="0" xfId="0" applyAlignment="1">
      <alignment horizontal="left"/>
    </xf>
    <xf numFmtId="0" fontId="0" fillId="0" borderId="0" xfId="0" applyFont="1" applyAlignment="1">
      <alignment horizontal="left"/>
    </xf>
    <xf numFmtId="0" fontId="19" fillId="33"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showGridLines="0" tabSelected="1" workbookViewId="0">
      <selection activeCell="A16" sqref="A16:XFD16"/>
    </sheetView>
  </sheetViews>
  <sheetFormatPr defaultRowHeight="14.5" x14ac:dyDescent="0.35"/>
  <cols>
    <col min="1" max="1" width="7.81640625" bestFit="1" customWidth="1"/>
    <col min="2" max="3" width="25.54296875" bestFit="1" customWidth="1"/>
    <col min="4" max="4" width="25.36328125" bestFit="1" customWidth="1"/>
    <col min="5" max="5" width="24.54296875" bestFit="1" customWidth="1"/>
    <col min="6" max="6" width="23.08984375" bestFit="1" customWidth="1"/>
    <col min="7" max="7" width="25" bestFit="1" customWidth="1"/>
    <col min="8" max="9" width="24.36328125" bestFit="1" customWidth="1"/>
    <col min="10" max="10" width="25.453125" bestFit="1" customWidth="1"/>
    <col min="11" max="11" width="25.54296875" bestFit="1" customWidth="1"/>
    <col min="12" max="12" width="24" bestFit="1" customWidth="1"/>
    <col min="13" max="13" width="24.81640625" bestFit="1" customWidth="1"/>
    <col min="14" max="14" width="24.1796875" bestFit="1" customWidth="1"/>
    <col min="15" max="15" width="24.26953125" bestFit="1" customWidth="1"/>
  </cols>
  <sheetData>
    <row r="1" spans="1:1" s="16" customFormat="1" ht="33.5" x14ac:dyDescent="0.75">
      <c r="A1" s="16" t="s">
        <v>209</v>
      </c>
    </row>
    <row r="3" spans="1:1" s="13" customFormat="1" ht="18.5" x14ac:dyDescent="0.45">
      <c r="A3" s="13" t="s">
        <v>221</v>
      </c>
    </row>
    <row r="4" spans="1:1" s="14" customFormat="1" x14ac:dyDescent="0.35">
      <c r="A4" s="14" t="s">
        <v>216</v>
      </c>
    </row>
    <row r="5" spans="1:1" s="14" customFormat="1" x14ac:dyDescent="0.35">
      <c r="A5" s="14" t="s">
        <v>218</v>
      </c>
    </row>
    <row r="6" spans="1:1" s="14" customFormat="1" x14ac:dyDescent="0.35">
      <c r="A6" s="14" t="s">
        <v>217</v>
      </c>
    </row>
    <row r="9" spans="1:1" s="13" customFormat="1" ht="18.5" x14ac:dyDescent="0.45">
      <c r="A9" s="13" t="s">
        <v>220</v>
      </c>
    </row>
    <row r="10" spans="1:1" s="15" customFormat="1" x14ac:dyDescent="0.35">
      <c r="A10" s="15" t="s">
        <v>251</v>
      </c>
    </row>
    <row r="11" spans="1:1" s="15" customFormat="1" x14ac:dyDescent="0.35">
      <c r="A11" s="15" t="s">
        <v>257</v>
      </c>
    </row>
    <row r="12" spans="1:1" s="15" customFormat="1" x14ac:dyDescent="0.35">
      <c r="A12" s="15" t="s">
        <v>258</v>
      </c>
    </row>
    <row r="13" spans="1:1" s="15" customFormat="1" x14ac:dyDescent="0.35">
      <c r="A13" s="15" t="s">
        <v>259</v>
      </c>
    </row>
    <row r="14" spans="1:1" s="14" customFormat="1" x14ac:dyDescent="0.35">
      <c r="A14" s="14" t="s">
        <v>222</v>
      </c>
    </row>
    <row r="15" spans="1:1" s="14" customFormat="1" x14ac:dyDescent="0.35">
      <c r="A15" s="14" t="s">
        <v>279</v>
      </c>
    </row>
    <row r="16" spans="1:1" s="15" customFormat="1" x14ac:dyDescent="0.35">
      <c r="A16" s="15" t="s">
        <v>226</v>
      </c>
    </row>
    <row r="17" spans="1:7" s="14" customFormat="1" x14ac:dyDescent="0.35">
      <c r="A17" s="14" t="s">
        <v>227</v>
      </c>
    </row>
    <row r="19" spans="1:7" s="13" customFormat="1" ht="18.5" x14ac:dyDescent="0.45">
      <c r="A19" s="13" t="s">
        <v>261</v>
      </c>
    </row>
    <row r="20" spans="1:7" s="14" customFormat="1" x14ac:dyDescent="0.35">
      <c r="A20" s="14" t="s">
        <v>262</v>
      </c>
    </row>
    <row r="21" spans="1:7" s="14" customFormat="1" x14ac:dyDescent="0.35">
      <c r="A21" s="14" t="s">
        <v>263</v>
      </c>
    </row>
    <row r="22" spans="1:7" s="14" customFormat="1" x14ac:dyDescent="0.35">
      <c r="A22" s="14" t="s">
        <v>264</v>
      </c>
    </row>
    <row r="24" spans="1:7" s="12" customFormat="1" ht="18.5" x14ac:dyDescent="0.45">
      <c r="A24" s="12" t="s">
        <v>268</v>
      </c>
    </row>
    <row r="25" spans="1:7" ht="72.5" x14ac:dyDescent="0.35">
      <c r="B25" s="8" t="s">
        <v>3</v>
      </c>
      <c r="C25" s="8" t="s">
        <v>4</v>
      </c>
      <c r="D25" s="8" t="s">
        <v>5</v>
      </c>
      <c r="E25" s="8" t="s">
        <v>6</v>
      </c>
      <c r="F25" s="8" t="s">
        <v>7</v>
      </c>
      <c r="G25" s="8" t="s">
        <v>8</v>
      </c>
    </row>
    <row r="26" spans="1:7" x14ac:dyDescent="0.35">
      <c r="A26" s="6" t="s">
        <v>189</v>
      </c>
      <c r="B26" s="9">
        <v>3.3023255813953489</v>
      </c>
      <c r="C26" s="9">
        <v>2.8139534883720931</v>
      </c>
      <c r="D26" s="9">
        <v>4.1627906976744189</v>
      </c>
      <c r="E26" s="9">
        <v>3.8139534883720931</v>
      </c>
      <c r="F26" s="9">
        <v>3.2558139534883721</v>
      </c>
      <c r="G26" s="9">
        <v>3.8837209302325579</v>
      </c>
    </row>
    <row r="27" spans="1:7" x14ac:dyDescent="0.35">
      <c r="A27" s="6" t="s">
        <v>260</v>
      </c>
      <c r="B27" s="9">
        <v>3</v>
      </c>
      <c r="C27" s="9">
        <v>3</v>
      </c>
      <c r="D27" s="9">
        <v>4</v>
      </c>
      <c r="E27" s="9">
        <v>4</v>
      </c>
      <c r="F27" s="9">
        <v>3</v>
      </c>
      <c r="G27" s="9">
        <v>4</v>
      </c>
    </row>
    <row r="28" spans="1:7" x14ac:dyDescent="0.35">
      <c r="A28" s="6" t="s">
        <v>277</v>
      </c>
      <c r="B28" s="9">
        <v>0.79342893531311531</v>
      </c>
      <c r="C28" s="9">
        <v>0.89587722252363822</v>
      </c>
      <c r="D28" s="9">
        <v>0.77550381397828216</v>
      </c>
      <c r="E28" s="9">
        <v>0.84236140819882943</v>
      </c>
      <c r="F28" s="9">
        <v>0.83785504812334055</v>
      </c>
      <c r="G28" s="9">
        <v>0.89466902612424859</v>
      </c>
    </row>
    <row r="29" spans="1:7" x14ac:dyDescent="0.35">
      <c r="A29" s="6" t="s">
        <v>278</v>
      </c>
      <c r="B29" s="10">
        <f>B28/B26</f>
        <v>0.24026369167932365</v>
      </c>
      <c r="C29" s="10">
        <f t="shared" ref="C29:G29" si="0">C28/C26</f>
        <v>0.31836959147534249</v>
      </c>
      <c r="D29" s="10">
        <f t="shared" si="0"/>
        <v>0.18629421229645884</v>
      </c>
      <c r="E29" s="10">
        <f t="shared" si="0"/>
        <v>0.22086305214969307</v>
      </c>
      <c r="F29" s="10">
        <f t="shared" si="0"/>
        <v>0.25734119335216887</v>
      </c>
      <c r="G29" s="10">
        <f t="shared" si="0"/>
        <v>0.23036388097809996</v>
      </c>
    </row>
    <row r="31" spans="1:7" s="11" customFormat="1" x14ac:dyDescent="0.35">
      <c r="A31" s="11" t="s">
        <v>265</v>
      </c>
    </row>
    <row r="32" spans="1:7" s="11" customFormat="1" x14ac:dyDescent="0.35">
      <c r="A32" s="11" t="s">
        <v>266</v>
      </c>
    </row>
    <row r="33" spans="1:15" s="11" customFormat="1" x14ac:dyDescent="0.35">
      <c r="A33" s="11" t="s">
        <v>267</v>
      </c>
    </row>
    <row r="35" spans="1:15" s="12" customFormat="1" ht="18.5" x14ac:dyDescent="0.45">
      <c r="A35" s="12" t="s">
        <v>269</v>
      </c>
    </row>
    <row r="36" spans="1:15" ht="72.5" x14ac:dyDescent="0.35">
      <c r="B36" s="8" t="s">
        <v>187</v>
      </c>
      <c r="C36" s="8" t="s">
        <v>186</v>
      </c>
      <c r="D36" s="8" t="s">
        <v>185</v>
      </c>
      <c r="E36" s="8" t="s">
        <v>184</v>
      </c>
      <c r="F36" s="8" t="s">
        <v>183</v>
      </c>
      <c r="G36" s="8" t="s">
        <v>182</v>
      </c>
      <c r="H36" s="8" t="s">
        <v>181</v>
      </c>
      <c r="I36" s="8" t="s">
        <v>180</v>
      </c>
      <c r="J36" s="8" t="s">
        <v>179</v>
      </c>
      <c r="K36" s="8" t="s">
        <v>178</v>
      </c>
      <c r="L36" s="8" t="s">
        <v>177</v>
      </c>
      <c r="M36" s="8" t="s">
        <v>176</v>
      </c>
      <c r="N36" s="8" t="s">
        <v>175</v>
      </c>
      <c r="O36" s="8" t="s">
        <v>174</v>
      </c>
    </row>
    <row r="37" spans="1:15" x14ac:dyDescent="0.35">
      <c r="A37" s="6" t="s">
        <v>189</v>
      </c>
      <c r="B37" s="9">
        <v>4.5333333333333332</v>
      </c>
      <c r="C37" s="9">
        <v>4.2888888888888888</v>
      </c>
      <c r="D37" s="9">
        <v>4.5333333333333332</v>
      </c>
      <c r="E37" s="9">
        <v>3.1777777777777776</v>
      </c>
      <c r="F37" s="9">
        <v>4.2222222222222223</v>
      </c>
      <c r="G37" s="9">
        <v>3.9555555555555557</v>
      </c>
      <c r="H37" s="9">
        <v>4.5777777777777775</v>
      </c>
      <c r="I37" s="9">
        <v>4.0888888888888886</v>
      </c>
      <c r="J37" s="9">
        <v>3.9777777777777779</v>
      </c>
      <c r="K37" s="9">
        <v>4.2666666666666666</v>
      </c>
      <c r="L37" s="9">
        <v>4.5999999999999996</v>
      </c>
      <c r="M37" s="9">
        <v>4.1333333333333337</v>
      </c>
      <c r="N37" s="9">
        <v>3.7777777777777777</v>
      </c>
      <c r="O37" s="9">
        <v>4.4444444444444446</v>
      </c>
    </row>
    <row r="38" spans="1:15" x14ac:dyDescent="0.35">
      <c r="A38" s="6" t="s">
        <v>260</v>
      </c>
      <c r="B38" s="9">
        <v>5</v>
      </c>
      <c r="C38" s="9">
        <v>4</v>
      </c>
      <c r="D38" s="9">
        <v>5</v>
      </c>
      <c r="E38" s="9">
        <v>3</v>
      </c>
      <c r="F38" s="9">
        <v>4</v>
      </c>
      <c r="G38" s="9">
        <v>4</v>
      </c>
      <c r="H38" s="9">
        <v>5</v>
      </c>
      <c r="I38" s="9">
        <v>4</v>
      </c>
      <c r="J38" s="9">
        <v>4</v>
      </c>
      <c r="K38" s="9">
        <v>4</v>
      </c>
      <c r="L38" s="9">
        <v>5</v>
      </c>
      <c r="M38" s="9">
        <v>4</v>
      </c>
      <c r="N38" s="9">
        <v>4</v>
      </c>
      <c r="O38" s="9">
        <v>4</v>
      </c>
    </row>
    <row r="39" spans="1:15" x14ac:dyDescent="0.35">
      <c r="A39" s="6" t="s">
        <v>277</v>
      </c>
      <c r="B39" s="9">
        <v>0.6182412330330469</v>
      </c>
      <c r="C39" s="9">
        <v>0.71870940572427688</v>
      </c>
      <c r="D39" s="9">
        <v>0.6863753427324667</v>
      </c>
      <c r="E39" s="9">
        <v>0.90157612333781301</v>
      </c>
      <c r="F39" s="9">
        <v>0.62853936105470887</v>
      </c>
      <c r="G39" s="9">
        <v>0.86808999931664932</v>
      </c>
      <c r="H39" s="9">
        <v>0.57692244381098534</v>
      </c>
      <c r="I39" s="9">
        <v>0.8116436607888744</v>
      </c>
      <c r="J39" s="9">
        <v>0.82969576455975413</v>
      </c>
      <c r="K39" s="9">
        <v>0.67986926847903795</v>
      </c>
      <c r="L39" s="9">
        <v>0.71180521680208741</v>
      </c>
      <c r="M39" s="9">
        <v>1.002219758558194</v>
      </c>
      <c r="N39" s="9">
        <v>0.86638171953857457</v>
      </c>
      <c r="O39" s="9">
        <v>0.57948465824023543</v>
      </c>
    </row>
    <row r="40" spans="1:15" x14ac:dyDescent="0.35">
      <c r="A40" s="6" t="s">
        <v>278</v>
      </c>
      <c r="B40" s="10">
        <f>B39/B37</f>
        <v>0.13637674258081917</v>
      </c>
      <c r="C40" s="10">
        <f t="shared" ref="C40:O40" si="1">C39/C37</f>
        <v>0.16757473190462416</v>
      </c>
      <c r="D40" s="10">
        <f t="shared" si="1"/>
        <v>0.15140632560275</v>
      </c>
      <c r="E40" s="10">
        <f t="shared" si="1"/>
        <v>0.28371276608532581</v>
      </c>
      <c r="F40" s="10">
        <f t="shared" si="1"/>
        <v>0.14886458551295736</v>
      </c>
      <c r="G40" s="10">
        <f t="shared" si="1"/>
        <v>0.21946095488342257</v>
      </c>
      <c r="H40" s="10">
        <f t="shared" si="1"/>
        <v>0.12602674743443856</v>
      </c>
      <c r="I40" s="10">
        <f t="shared" si="1"/>
        <v>0.19849980834510517</v>
      </c>
      <c r="J40" s="10">
        <f t="shared" si="1"/>
        <v>0.20858273410720077</v>
      </c>
      <c r="K40" s="10">
        <f t="shared" si="1"/>
        <v>0.15934435979977452</v>
      </c>
      <c r="L40" s="10">
        <f t="shared" si="1"/>
        <v>0.15474026452219292</v>
      </c>
      <c r="M40" s="10">
        <f t="shared" si="1"/>
        <v>0.24247252223182111</v>
      </c>
      <c r="N40" s="10">
        <f t="shared" si="1"/>
        <v>0.22933633752491681</v>
      </c>
      <c r="O40" s="10">
        <f t="shared" si="1"/>
        <v>0.13038404810405296</v>
      </c>
    </row>
    <row r="42" spans="1:15" s="11" customFormat="1" x14ac:dyDescent="0.35">
      <c r="A42" s="11" t="s">
        <v>270</v>
      </c>
    </row>
    <row r="43" spans="1:15" s="11" customFormat="1" x14ac:dyDescent="0.35">
      <c r="A43" s="11" t="s">
        <v>271</v>
      </c>
    </row>
    <row r="44" spans="1:15" s="11" customFormat="1" x14ac:dyDescent="0.35">
      <c r="A44" s="11" t="s">
        <v>272</v>
      </c>
    </row>
    <row r="45" spans="1:15" s="11" customFormat="1" x14ac:dyDescent="0.35">
      <c r="A45" s="11" t="s">
        <v>273</v>
      </c>
    </row>
    <row r="46" spans="1:15" s="11" customFormat="1" x14ac:dyDescent="0.35">
      <c r="A46" s="11" t="s">
        <v>274</v>
      </c>
    </row>
    <row r="47" spans="1:15" s="11" customFormat="1" x14ac:dyDescent="0.35">
      <c r="A47" s="11" t="s">
        <v>275</v>
      </c>
    </row>
    <row r="48" spans="1:15" s="11" customFormat="1" x14ac:dyDescent="0.35">
      <c r="A48" s="11" t="s">
        <v>276</v>
      </c>
    </row>
  </sheetData>
  <mergeCells count="30">
    <mergeCell ref="A16:XFD16"/>
    <mergeCell ref="A17:XFD17"/>
    <mergeCell ref="A1:XFD1"/>
    <mergeCell ref="A4:XFD4"/>
    <mergeCell ref="A10:XFD10"/>
    <mergeCell ref="A11:XFD11"/>
    <mergeCell ref="A12:XFD12"/>
    <mergeCell ref="A13:XFD13"/>
    <mergeCell ref="A3:XFD3"/>
    <mergeCell ref="A6:XFD6"/>
    <mergeCell ref="A5:XFD5"/>
    <mergeCell ref="A9:XFD9"/>
    <mergeCell ref="A14:XFD14"/>
    <mergeCell ref="A15:XFD15"/>
    <mergeCell ref="A19:XFD19"/>
    <mergeCell ref="A20:XFD20"/>
    <mergeCell ref="A21:XFD21"/>
    <mergeCell ref="A22:XFD22"/>
    <mergeCell ref="A24:XFD24"/>
    <mergeCell ref="A31:XFD31"/>
    <mergeCell ref="A32:XFD32"/>
    <mergeCell ref="A33:XFD33"/>
    <mergeCell ref="A35:XFD35"/>
    <mergeCell ref="A42:XFD42"/>
    <mergeCell ref="A48:XFD48"/>
    <mergeCell ref="A43:XFD43"/>
    <mergeCell ref="A44:XFD44"/>
    <mergeCell ref="A45:XFD45"/>
    <mergeCell ref="A46:XFD46"/>
    <mergeCell ref="A47:XFD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7"/>
  <sheetViews>
    <sheetView showGridLines="0" topLeftCell="A175" workbookViewId="0">
      <selection activeCell="A197" sqref="A197:XFD197"/>
    </sheetView>
  </sheetViews>
  <sheetFormatPr defaultRowHeight="14.5" x14ac:dyDescent="0.35"/>
  <cols>
    <col min="1" max="1" width="42.1796875" bestFit="1" customWidth="1"/>
    <col min="2" max="2" width="26.54296875" bestFit="1" customWidth="1"/>
    <col min="3" max="3" width="26.453125" bestFit="1" customWidth="1"/>
    <col min="4" max="4" width="39.7265625" bestFit="1" customWidth="1"/>
    <col min="5" max="5" width="39.26953125" bestFit="1" customWidth="1"/>
    <col min="6" max="6" width="22.26953125" bestFit="1" customWidth="1"/>
    <col min="7" max="8" width="134" bestFit="1" customWidth="1"/>
  </cols>
  <sheetData>
    <row r="1" spans="1:4" s="16" customFormat="1" ht="33.5" x14ac:dyDescent="0.75">
      <c r="A1" s="16" t="s">
        <v>209</v>
      </c>
    </row>
    <row r="3" spans="1:4" s="14" customFormat="1" x14ac:dyDescent="0.35">
      <c r="A3" s="14" t="s">
        <v>210</v>
      </c>
    </row>
    <row r="4" spans="1:4" s="14" customFormat="1" x14ac:dyDescent="0.35">
      <c r="A4" s="14" t="s">
        <v>211</v>
      </c>
    </row>
    <row r="5" spans="1:4" s="14" customFormat="1" x14ac:dyDescent="0.35">
      <c r="A5" s="14" t="s">
        <v>212</v>
      </c>
    </row>
    <row r="8" spans="1:4" s="13" customFormat="1" ht="18.5" x14ac:dyDescent="0.45">
      <c r="A8" s="13" t="s">
        <v>225</v>
      </c>
    </row>
    <row r="9" spans="1:4" s="11" customFormat="1" x14ac:dyDescent="0.35">
      <c r="A9" s="11" t="s">
        <v>219</v>
      </c>
    </row>
    <row r="10" spans="1:4" x14ac:dyDescent="0.35">
      <c r="A10" s="6" t="s">
        <v>199</v>
      </c>
      <c r="D10" s="6"/>
    </row>
    <row r="11" spans="1:4" ht="15" thickBot="1" x14ac:dyDescent="0.4"/>
    <row r="12" spans="1:4" x14ac:dyDescent="0.35">
      <c r="A12" s="5"/>
      <c r="B12" s="5" t="s">
        <v>203</v>
      </c>
      <c r="C12" s="5" t="s">
        <v>204</v>
      </c>
    </row>
    <row r="13" spans="1:4" x14ac:dyDescent="0.35">
      <c r="A13" s="3" t="s">
        <v>189</v>
      </c>
      <c r="B13" s="3">
        <v>20.761904761904763</v>
      </c>
      <c r="C13" s="3">
        <v>21.681818181818183</v>
      </c>
    </row>
    <row r="14" spans="1:4" x14ac:dyDescent="0.35">
      <c r="A14" s="3" t="s">
        <v>190</v>
      </c>
      <c r="B14" s="3">
        <v>12.190476190476147</v>
      </c>
      <c r="C14" s="3">
        <v>11.084415584415616</v>
      </c>
    </row>
    <row r="15" spans="1:4" x14ac:dyDescent="0.35">
      <c r="A15" s="3" t="s">
        <v>191</v>
      </c>
      <c r="B15" s="3">
        <v>21</v>
      </c>
      <c r="C15" s="3">
        <v>22</v>
      </c>
    </row>
    <row r="16" spans="1:4" x14ac:dyDescent="0.35">
      <c r="A16" s="3" t="s">
        <v>193</v>
      </c>
      <c r="B16" s="3">
        <v>20</v>
      </c>
      <c r="C16" s="3">
        <v>21</v>
      </c>
    </row>
    <row r="17" spans="1:3" x14ac:dyDescent="0.35">
      <c r="A17" s="3" t="s">
        <v>200</v>
      </c>
      <c r="B17" s="3">
        <v>1.0997851982034688</v>
      </c>
      <c r="C17" s="3"/>
    </row>
    <row r="18" spans="1:3" x14ac:dyDescent="0.35">
      <c r="A18" s="3" t="s">
        <v>201</v>
      </c>
      <c r="B18" s="3">
        <v>0.41437234740307355</v>
      </c>
      <c r="C18" s="3"/>
    </row>
    <row r="19" spans="1:3" ht="15" thickBot="1" x14ac:dyDescent="0.4">
      <c r="A19" s="4" t="s">
        <v>202</v>
      </c>
      <c r="B19" s="4">
        <v>2.096032976558122</v>
      </c>
      <c r="C19" s="4"/>
    </row>
    <row r="20" spans="1:3" s="11" customFormat="1" x14ac:dyDescent="0.35">
      <c r="A20" s="11" t="s">
        <v>223</v>
      </c>
    </row>
    <row r="23" spans="1:3" x14ac:dyDescent="0.35">
      <c r="A23" s="6" t="s">
        <v>207</v>
      </c>
    </row>
    <row r="24" spans="1:3" ht="15" thickBot="1" x14ac:dyDescent="0.4"/>
    <row r="25" spans="1:3" x14ac:dyDescent="0.35">
      <c r="A25" s="5"/>
      <c r="B25" s="5" t="s">
        <v>203</v>
      </c>
      <c r="C25" s="5" t="s">
        <v>204</v>
      </c>
    </row>
    <row r="26" spans="1:3" x14ac:dyDescent="0.35">
      <c r="A26" s="3" t="s">
        <v>189</v>
      </c>
      <c r="B26" s="3">
        <v>20.761904761904763</v>
      </c>
      <c r="C26" s="3">
        <v>21.681818181818183</v>
      </c>
    </row>
    <row r="27" spans="1:3" x14ac:dyDescent="0.35">
      <c r="A27" s="3" t="s">
        <v>190</v>
      </c>
      <c r="B27" s="3">
        <v>12.190476190476147</v>
      </c>
      <c r="C27" s="3">
        <v>11.084415584415616</v>
      </c>
    </row>
    <row r="28" spans="1:3" x14ac:dyDescent="0.35">
      <c r="A28" s="3" t="s">
        <v>191</v>
      </c>
      <c r="B28" s="3">
        <v>21</v>
      </c>
      <c r="C28" s="3">
        <v>22</v>
      </c>
    </row>
    <row r="29" spans="1:3" x14ac:dyDescent="0.35">
      <c r="A29" s="3" t="s">
        <v>208</v>
      </c>
      <c r="B29" s="3">
        <v>11.623957343469534</v>
      </c>
      <c r="C29" s="3"/>
    </row>
    <row r="30" spans="1:3" x14ac:dyDescent="0.35">
      <c r="A30" s="3" t="s">
        <v>192</v>
      </c>
      <c r="B30" s="3">
        <v>0</v>
      </c>
      <c r="C30" s="3"/>
    </row>
    <row r="31" spans="1:3" x14ac:dyDescent="0.35">
      <c r="A31" s="3" t="s">
        <v>193</v>
      </c>
      <c r="B31" s="3">
        <v>41</v>
      </c>
      <c r="C31" s="3"/>
    </row>
    <row r="32" spans="1:3" x14ac:dyDescent="0.35">
      <c r="A32" s="3" t="s">
        <v>194</v>
      </c>
      <c r="B32" s="3">
        <v>-0.88441624414712028</v>
      </c>
      <c r="C32" s="3"/>
    </row>
    <row r="33" spans="1:3" x14ac:dyDescent="0.35">
      <c r="A33" s="3" t="s">
        <v>195</v>
      </c>
      <c r="B33" s="3">
        <v>0.19081439674198503</v>
      </c>
      <c r="C33" s="3"/>
    </row>
    <row r="34" spans="1:3" x14ac:dyDescent="0.35">
      <c r="A34" s="3" t="s">
        <v>196</v>
      </c>
      <c r="B34" s="3">
        <v>1.6828780021327077</v>
      </c>
      <c r="C34" s="3"/>
    </row>
    <row r="35" spans="1:3" x14ac:dyDescent="0.35">
      <c r="A35" s="3" t="s">
        <v>197</v>
      </c>
      <c r="B35" s="3">
        <v>0.38162879348397005</v>
      </c>
      <c r="C35" s="3"/>
    </row>
    <row r="36" spans="1:3" ht="15" thickBot="1" x14ac:dyDescent="0.4">
      <c r="A36" s="4" t="s">
        <v>198</v>
      </c>
      <c r="B36" s="4">
        <v>2.0195409704413767</v>
      </c>
      <c r="C36" s="4"/>
    </row>
    <row r="37" spans="1:3" s="11" customFormat="1" x14ac:dyDescent="0.35">
      <c r="A37" s="11" t="s">
        <v>280</v>
      </c>
    </row>
    <row r="40" spans="1:3" x14ac:dyDescent="0.35">
      <c r="A40" s="6" t="s">
        <v>188</v>
      </c>
    </row>
    <row r="41" spans="1:3" ht="15" thickBot="1" x14ac:dyDescent="0.4"/>
    <row r="42" spans="1:3" x14ac:dyDescent="0.35">
      <c r="A42" s="5"/>
      <c r="B42" s="5" t="s">
        <v>203</v>
      </c>
      <c r="C42" s="5" t="s">
        <v>204</v>
      </c>
    </row>
    <row r="43" spans="1:3" x14ac:dyDescent="0.35">
      <c r="A43" s="3" t="s">
        <v>189</v>
      </c>
      <c r="B43" s="3">
        <v>20.761904761904763</v>
      </c>
      <c r="C43" s="3">
        <v>21.681818181818183</v>
      </c>
    </row>
    <row r="44" spans="1:3" x14ac:dyDescent="0.35">
      <c r="A44" s="3" t="s">
        <v>190</v>
      </c>
      <c r="B44" s="3">
        <v>12.190476190476147</v>
      </c>
      <c r="C44" s="3">
        <v>11.084415584415616</v>
      </c>
    </row>
    <row r="45" spans="1:3" x14ac:dyDescent="0.35">
      <c r="A45" s="3" t="s">
        <v>191</v>
      </c>
      <c r="B45" s="3">
        <v>21</v>
      </c>
      <c r="C45" s="3">
        <v>22</v>
      </c>
    </row>
    <row r="46" spans="1:3" x14ac:dyDescent="0.35">
      <c r="A46" s="3" t="s">
        <v>192</v>
      </c>
      <c r="B46" s="3">
        <v>0</v>
      </c>
      <c r="C46" s="3"/>
    </row>
    <row r="47" spans="1:3" x14ac:dyDescent="0.35">
      <c r="A47" s="3" t="s">
        <v>193</v>
      </c>
      <c r="B47" s="3">
        <v>41</v>
      </c>
      <c r="C47" s="3"/>
    </row>
    <row r="48" spans="1:3" x14ac:dyDescent="0.35">
      <c r="A48" s="3" t="s">
        <v>194</v>
      </c>
      <c r="B48" s="3">
        <v>-0.88341552774668886</v>
      </c>
      <c r="C48" s="3"/>
    </row>
    <row r="49" spans="1:3" x14ac:dyDescent="0.35">
      <c r="A49" s="3" t="s">
        <v>195</v>
      </c>
      <c r="B49" s="3">
        <v>0.19108133552878664</v>
      </c>
      <c r="C49" s="3"/>
    </row>
    <row r="50" spans="1:3" x14ac:dyDescent="0.35">
      <c r="A50" s="3" t="s">
        <v>196</v>
      </c>
      <c r="B50" s="3">
        <v>1.6828780021327077</v>
      </c>
      <c r="C50" s="3"/>
    </row>
    <row r="51" spans="1:3" x14ac:dyDescent="0.35">
      <c r="A51" s="3" t="s">
        <v>197</v>
      </c>
      <c r="B51" s="3">
        <v>0.38216267105757329</v>
      </c>
      <c r="C51" s="3"/>
    </row>
    <row r="52" spans="1:3" ht="15" thickBot="1" x14ac:dyDescent="0.4">
      <c r="A52" s="4" t="s">
        <v>198</v>
      </c>
      <c r="B52" s="4">
        <v>2.0195409704413767</v>
      </c>
      <c r="C52" s="4"/>
    </row>
    <row r="53" spans="1:3" s="11" customFormat="1" x14ac:dyDescent="0.35">
      <c r="A53" s="11" t="s">
        <v>280</v>
      </c>
    </row>
    <row r="57" spans="1:3" s="13" customFormat="1" ht="18.5" x14ac:dyDescent="0.45">
      <c r="A57" s="13" t="s">
        <v>232</v>
      </c>
    </row>
    <row r="58" spans="1:3" x14ac:dyDescent="0.35">
      <c r="A58" s="6" t="s">
        <v>199</v>
      </c>
    </row>
    <row r="59" spans="1:3" ht="15" thickBot="1" x14ac:dyDescent="0.4"/>
    <row r="60" spans="1:3" x14ac:dyDescent="0.35">
      <c r="A60" s="5"/>
      <c r="B60" s="5" t="s">
        <v>229</v>
      </c>
      <c r="C60" s="5" t="s">
        <v>233</v>
      </c>
    </row>
    <row r="61" spans="1:3" x14ac:dyDescent="0.35">
      <c r="A61" s="3" t="s">
        <v>189</v>
      </c>
      <c r="B61" s="3">
        <v>6.1428571428571432</v>
      </c>
      <c r="C61" s="3">
        <v>6.0909090909090908</v>
      </c>
    </row>
    <row r="62" spans="1:3" x14ac:dyDescent="0.35">
      <c r="A62" s="3" t="s">
        <v>190</v>
      </c>
      <c r="B62" s="3">
        <v>2.5285714285714276</v>
      </c>
      <c r="C62" s="3">
        <v>2.4675324675324699</v>
      </c>
    </row>
    <row r="63" spans="1:3" x14ac:dyDescent="0.35">
      <c r="A63" s="3" t="s">
        <v>191</v>
      </c>
      <c r="B63" s="3">
        <v>21</v>
      </c>
      <c r="C63" s="3">
        <v>22</v>
      </c>
    </row>
    <row r="64" spans="1:3" x14ac:dyDescent="0.35">
      <c r="A64" s="3" t="s">
        <v>193</v>
      </c>
      <c r="B64" s="3">
        <v>20</v>
      </c>
      <c r="C64" s="3">
        <v>21</v>
      </c>
    </row>
    <row r="65" spans="1:3" x14ac:dyDescent="0.35">
      <c r="A65" s="3" t="s">
        <v>200</v>
      </c>
      <c r="B65" s="3">
        <v>1.0247368421052618</v>
      </c>
      <c r="C65" s="3"/>
    </row>
    <row r="66" spans="1:3" x14ac:dyDescent="0.35">
      <c r="A66" s="3" t="s">
        <v>201</v>
      </c>
      <c r="B66" s="3">
        <v>0.47677313998704757</v>
      </c>
      <c r="C66" s="3"/>
    </row>
    <row r="67" spans="1:3" ht="15" thickBot="1" x14ac:dyDescent="0.4">
      <c r="A67" s="4" t="s">
        <v>202</v>
      </c>
      <c r="B67" s="4">
        <v>2.096032976558122</v>
      </c>
      <c r="C67" s="4"/>
    </row>
    <row r="68" spans="1:3" s="11" customFormat="1" x14ac:dyDescent="0.35">
      <c r="A68" s="11" t="s">
        <v>223</v>
      </c>
    </row>
    <row r="71" spans="1:3" x14ac:dyDescent="0.35">
      <c r="A71" s="6" t="s">
        <v>207</v>
      </c>
    </row>
    <row r="72" spans="1:3" ht="15" thickBot="1" x14ac:dyDescent="0.4"/>
    <row r="73" spans="1:3" x14ac:dyDescent="0.35">
      <c r="A73" s="5"/>
      <c r="B73" s="5" t="s">
        <v>229</v>
      </c>
      <c r="C73" s="5" t="s">
        <v>233</v>
      </c>
    </row>
    <row r="74" spans="1:3" x14ac:dyDescent="0.35">
      <c r="A74" s="3" t="s">
        <v>189</v>
      </c>
      <c r="B74" s="3">
        <v>6.1428571428571432</v>
      </c>
      <c r="C74" s="3">
        <v>6.0909090909090908</v>
      </c>
    </row>
    <row r="75" spans="1:3" x14ac:dyDescent="0.35">
      <c r="A75" s="3" t="s">
        <v>190</v>
      </c>
      <c r="B75" s="3">
        <v>2.5285714285714276</v>
      </c>
      <c r="C75" s="3">
        <v>2.4675324675324699</v>
      </c>
    </row>
    <row r="76" spans="1:3" x14ac:dyDescent="0.35">
      <c r="A76" s="3" t="s">
        <v>191</v>
      </c>
      <c r="B76" s="3">
        <v>21</v>
      </c>
      <c r="C76" s="3">
        <v>22</v>
      </c>
    </row>
    <row r="77" spans="1:3" x14ac:dyDescent="0.35">
      <c r="A77" s="3" t="s">
        <v>208</v>
      </c>
      <c r="B77" s="3">
        <v>2.497307570478303</v>
      </c>
      <c r="C77" s="3"/>
    </row>
    <row r="78" spans="1:3" x14ac:dyDescent="0.35">
      <c r="A78" s="3" t="s">
        <v>192</v>
      </c>
      <c r="B78" s="3">
        <v>0</v>
      </c>
      <c r="C78" s="3"/>
    </row>
    <row r="79" spans="1:3" x14ac:dyDescent="0.35">
      <c r="A79" s="3" t="s">
        <v>193</v>
      </c>
      <c r="B79" s="3">
        <v>41</v>
      </c>
      <c r="C79" s="3"/>
    </row>
    <row r="80" spans="1:3" x14ac:dyDescent="0.35">
      <c r="A80" s="3" t="s">
        <v>194</v>
      </c>
      <c r="B80" s="3">
        <v>0.10775067743729183</v>
      </c>
      <c r="C80" s="3"/>
    </row>
    <row r="81" spans="1:3" x14ac:dyDescent="0.35">
      <c r="A81" s="3" t="s">
        <v>195</v>
      </c>
      <c r="B81" s="3">
        <v>0.45735952010330067</v>
      </c>
      <c r="C81" s="3"/>
    </row>
    <row r="82" spans="1:3" x14ac:dyDescent="0.35">
      <c r="A82" s="3" t="s">
        <v>196</v>
      </c>
      <c r="B82" s="3">
        <v>1.6828780021327077</v>
      </c>
      <c r="C82" s="3"/>
    </row>
    <row r="83" spans="1:3" x14ac:dyDescent="0.35">
      <c r="A83" s="3" t="s">
        <v>197</v>
      </c>
      <c r="B83" s="3">
        <v>0.91471904020660133</v>
      </c>
      <c r="C83" s="3"/>
    </row>
    <row r="84" spans="1:3" ht="15" thickBot="1" x14ac:dyDescent="0.4">
      <c r="A84" s="4" t="s">
        <v>198</v>
      </c>
      <c r="B84" s="4">
        <v>2.0195409704413767</v>
      </c>
      <c r="C84" s="4"/>
    </row>
    <row r="85" spans="1:3" s="11" customFormat="1" x14ac:dyDescent="0.35">
      <c r="A85" s="11" t="s">
        <v>280</v>
      </c>
    </row>
    <row r="88" spans="1:3" x14ac:dyDescent="0.35">
      <c r="A88" s="6" t="s">
        <v>188</v>
      </c>
    </row>
    <row r="89" spans="1:3" ht="15" thickBot="1" x14ac:dyDescent="0.4"/>
    <row r="90" spans="1:3" x14ac:dyDescent="0.35">
      <c r="A90" s="5"/>
      <c r="B90" s="5" t="s">
        <v>229</v>
      </c>
      <c r="C90" s="5" t="s">
        <v>233</v>
      </c>
    </row>
    <row r="91" spans="1:3" x14ac:dyDescent="0.35">
      <c r="A91" s="3" t="s">
        <v>189</v>
      </c>
      <c r="B91" s="3">
        <v>6.1428571428571432</v>
      </c>
      <c r="C91" s="3">
        <v>6.0909090909090908</v>
      </c>
    </row>
    <row r="92" spans="1:3" x14ac:dyDescent="0.35">
      <c r="A92" s="3" t="s">
        <v>190</v>
      </c>
      <c r="B92" s="3">
        <v>2.5285714285714276</v>
      </c>
      <c r="C92" s="3">
        <v>2.4675324675324699</v>
      </c>
    </row>
    <row r="93" spans="1:3" x14ac:dyDescent="0.35">
      <c r="A93" s="3" t="s">
        <v>191</v>
      </c>
      <c r="B93" s="3">
        <v>21</v>
      </c>
      <c r="C93" s="3">
        <v>22</v>
      </c>
    </row>
    <row r="94" spans="1:3" x14ac:dyDescent="0.35">
      <c r="A94" s="3" t="s">
        <v>192</v>
      </c>
      <c r="B94" s="3">
        <v>0</v>
      </c>
      <c r="C94" s="3"/>
    </row>
    <row r="95" spans="1:3" x14ac:dyDescent="0.35">
      <c r="A95" s="3" t="s">
        <v>193</v>
      </c>
      <c r="B95" s="3">
        <v>41</v>
      </c>
      <c r="C95" s="3"/>
    </row>
    <row r="96" spans="1:3" x14ac:dyDescent="0.35">
      <c r="A96" s="3" t="s">
        <v>194</v>
      </c>
      <c r="B96" s="3">
        <v>0.10771932058353427</v>
      </c>
      <c r="C96" s="3"/>
    </row>
    <row r="97" spans="1:3" x14ac:dyDescent="0.35">
      <c r="A97" s="3" t="s">
        <v>195</v>
      </c>
      <c r="B97" s="3">
        <v>0.45737187995252604</v>
      </c>
      <c r="C97" s="3"/>
    </row>
    <row r="98" spans="1:3" x14ac:dyDescent="0.35">
      <c r="A98" s="3" t="s">
        <v>196</v>
      </c>
      <c r="B98" s="3">
        <v>1.6828780021327077</v>
      </c>
      <c r="C98" s="3"/>
    </row>
    <row r="99" spans="1:3" x14ac:dyDescent="0.35">
      <c r="A99" s="3" t="s">
        <v>197</v>
      </c>
      <c r="B99" s="3">
        <v>0.91474375990505208</v>
      </c>
      <c r="C99" s="3"/>
    </row>
    <row r="100" spans="1:3" ht="15" thickBot="1" x14ac:dyDescent="0.4">
      <c r="A100" s="4" t="s">
        <v>198</v>
      </c>
      <c r="B100" s="4">
        <v>2.0195409704413767</v>
      </c>
      <c r="C100" s="4"/>
    </row>
    <row r="101" spans="1:3" s="11" customFormat="1" x14ac:dyDescent="0.35">
      <c r="A101" s="11" t="s">
        <v>280</v>
      </c>
    </row>
    <row r="105" spans="1:3" s="13" customFormat="1" ht="18.5" x14ac:dyDescent="0.45">
      <c r="A105" s="13" t="s">
        <v>236</v>
      </c>
    </row>
    <row r="106" spans="1:3" x14ac:dyDescent="0.35">
      <c r="A106" s="6" t="s">
        <v>199</v>
      </c>
    </row>
    <row r="107" spans="1:3" ht="15" thickBot="1" x14ac:dyDescent="0.4"/>
    <row r="108" spans="1:3" x14ac:dyDescent="0.35">
      <c r="A108" s="5"/>
      <c r="B108" s="5" t="s">
        <v>230</v>
      </c>
      <c r="C108" s="5" t="s">
        <v>234</v>
      </c>
    </row>
    <row r="109" spans="1:3" x14ac:dyDescent="0.35">
      <c r="A109" s="3" t="s">
        <v>189</v>
      </c>
      <c r="B109" s="3">
        <v>3.6190476190476191</v>
      </c>
      <c r="C109" s="3">
        <v>4</v>
      </c>
    </row>
    <row r="110" spans="1:3" x14ac:dyDescent="0.35">
      <c r="A110" s="3" t="s">
        <v>190</v>
      </c>
      <c r="B110" s="3">
        <v>0.74761904761904818</v>
      </c>
      <c r="C110" s="3">
        <v>0.66666666666666663</v>
      </c>
    </row>
    <row r="111" spans="1:3" x14ac:dyDescent="0.35">
      <c r="A111" s="3" t="s">
        <v>191</v>
      </c>
      <c r="B111" s="3">
        <v>21</v>
      </c>
      <c r="C111" s="3">
        <v>22</v>
      </c>
    </row>
    <row r="112" spans="1:3" x14ac:dyDescent="0.35">
      <c r="A112" s="3" t="s">
        <v>193</v>
      </c>
      <c r="B112" s="3">
        <v>20</v>
      </c>
      <c r="C112" s="3">
        <v>21</v>
      </c>
    </row>
    <row r="113" spans="1:3" x14ac:dyDescent="0.35">
      <c r="A113" s="3" t="s">
        <v>200</v>
      </c>
      <c r="B113" s="3">
        <v>1.1214285714285723</v>
      </c>
      <c r="C113" s="3"/>
    </row>
    <row r="114" spans="1:3" x14ac:dyDescent="0.35">
      <c r="A114" s="3" t="s">
        <v>201</v>
      </c>
      <c r="B114" s="3">
        <v>0.39747414969667555</v>
      </c>
      <c r="C114" s="3"/>
    </row>
    <row r="115" spans="1:3" ht="15" thickBot="1" x14ac:dyDescent="0.4">
      <c r="A115" s="4" t="s">
        <v>202</v>
      </c>
      <c r="B115" s="4">
        <v>2.096032976558122</v>
      </c>
      <c r="C115" s="4"/>
    </row>
    <row r="116" spans="1:3" s="11" customFormat="1" x14ac:dyDescent="0.35">
      <c r="A116" s="11" t="s">
        <v>223</v>
      </c>
    </row>
    <row r="119" spans="1:3" x14ac:dyDescent="0.35">
      <c r="A119" s="6" t="s">
        <v>207</v>
      </c>
    </row>
    <row r="120" spans="1:3" ht="15" thickBot="1" x14ac:dyDescent="0.4"/>
    <row r="121" spans="1:3" x14ac:dyDescent="0.35">
      <c r="A121" s="5"/>
      <c r="B121" s="5" t="s">
        <v>230</v>
      </c>
      <c r="C121" s="5" t="s">
        <v>234</v>
      </c>
    </row>
    <row r="122" spans="1:3" x14ac:dyDescent="0.35">
      <c r="A122" s="3" t="s">
        <v>189</v>
      </c>
      <c r="B122" s="3">
        <v>3.6190476190476191</v>
      </c>
      <c r="C122" s="3">
        <v>4</v>
      </c>
    </row>
    <row r="123" spans="1:3" x14ac:dyDescent="0.35">
      <c r="A123" s="3" t="s">
        <v>190</v>
      </c>
      <c r="B123" s="3">
        <v>0.74761904761904818</v>
      </c>
      <c r="C123" s="3">
        <v>0.66666666666666663</v>
      </c>
    </row>
    <row r="124" spans="1:3" x14ac:dyDescent="0.35">
      <c r="A124" s="3" t="s">
        <v>191</v>
      </c>
      <c r="B124" s="3">
        <v>21</v>
      </c>
      <c r="C124" s="3">
        <v>22</v>
      </c>
    </row>
    <row r="125" spans="1:3" x14ac:dyDescent="0.35">
      <c r="A125" s="3" t="s">
        <v>208</v>
      </c>
      <c r="B125" s="3">
        <v>0.70615563298490158</v>
      </c>
      <c r="C125" s="3"/>
    </row>
    <row r="126" spans="1:3" x14ac:dyDescent="0.35">
      <c r="A126" s="3" t="s">
        <v>192</v>
      </c>
      <c r="B126" s="3">
        <v>0</v>
      </c>
      <c r="C126" s="3"/>
    </row>
    <row r="127" spans="1:3" x14ac:dyDescent="0.35">
      <c r="A127" s="3" t="s">
        <v>193</v>
      </c>
      <c r="B127" s="3">
        <v>41</v>
      </c>
      <c r="C127" s="3"/>
    </row>
    <row r="128" spans="1:3" x14ac:dyDescent="0.35">
      <c r="A128" s="3" t="s">
        <v>194</v>
      </c>
      <c r="B128" s="3">
        <v>-1.4859604084138029</v>
      </c>
      <c r="C128" s="3"/>
    </row>
    <row r="129" spans="1:3" x14ac:dyDescent="0.35">
      <c r="A129" s="3" t="s">
        <v>195</v>
      </c>
      <c r="B129" s="3">
        <v>7.246960726960322E-2</v>
      </c>
      <c r="C129" s="3"/>
    </row>
    <row r="130" spans="1:3" x14ac:dyDescent="0.35">
      <c r="A130" s="3" t="s">
        <v>196</v>
      </c>
      <c r="B130" s="3">
        <v>1.6828780021327077</v>
      </c>
      <c r="C130" s="3"/>
    </row>
    <row r="131" spans="1:3" x14ac:dyDescent="0.35">
      <c r="A131" s="3" t="s">
        <v>197</v>
      </c>
      <c r="B131" s="3">
        <v>0.14493921453920644</v>
      </c>
      <c r="C131" s="3"/>
    </row>
    <row r="132" spans="1:3" ht="15" thickBot="1" x14ac:dyDescent="0.4">
      <c r="A132" s="4" t="s">
        <v>198</v>
      </c>
      <c r="B132" s="4">
        <v>2.0195409704413767</v>
      </c>
      <c r="C132" s="4"/>
    </row>
    <row r="133" spans="1:3" s="11" customFormat="1" x14ac:dyDescent="0.35">
      <c r="A133" s="11" t="s">
        <v>280</v>
      </c>
    </row>
    <row r="136" spans="1:3" x14ac:dyDescent="0.35">
      <c r="A136" s="6" t="s">
        <v>188</v>
      </c>
    </row>
    <row r="137" spans="1:3" ht="15" thickBot="1" x14ac:dyDescent="0.4"/>
    <row r="138" spans="1:3" x14ac:dyDescent="0.35">
      <c r="A138" s="5"/>
      <c r="B138" s="5" t="s">
        <v>230</v>
      </c>
      <c r="C138" s="5" t="s">
        <v>234</v>
      </c>
    </row>
    <row r="139" spans="1:3" x14ac:dyDescent="0.35">
      <c r="A139" s="3" t="s">
        <v>189</v>
      </c>
      <c r="B139" s="3">
        <v>3.6190476190476191</v>
      </c>
      <c r="C139" s="3">
        <v>4</v>
      </c>
    </row>
    <row r="140" spans="1:3" x14ac:dyDescent="0.35">
      <c r="A140" s="3" t="s">
        <v>190</v>
      </c>
      <c r="B140" s="3">
        <v>0.74761904761904818</v>
      </c>
      <c r="C140" s="3">
        <v>0.66666666666666663</v>
      </c>
    </row>
    <row r="141" spans="1:3" x14ac:dyDescent="0.35">
      <c r="A141" s="3" t="s">
        <v>191</v>
      </c>
      <c r="B141" s="3">
        <v>21</v>
      </c>
      <c r="C141" s="3">
        <v>22</v>
      </c>
    </row>
    <row r="142" spans="1:3" x14ac:dyDescent="0.35">
      <c r="A142" s="3" t="s">
        <v>192</v>
      </c>
      <c r="B142" s="3">
        <v>0</v>
      </c>
      <c r="C142" s="3"/>
    </row>
    <row r="143" spans="1:3" x14ac:dyDescent="0.35">
      <c r="A143" s="3" t="s">
        <v>193</v>
      </c>
      <c r="B143" s="3">
        <v>41</v>
      </c>
      <c r="C143" s="3"/>
    </row>
    <row r="144" spans="1:3" x14ac:dyDescent="0.35">
      <c r="A144" s="3" t="s">
        <v>194</v>
      </c>
      <c r="B144" s="3">
        <v>-1.4839354552702735</v>
      </c>
      <c r="C144" s="3"/>
    </row>
    <row r="145" spans="1:3" x14ac:dyDescent="0.35">
      <c r="A145" s="3" t="s">
        <v>195</v>
      </c>
      <c r="B145" s="3">
        <v>7.2736852029924151E-2</v>
      </c>
      <c r="C145" s="3"/>
    </row>
    <row r="146" spans="1:3" x14ac:dyDescent="0.35">
      <c r="A146" s="3" t="s">
        <v>196</v>
      </c>
      <c r="B146" s="3">
        <v>1.6828780021327077</v>
      </c>
      <c r="C146" s="3"/>
    </row>
    <row r="147" spans="1:3" x14ac:dyDescent="0.35">
      <c r="A147" s="3" t="s">
        <v>197</v>
      </c>
      <c r="B147" s="3">
        <v>0.1454737040598483</v>
      </c>
      <c r="C147" s="3"/>
    </row>
    <row r="148" spans="1:3" ht="15" thickBot="1" x14ac:dyDescent="0.4">
      <c r="A148" s="4" t="s">
        <v>198</v>
      </c>
      <c r="B148" s="4">
        <v>2.0195409704413767</v>
      </c>
      <c r="C148" s="4"/>
    </row>
    <row r="149" spans="1:3" s="11" customFormat="1" x14ac:dyDescent="0.35">
      <c r="A149" s="11" t="s">
        <v>280</v>
      </c>
    </row>
    <row r="153" spans="1:3" s="13" customFormat="1" ht="18.5" x14ac:dyDescent="0.45">
      <c r="A153" s="13" t="s">
        <v>237</v>
      </c>
    </row>
    <row r="154" spans="1:3" x14ac:dyDescent="0.35">
      <c r="A154" s="6" t="s">
        <v>199</v>
      </c>
    </row>
    <row r="155" spans="1:3" ht="15" thickBot="1" x14ac:dyDescent="0.4"/>
    <row r="156" spans="1:3" x14ac:dyDescent="0.35">
      <c r="A156" s="5"/>
      <c r="B156" s="5" t="s">
        <v>231</v>
      </c>
      <c r="C156" s="5" t="s">
        <v>235</v>
      </c>
    </row>
    <row r="157" spans="1:3" x14ac:dyDescent="0.35">
      <c r="A157" s="3" t="s">
        <v>189</v>
      </c>
      <c r="B157" s="3">
        <v>11</v>
      </c>
      <c r="C157" s="3">
        <v>11.590909090909092</v>
      </c>
    </row>
    <row r="158" spans="1:3" x14ac:dyDescent="0.35">
      <c r="A158" s="3" t="s">
        <v>190</v>
      </c>
      <c r="B158" s="3">
        <v>4</v>
      </c>
      <c r="C158" s="3">
        <v>3.1103896103896185</v>
      </c>
    </row>
    <row r="159" spans="1:3" x14ac:dyDescent="0.35">
      <c r="A159" s="3" t="s">
        <v>191</v>
      </c>
      <c r="B159" s="3">
        <v>21</v>
      </c>
      <c r="C159" s="3">
        <v>22</v>
      </c>
    </row>
    <row r="160" spans="1:3" x14ac:dyDescent="0.35">
      <c r="A160" s="3" t="s">
        <v>193</v>
      </c>
      <c r="B160" s="3">
        <v>20</v>
      </c>
      <c r="C160" s="3">
        <v>21</v>
      </c>
    </row>
    <row r="161" spans="1:3" x14ac:dyDescent="0.35">
      <c r="A161" s="3" t="s">
        <v>200</v>
      </c>
      <c r="B161" s="3">
        <v>1.28601252609603</v>
      </c>
      <c r="C161" s="3"/>
    </row>
    <row r="162" spans="1:3" x14ac:dyDescent="0.35">
      <c r="A162" s="3" t="s">
        <v>201</v>
      </c>
      <c r="B162" s="3">
        <v>0.28574750508763047</v>
      </c>
      <c r="C162" s="3"/>
    </row>
    <row r="163" spans="1:3" ht="15" thickBot="1" x14ac:dyDescent="0.4">
      <c r="A163" s="4" t="s">
        <v>202</v>
      </c>
      <c r="B163" s="4">
        <v>2.096032976558122</v>
      </c>
      <c r="C163" s="4"/>
    </row>
    <row r="164" spans="1:3" s="11" customFormat="1" x14ac:dyDescent="0.35">
      <c r="A164" s="11" t="s">
        <v>223</v>
      </c>
    </row>
    <row r="167" spans="1:3" x14ac:dyDescent="0.35">
      <c r="A167" s="6" t="s">
        <v>207</v>
      </c>
    </row>
    <row r="168" spans="1:3" ht="15" thickBot="1" x14ac:dyDescent="0.4"/>
    <row r="169" spans="1:3" x14ac:dyDescent="0.35">
      <c r="A169" s="5"/>
      <c r="B169" s="5" t="s">
        <v>231</v>
      </c>
      <c r="C169" s="5" t="s">
        <v>235</v>
      </c>
    </row>
    <row r="170" spans="1:3" x14ac:dyDescent="0.35">
      <c r="A170" s="3" t="s">
        <v>189</v>
      </c>
      <c r="B170" s="3">
        <v>11</v>
      </c>
      <c r="C170" s="3">
        <v>11.590909090909092</v>
      </c>
    </row>
    <row r="171" spans="1:3" x14ac:dyDescent="0.35">
      <c r="A171" s="3" t="s">
        <v>190</v>
      </c>
      <c r="B171" s="3">
        <v>4</v>
      </c>
      <c r="C171" s="3">
        <v>3.1103896103896185</v>
      </c>
    </row>
    <row r="172" spans="1:3" x14ac:dyDescent="0.35">
      <c r="A172" s="3" t="s">
        <v>191</v>
      </c>
      <c r="B172" s="3">
        <v>21</v>
      </c>
      <c r="C172" s="3">
        <v>22</v>
      </c>
    </row>
    <row r="173" spans="1:3" x14ac:dyDescent="0.35">
      <c r="A173" s="3" t="s">
        <v>208</v>
      </c>
      <c r="B173" s="3">
        <v>3.5443458980044387</v>
      </c>
      <c r="C173" s="3"/>
    </row>
    <row r="174" spans="1:3" x14ac:dyDescent="0.35">
      <c r="A174" s="3" t="s">
        <v>192</v>
      </c>
      <c r="B174" s="3">
        <v>0</v>
      </c>
      <c r="C174" s="3"/>
    </row>
    <row r="175" spans="1:3" x14ac:dyDescent="0.35">
      <c r="A175" s="3" t="s">
        <v>193</v>
      </c>
      <c r="B175" s="3">
        <v>41</v>
      </c>
      <c r="C175" s="3"/>
    </row>
    <row r="176" spans="1:3" x14ac:dyDescent="0.35">
      <c r="A176" s="3" t="s">
        <v>194</v>
      </c>
      <c r="B176" s="3">
        <v>-1.0288199617917071</v>
      </c>
      <c r="C176" s="3"/>
    </row>
    <row r="177" spans="1:3" x14ac:dyDescent="0.35">
      <c r="A177" s="3" t="s">
        <v>195</v>
      </c>
      <c r="B177" s="3">
        <v>0.15479786655490002</v>
      </c>
      <c r="C177" s="3"/>
    </row>
    <row r="178" spans="1:3" x14ac:dyDescent="0.35">
      <c r="A178" s="3" t="s">
        <v>196</v>
      </c>
      <c r="B178" s="3">
        <v>1.6828780021327077</v>
      </c>
      <c r="C178" s="3"/>
    </row>
    <row r="179" spans="1:3" x14ac:dyDescent="0.35">
      <c r="A179" s="3" t="s">
        <v>197</v>
      </c>
      <c r="B179" s="3">
        <v>0.30959573310980004</v>
      </c>
      <c r="C179" s="3"/>
    </row>
    <row r="180" spans="1:3" ht="15" thickBot="1" x14ac:dyDescent="0.4">
      <c r="A180" s="4" t="s">
        <v>198</v>
      </c>
      <c r="B180" s="4">
        <v>2.0195409704413767</v>
      </c>
      <c r="C180" s="4"/>
    </row>
    <row r="181" spans="1:3" s="11" customFormat="1" x14ac:dyDescent="0.35">
      <c r="A181" s="11" t="s">
        <v>280</v>
      </c>
    </row>
    <row r="184" spans="1:3" x14ac:dyDescent="0.35">
      <c r="A184" s="6" t="s">
        <v>188</v>
      </c>
    </row>
    <row r="185" spans="1:3" ht="15" thickBot="1" x14ac:dyDescent="0.4"/>
    <row r="186" spans="1:3" x14ac:dyDescent="0.35">
      <c r="A186" s="5"/>
      <c r="B186" s="5" t="s">
        <v>231</v>
      </c>
      <c r="C186" s="5" t="s">
        <v>235</v>
      </c>
    </row>
    <row r="187" spans="1:3" x14ac:dyDescent="0.35">
      <c r="A187" s="3" t="s">
        <v>189</v>
      </c>
      <c r="B187" s="3">
        <v>11</v>
      </c>
      <c r="C187" s="3">
        <v>11.590909090909092</v>
      </c>
    </row>
    <row r="188" spans="1:3" x14ac:dyDescent="0.35">
      <c r="A188" s="3" t="s">
        <v>190</v>
      </c>
      <c r="B188" s="3">
        <v>4</v>
      </c>
      <c r="C188" s="3">
        <v>3.1103896103896185</v>
      </c>
    </row>
    <row r="189" spans="1:3" x14ac:dyDescent="0.35">
      <c r="A189" s="3" t="s">
        <v>191</v>
      </c>
      <c r="B189" s="3">
        <v>21</v>
      </c>
      <c r="C189" s="3">
        <v>22</v>
      </c>
    </row>
    <row r="190" spans="1:3" x14ac:dyDescent="0.35">
      <c r="A190" s="3" t="s">
        <v>192</v>
      </c>
      <c r="B190" s="3">
        <v>0</v>
      </c>
      <c r="C190" s="3"/>
    </row>
    <row r="191" spans="1:3" x14ac:dyDescent="0.35">
      <c r="A191" s="3" t="s">
        <v>193</v>
      </c>
      <c r="B191" s="3">
        <v>40</v>
      </c>
      <c r="C191" s="3"/>
    </row>
    <row r="192" spans="1:3" x14ac:dyDescent="0.35">
      <c r="A192" s="3" t="s">
        <v>194</v>
      </c>
      <c r="B192" s="3">
        <v>-1.0257578023480853</v>
      </c>
      <c r="C192" s="3"/>
    </row>
    <row r="193" spans="1:3" x14ac:dyDescent="0.35">
      <c r="A193" s="3" t="s">
        <v>195</v>
      </c>
      <c r="B193" s="3">
        <v>0.15558460874572899</v>
      </c>
      <c r="C193" s="3"/>
    </row>
    <row r="194" spans="1:3" x14ac:dyDescent="0.35">
      <c r="A194" s="3" t="s">
        <v>196</v>
      </c>
      <c r="B194" s="3">
        <v>1.6838510133356521</v>
      </c>
      <c r="C194" s="3"/>
    </row>
    <row r="195" spans="1:3" x14ac:dyDescent="0.35">
      <c r="A195" s="3" t="s">
        <v>197</v>
      </c>
      <c r="B195" s="3">
        <v>0.31116921749145798</v>
      </c>
      <c r="C195" s="3"/>
    </row>
    <row r="196" spans="1:3" ht="15" thickBot="1" x14ac:dyDescent="0.4">
      <c r="A196" s="4" t="s">
        <v>198</v>
      </c>
      <c r="B196" s="4">
        <v>2.0210753903062737</v>
      </c>
      <c r="C196" s="4"/>
    </row>
    <row r="197" spans="1:3" s="11" customFormat="1" x14ac:dyDescent="0.35">
      <c r="A197" s="11" t="s">
        <v>280</v>
      </c>
    </row>
  </sheetData>
  <mergeCells count="21">
    <mergeCell ref="A133:XFD133"/>
    <mergeCell ref="A153:XFD153"/>
    <mergeCell ref="A164:XFD164"/>
    <mergeCell ref="A181:XFD181"/>
    <mergeCell ref="A149:XFD149"/>
    <mergeCell ref="A197:XFD197"/>
    <mergeCell ref="A105:XFD105"/>
    <mergeCell ref="A1:XFD1"/>
    <mergeCell ref="A3:XFD3"/>
    <mergeCell ref="A4:XFD4"/>
    <mergeCell ref="A5:XFD5"/>
    <mergeCell ref="A9:XFD9"/>
    <mergeCell ref="A20:XFD20"/>
    <mergeCell ref="A53:XFD53"/>
    <mergeCell ref="A101:XFD101"/>
    <mergeCell ref="A37:XFD37"/>
    <mergeCell ref="A8:XFD8"/>
    <mergeCell ref="A57:XFD57"/>
    <mergeCell ref="A68:XFD68"/>
    <mergeCell ref="A85:XFD85"/>
    <mergeCell ref="A116:XFD1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3"/>
  <sheetViews>
    <sheetView showGridLines="0" topLeftCell="A251" workbookViewId="0">
      <selection activeCell="A273" sqref="A273:XFD273"/>
    </sheetView>
  </sheetViews>
  <sheetFormatPr defaultRowHeight="14.5" x14ac:dyDescent="0.35"/>
  <cols>
    <col min="1" max="1" width="42.1796875" bestFit="1" customWidth="1"/>
    <col min="2" max="2" width="28.08984375" bestFit="1" customWidth="1"/>
    <col min="3" max="3" width="28" bestFit="1" customWidth="1"/>
    <col min="4" max="4" width="14.453125" bestFit="1" customWidth="1"/>
    <col min="5" max="5" width="134" bestFit="1" customWidth="1"/>
    <col min="6" max="6" width="28" bestFit="1" customWidth="1"/>
    <col min="7" max="8" width="134" bestFit="1" customWidth="1"/>
  </cols>
  <sheetData>
    <row r="1" spans="1:4" s="16" customFormat="1" ht="33.5" x14ac:dyDescent="0.75">
      <c r="A1" s="16" t="s">
        <v>209</v>
      </c>
    </row>
    <row r="3" spans="1:4" s="14" customFormat="1" x14ac:dyDescent="0.35">
      <c r="A3" s="14" t="s">
        <v>213</v>
      </c>
    </row>
    <row r="4" spans="1:4" x14ac:dyDescent="0.35">
      <c r="A4" t="s">
        <v>214</v>
      </c>
    </row>
    <row r="5" spans="1:4" x14ac:dyDescent="0.35">
      <c r="A5" t="s">
        <v>215</v>
      </c>
    </row>
    <row r="8" spans="1:4" s="13" customFormat="1" ht="18.5" x14ac:dyDescent="0.45">
      <c r="A8" s="13" t="s">
        <v>228</v>
      </c>
    </row>
    <row r="9" spans="1:4" s="11" customFormat="1" x14ac:dyDescent="0.35">
      <c r="A9" s="11" t="s">
        <v>219</v>
      </c>
    </row>
    <row r="10" spans="1:4" x14ac:dyDescent="0.35">
      <c r="A10" s="6" t="s">
        <v>199</v>
      </c>
      <c r="D10" s="6"/>
    </row>
    <row r="11" spans="1:4" ht="15" thickBot="1" x14ac:dyDescent="0.4"/>
    <row r="12" spans="1:4" x14ac:dyDescent="0.35">
      <c r="A12" s="5"/>
      <c r="B12" s="5" t="s">
        <v>205</v>
      </c>
      <c r="C12" s="5" t="s">
        <v>206</v>
      </c>
    </row>
    <row r="13" spans="1:4" x14ac:dyDescent="0.35">
      <c r="A13" s="3" t="s">
        <v>189</v>
      </c>
      <c r="B13" s="3">
        <v>58.695652173913047</v>
      </c>
      <c r="C13" s="3">
        <v>58.521739130434781</v>
      </c>
    </row>
    <row r="14" spans="1:4" x14ac:dyDescent="0.35">
      <c r="A14" s="3" t="s">
        <v>190</v>
      </c>
      <c r="B14" s="3">
        <v>33.494071146245055</v>
      </c>
      <c r="C14" s="3">
        <v>43.988142292490174</v>
      </c>
    </row>
    <row r="15" spans="1:4" x14ac:dyDescent="0.35">
      <c r="A15" s="3" t="s">
        <v>191</v>
      </c>
      <c r="B15" s="3">
        <v>23</v>
      </c>
      <c r="C15" s="3">
        <v>23</v>
      </c>
    </row>
    <row r="16" spans="1:4" x14ac:dyDescent="0.35">
      <c r="A16" s="3" t="s">
        <v>193</v>
      </c>
      <c r="B16" s="3">
        <v>22</v>
      </c>
      <c r="C16" s="3">
        <v>22</v>
      </c>
    </row>
    <row r="17" spans="1:3" x14ac:dyDescent="0.35">
      <c r="A17" s="3" t="s">
        <v>200</v>
      </c>
      <c r="B17" s="3">
        <v>0.76143409111330651</v>
      </c>
      <c r="C17" s="3"/>
    </row>
    <row r="18" spans="1:3" x14ac:dyDescent="0.35">
      <c r="A18" s="3" t="s">
        <v>201</v>
      </c>
      <c r="B18" s="3">
        <v>0.26401774522931265</v>
      </c>
      <c r="C18" s="3"/>
    </row>
    <row r="19" spans="1:3" ht="15" thickBot="1" x14ac:dyDescent="0.4">
      <c r="A19" s="4" t="s">
        <v>202</v>
      </c>
      <c r="B19" s="4">
        <v>0.48833601875168348</v>
      </c>
      <c r="C19" s="4"/>
    </row>
    <row r="20" spans="1:3" s="11" customFormat="1" x14ac:dyDescent="0.35">
      <c r="A20" s="11" t="s">
        <v>224</v>
      </c>
    </row>
    <row r="23" spans="1:3" x14ac:dyDescent="0.35">
      <c r="A23" s="6" t="s">
        <v>188</v>
      </c>
    </row>
    <row r="24" spans="1:3" ht="15" thickBot="1" x14ac:dyDescent="0.4"/>
    <row r="25" spans="1:3" x14ac:dyDescent="0.35">
      <c r="A25" s="5"/>
      <c r="B25" s="5" t="s">
        <v>205</v>
      </c>
      <c r="C25" s="5" t="s">
        <v>206</v>
      </c>
    </row>
    <row r="26" spans="1:3" x14ac:dyDescent="0.35">
      <c r="A26" s="3" t="s">
        <v>189</v>
      </c>
      <c r="B26" s="3">
        <v>58.695652173913047</v>
      </c>
      <c r="C26" s="3">
        <v>58.521739130434781</v>
      </c>
    </row>
    <row r="27" spans="1:3" x14ac:dyDescent="0.35">
      <c r="A27" s="3" t="s">
        <v>190</v>
      </c>
      <c r="B27" s="3">
        <v>33.494071146245055</v>
      </c>
      <c r="C27" s="3">
        <v>43.988142292490174</v>
      </c>
    </row>
    <row r="28" spans="1:3" x14ac:dyDescent="0.35">
      <c r="A28" s="3" t="s">
        <v>191</v>
      </c>
      <c r="B28" s="3">
        <v>23</v>
      </c>
      <c r="C28" s="3">
        <v>23</v>
      </c>
    </row>
    <row r="29" spans="1:3" x14ac:dyDescent="0.35">
      <c r="A29" s="3" t="s">
        <v>192</v>
      </c>
      <c r="B29" s="3">
        <v>0</v>
      </c>
      <c r="C29" s="3"/>
    </row>
    <row r="30" spans="1:3" x14ac:dyDescent="0.35">
      <c r="A30" s="3" t="s">
        <v>193</v>
      </c>
      <c r="B30" s="3">
        <v>43</v>
      </c>
      <c r="C30" s="3"/>
    </row>
    <row r="31" spans="1:3" x14ac:dyDescent="0.35">
      <c r="A31" s="3" t="s">
        <v>194</v>
      </c>
      <c r="B31" s="3">
        <v>9.4753457033252983E-2</v>
      </c>
      <c r="C31" s="3"/>
    </row>
    <row r="32" spans="1:3" x14ac:dyDescent="0.35">
      <c r="A32" s="3" t="s">
        <v>195</v>
      </c>
      <c r="B32" s="3">
        <v>0.46247541828879679</v>
      </c>
      <c r="C32" s="3"/>
    </row>
    <row r="33" spans="1:3" x14ac:dyDescent="0.35">
      <c r="A33" s="3" t="s">
        <v>196</v>
      </c>
      <c r="B33" s="3">
        <v>1.6810707032025196</v>
      </c>
      <c r="C33" s="3"/>
    </row>
    <row r="34" spans="1:3" x14ac:dyDescent="0.35">
      <c r="A34" s="3" t="s">
        <v>197</v>
      </c>
      <c r="B34" s="3">
        <v>0.92495083657759358</v>
      </c>
      <c r="C34" s="3"/>
    </row>
    <row r="35" spans="1:3" ht="15" thickBot="1" x14ac:dyDescent="0.4">
      <c r="A35" s="4" t="s">
        <v>198</v>
      </c>
      <c r="B35" s="4">
        <v>2.0166921992278248</v>
      </c>
      <c r="C35" s="4"/>
    </row>
    <row r="36" spans="1:3" s="11" customFormat="1" x14ac:dyDescent="0.35">
      <c r="A36" s="11" t="s">
        <v>280</v>
      </c>
    </row>
    <row r="40" spans="1:3" s="13" customFormat="1" ht="18.5" x14ac:dyDescent="0.45">
      <c r="A40" s="13" t="s">
        <v>250</v>
      </c>
    </row>
    <row r="41" spans="1:3" x14ac:dyDescent="0.35">
      <c r="A41" s="6" t="s">
        <v>199</v>
      </c>
    </row>
    <row r="42" spans="1:3" ht="15" thickBot="1" x14ac:dyDescent="0.4"/>
    <row r="43" spans="1:3" x14ac:dyDescent="0.35">
      <c r="A43" s="5"/>
      <c r="B43" s="5" t="s">
        <v>238</v>
      </c>
      <c r="C43" s="5" t="s">
        <v>244</v>
      </c>
    </row>
    <row r="44" spans="1:3" x14ac:dyDescent="0.35">
      <c r="A44" s="3" t="s">
        <v>189</v>
      </c>
      <c r="B44" s="3">
        <v>8.304347826086957</v>
      </c>
      <c r="C44" s="3">
        <v>8.4347826086956523</v>
      </c>
    </row>
    <row r="45" spans="1:3" x14ac:dyDescent="0.35">
      <c r="A45" s="3" t="s">
        <v>190</v>
      </c>
      <c r="B45" s="3">
        <v>2.1304347826086936</v>
      </c>
      <c r="C45" s="3">
        <v>1.9841897233201591</v>
      </c>
    </row>
    <row r="46" spans="1:3" x14ac:dyDescent="0.35">
      <c r="A46" s="3" t="s">
        <v>191</v>
      </c>
      <c r="B46" s="3">
        <v>23</v>
      </c>
      <c r="C46" s="3">
        <v>23</v>
      </c>
    </row>
    <row r="47" spans="1:3" x14ac:dyDescent="0.35">
      <c r="A47" s="3" t="s">
        <v>193</v>
      </c>
      <c r="B47" s="3">
        <v>22</v>
      </c>
      <c r="C47" s="3">
        <v>22</v>
      </c>
    </row>
    <row r="48" spans="1:3" x14ac:dyDescent="0.35">
      <c r="A48" s="3" t="s">
        <v>200</v>
      </c>
      <c r="B48" s="3">
        <v>1.0737051792828669</v>
      </c>
      <c r="C48" s="3"/>
    </row>
    <row r="49" spans="1:3" x14ac:dyDescent="0.35">
      <c r="A49" s="3" t="s">
        <v>201</v>
      </c>
      <c r="B49" s="3">
        <v>0.43451941900899371</v>
      </c>
      <c r="C49" s="3"/>
    </row>
    <row r="50" spans="1:3" ht="15" thickBot="1" x14ac:dyDescent="0.4">
      <c r="A50" s="4" t="s">
        <v>202</v>
      </c>
      <c r="B50" s="4">
        <v>2.0477703089693557</v>
      </c>
      <c r="C50" s="4"/>
    </row>
    <row r="51" spans="1:3" s="11" customFormat="1" x14ac:dyDescent="0.35">
      <c r="A51" s="11" t="s">
        <v>223</v>
      </c>
    </row>
    <row r="54" spans="1:3" x14ac:dyDescent="0.35">
      <c r="A54" s="6" t="s">
        <v>207</v>
      </c>
    </row>
    <row r="55" spans="1:3" ht="15" thickBot="1" x14ac:dyDescent="0.4"/>
    <row r="56" spans="1:3" x14ac:dyDescent="0.35">
      <c r="A56" s="5"/>
      <c r="B56" s="5" t="s">
        <v>238</v>
      </c>
      <c r="C56" s="5" t="s">
        <v>244</v>
      </c>
    </row>
    <row r="57" spans="1:3" x14ac:dyDescent="0.35">
      <c r="A57" s="3" t="s">
        <v>189</v>
      </c>
      <c r="B57" s="3">
        <v>8.304347826086957</v>
      </c>
      <c r="C57" s="3">
        <v>8.4347826086956523</v>
      </c>
    </row>
    <row r="58" spans="1:3" x14ac:dyDescent="0.35">
      <c r="A58" s="3" t="s">
        <v>190</v>
      </c>
      <c r="B58" s="3">
        <v>2.1304347826086936</v>
      </c>
      <c r="C58" s="3">
        <v>1.9841897233201591</v>
      </c>
    </row>
    <row r="59" spans="1:3" x14ac:dyDescent="0.35">
      <c r="A59" s="3" t="s">
        <v>191</v>
      </c>
      <c r="B59" s="3">
        <v>23</v>
      </c>
      <c r="C59" s="3">
        <v>23</v>
      </c>
    </row>
    <row r="60" spans="1:3" x14ac:dyDescent="0.35">
      <c r="A60" s="3" t="s">
        <v>208</v>
      </c>
      <c r="B60" s="3">
        <v>2.0573122529644263</v>
      </c>
      <c r="C60" s="3"/>
    </row>
    <row r="61" spans="1:3" x14ac:dyDescent="0.35">
      <c r="A61" s="3" t="s">
        <v>192</v>
      </c>
      <c r="B61" s="3">
        <v>0</v>
      </c>
      <c r="C61" s="3"/>
    </row>
    <row r="62" spans="1:3" x14ac:dyDescent="0.35">
      <c r="A62" s="3" t="s">
        <v>193</v>
      </c>
      <c r="B62" s="3">
        <v>44</v>
      </c>
      <c r="C62" s="3"/>
    </row>
    <row r="63" spans="1:3" x14ac:dyDescent="0.35">
      <c r="A63" s="3" t="s">
        <v>194</v>
      </c>
      <c r="B63" s="3">
        <v>-0.30838428065210083</v>
      </c>
      <c r="C63" s="3"/>
    </row>
    <row r="64" spans="1:3" x14ac:dyDescent="0.35">
      <c r="A64" s="3" t="s">
        <v>195</v>
      </c>
      <c r="B64" s="3">
        <v>0.37962263413465414</v>
      </c>
      <c r="C64" s="3"/>
    </row>
    <row r="65" spans="1:3" x14ac:dyDescent="0.35">
      <c r="A65" s="3" t="s">
        <v>196</v>
      </c>
      <c r="B65" s="3">
        <v>1.680229976572116</v>
      </c>
      <c r="C65" s="3"/>
    </row>
    <row r="66" spans="1:3" x14ac:dyDescent="0.35">
      <c r="A66" s="3" t="s">
        <v>197</v>
      </c>
      <c r="B66" s="3">
        <v>0.75924526826930827</v>
      </c>
      <c r="C66" s="3"/>
    </row>
    <row r="67" spans="1:3" ht="15" thickBot="1" x14ac:dyDescent="0.4">
      <c r="A67" s="4" t="s">
        <v>198</v>
      </c>
      <c r="B67" s="4">
        <v>2.0153675744437649</v>
      </c>
      <c r="C67" s="4"/>
    </row>
    <row r="68" spans="1:3" s="11" customFormat="1" x14ac:dyDescent="0.35">
      <c r="A68" s="11" t="s">
        <v>280</v>
      </c>
    </row>
    <row r="71" spans="1:3" x14ac:dyDescent="0.35">
      <c r="A71" s="6" t="s">
        <v>188</v>
      </c>
    </row>
    <row r="72" spans="1:3" ht="15" thickBot="1" x14ac:dyDescent="0.4"/>
    <row r="73" spans="1:3" x14ac:dyDescent="0.35">
      <c r="A73" s="5"/>
      <c r="B73" s="5" t="s">
        <v>238</v>
      </c>
      <c r="C73" s="5" t="s">
        <v>244</v>
      </c>
    </row>
    <row r="74" spans="1:3" x14ac:dyDescent="0.35">
      <c r="A74" s="3" t="s">
        <v>189</v>
      </c>
      <c r="B74" s="3">
        <v>8.304347826086957</v>
      </c>
      <c r="C74" s="3">
        <v>8.4347826086956523</v>
      </c>
    </row>
    <row r="75" spans="1:3" x14ac:dyDescent="0.35">
      <c r="A75" s="3" t="s">
        <v>190</v>
      </c>
      <c r="B75" s="3">
        <v>2.1304347826086936</v>
      </c>
      <c r="C75" s="3">
        <v>1.9841897233201591</v>
      </c>
    </row>
    <row r="76" spans="1:3" x14ac:dyDescent="0.35">
      <c r="A76" s="3" t="s">
        <v>191</v>
      </c>
      <c r="B76" s="3">
        <v>23</v>
      </c>
      <c r="C76" s="3">
        <v>23</v>
      </c>
    </row>
    <row r="77" spans="1:3" x14ac:dyDescent="0.35">
      <c r="A77" s="3" t="s">
        <v>192</v>
      </c>
      <c r="B77" s="3">
        <v>0</v>
      </c>
      <c r="C77" s="3"/>
    </row>
    <row r="78" spans="1:3" x14ac:dyDescent="0.35">
      <c r="A78" s="3" t="s">
        <v>193</v>
      </c>
      <c r="B78" s="3">
        <v>44</v>
      </c>
      <c r="C78" s="3"/>
    </row>
    <row r="79" spans="1:3" x14ac:dyDescent="0.35">
      <c r="A79" s="3" t="s">
        <v>194</v>
      </c>
      <c r="B79" s="3">
        <v>-0.30838428065210083</v>
      </c>
      <c r="C79" s="3"/>
    </row>
    <row r="80" spans="1:3" x14ac:dyDescent="0.35">
      <c r="A80" s="3" t="s">
        <v>195</v>
      </c>
      <c r="B80" s="3">
        <v>0.37962263413465414</v>
      </c>
      <c r="C80" s="3"/>
    </row>
    <row r="81" spans="1:3" x14ac:dyDescent="0.35">
      <c r="A81" s="3" t="s">
        <v>196</v>
      </c>
      <c r="B81" s="3">
        <v>1.680229976572116</v>
      </c>
      <c r="C81" s="3"/>
    </row>
    <row r="82" spans="1:3" x14ac:dyDescent="0.35">
      <c r="A82" s="3" t="s">
        <v>197</v>
      </c>
      <c r="B82" s="3">
        <v>0.75924526826930827</v>
      </c>
      <c r="C82" s="3"/>
    </row>
    <row r="83" spans="1:3" ht="15" thickBot="1" x14ac:dyDescent="0.4">
      <c r="A83" s="4" t="s">
        <v>198</v>
      </c>
      <c r="B83" s="4">
        <v>2.0153675744437649</v>
      </c>
      <c r="C83" s="4"/>
    </row>
    <row r="84" spans="1:3" s="11" customFormat="1" x14ac:dyDescent="0.35">
      <c r="A84" s="11" t="s">
        <v>280</v>
      </c>
    </row>
    <row r="88" spans="1:3" s="13" customFormat="1" ht="18.5" x14ac:dyDescent="0.45">
      <c r="A88" s="13" t="s">
        <v>252</v>
      </c>
    </row>
    <row r="89" spans="1:3" x14ac:dyDescent="0.35">
      <c r="A89" s="6" t="s">
        <v>199</v>
      </c>
    </row>
    <row r="90" spans="1:3" ht="15" thickBot="1" x14ac:dyDescent="0.4"/>
    <row r="91" spans="1:3" x14ac:dyDescent="0.35">
      <c r="A91" s="5"/>
      <c r="B91" s="5" t="s">
        <v>239</v>
      </c>
      <c r="C91" s="5" t="s">
        <v>245</v>
      </c>
    </row>
    <row r="92" spans="1:3" x14ac:dyDescent="0.35">
      <c r="A92" s="3" t="s">
        <v>189</v>
      </c>
      <c r="B92" s="3">
        <v>42.434782608695649</v>
      </c>
      <c r="C92" s="3">
        <v>42.173913043478258</v>
      </c>
    </row>
    <row r="93" spans="1:3" x14ac:dyDescent="0.35">
      <c r="A93" s="3" t="s">
        <v>190</v>
      </c>
      <c r="B93" s="3">
        <v>16.256916996047426</v>
      </c>
      <c r="C93" s="3">
        <v>20.968379446640359</v>
      </c>
    </row>
    <row r="94" spans="1:3" x14ac:dyDescent="0.35">
      <c r="A94" s="3" t="s">
        <v>191</v>
      </c>
      <c r="B94" s="3">
        <v>23</v>
      </c>
      <c r="C94" s="3">
        <v>23</v>
      </c>
    </row>
    <row r="95" spans="1:3" x14ac:dyDescent="0.35">
      <c r="A95" s="3" t="s">
        <v>193</v>
      </c>
      <c r="B95" s="3">
        <v>22</v>
      </c>
      <c r="C95" s="3">
        <v>22</v>
      </c>
    </row>
    <row r="96" spans="1:3" x14ac:dyDescent="0.35">
      <c r="A96" s="3" t="s">
        <v>200</v>
      </c>
      <c r="B96" s="3">
        <v>0.77530631479735923</v>
      </c>
      <c r="C96" s="3"/>
    </row>
    <row r="97" spans="1:3" x14ac:dyDescent="0.35">
      <c r="A97" s="3" t="s">
        <v>201</v>
      </c>
      <c r="B97" s="3">
        <v>0.27782240138352443</v>
      </c>
      <c r="C97" s="3"/>
    </row>
    <row r="98" spans="1:3" ht="15" thickBot="1" x14ac:dyDescent="0.4">
      <c r="A98" s="4" t="s">
        <v>202</v>
      </c>
      <c r="B98" s="4">
        <v>0.48833601875168348</v>
      </c>
      <c r="C98" s="4"/>
    </row>
    <row r="99" spans="1:3" s="11" customFormat="1" x14ac:dyDescent="0.35">
      <c r="A99" s="11" t="s">
        <v>224</v>
      </c>
    </row>
    <row r="102" spans="1:3" x14ac:dyDescent="0.35">
      <c r="A102" s="6" t="s">
        <v>188</v>
      </c>
    </row>
    <row r="103" spans="1:3" ht="15" thickBot="1" x14ac:dyDescent="0.4"/>
    <row r="104" spans="1:3" x14ac:dyDescent="0.35">
      <c r="A104" s="5"/>
      <c r="B104" s="5" t="s">
        <v>239</v>
      </c>
      <c r="C104" s="5" t="s">
        <v>245</v>
      </c>
    </row>
    <row r="105" spans="1:3" x14ac:dyDescent="0.35">
      <c r="A105" s="3" t="s">
        <v>189</v>
      </c>
      <c r="B105" s="3">
        <v>42.434782608695649</v>
      </c>
      <c r="C105" s="3">
        <v>42.173913043478258</v>
      </c>
    </row>
    <row r="106" spans="1:3" x14ac:dyDescent="0.35">
      <c r="A106" s="3" t="s">
        <v>190</v>
      </c>
      <c r="B106" s="3">
        <v>16.256916996047426</v>
      </c>
      <c r="C106" s="3">
        <v>20.968379446640359</v>
      </c>
    </row>
    <row r="107" spans="1:3" x14ac:dyDescent="0.35">
      <c r="A107" s="3" t="s">
        <v>191</v>
      </c>
      <c r="B107" s="3">
        <v>23</v>
      </c>
      <c r="C107" s="3">
        <v>23</v>
      </c>
    </row>
    <row r="108" spans="1:3" x14ac:dyDescent="0.35">
      <c r="A108" s="3" t="s">
        <v>192</v>
      </c>
      <c r="B108" s="3">
        <v>0</v>
      </c>
      <c r="C108" s="3"/>
    </row>
    <row r="109" spans="1:3" x14ac:dyDescent="0.35">
      <c r="A109" s="3" t="s">
        <v>193</v>
      </c>
      <c r="B109" s="3">
        <v>43</v>
      </c>
      <c r="C109" s="3"/>
    </row>
    <row r="110" spans="1:3" x14ac:dyDescent="0.35">
      <c r="A110" s="3" t="s">
        <v>194</v>
      </c>
      <c r="B110" s="3">
        <v>0.20505400207568236</v>
      </c>
      <c r="C110" s="3"/>
    </row>
    <row r="111" spans="1:3" x14ac:dyDescent="0.35">
      <c r="A111" s="3" t="s">
        <v>195</v>
      </c>
      <c r="B111" s="3">
        <v>0.41924876944058448</v>
      </c>
      <c r="C111" s="3"/>
    </row>
    <row r="112" spans="1:3" x14ac:dyDescent="0.35">
      <c r="A112" s="3" t="s">
        <v>196</v>
      </c>
      <c r="B112" s="3">
        <v>1.6810707032025196</v>
      </c>
      <c r="C112" s="3"/>
    </row>
    <row r="113" spans="1:3" x14ac:dyDescent="0.35">
      <c r="A113" s="3" t="s">
        <v>197</v>
      </c>
      <c r="B113" s="3">
        <v>0.83849753888116896</v>
      </c>
      <c r="C113" s="3"/>
    </row>
    <row r="114" spans="1:3" ht="15" thickBot="1" x14ac:dyDescent="0.4">
      <c r="A114" s="4" t="s">
        <v>198</v>
      </c>
      <c r="B114" s="4">
        <v>2.0166921992278248</v>
      </c>
      <c r="C114" s="4"/>
    </row>
    <row r="115" spans="1:3" s="11" customFormat="1" x14ac:dyDescent="0.35">
      <c r="A115" s="11" t="s">
        <v>280</v>
      </c>
    </row>
    <row r="119" spans="1:3" s="13" customFormat="1" ht="18.5" x14ac:dyDescent="0.45">
      <c r="A119" s="13" t="s">
        <v>253</v>
      </c>
    </row>
    <row r="120" spans="1:3" x14ac:dyDescent="0.35">
      <c r="A120" s="6" t="s">
        <v>199</v>
      </c>
    </row>
    <row r="121" spans="1:3" ht="15" thickBot="1" x14ac:dyDescent="0.4"/>
    <row r="122" spans="1:3" x14ac:dyDescent="0.35">
      <c r="A122" s="5"/>
      <c r="B122" s="5" t="s">
        <v>240</v>
      </c>
      <c r="C122" s="5" t="s">
        <v>246</v>
      </c>
    </row>
    <row r="123" spans="1:3" x14ac:dyDescent="0.35">
      <c r="A123" s="3" t="s">
        <v>189</v>
      </c>
      <c r="B123" s="3">
        <v>4.4782608695652177</v>
      </c>
      <c r="C123" s="3">
        <v>4.4347826086956523</v>
      </c>
    </row>
    <row r="124" spans="1:3" x14ac:dyDescent="0.35">
      <c r="A124" s="3" t="s">
        <v>190</v>
      </c>
      <c r="B124" s="3">
        <v>0.3517786561264829</v>
      </c>
      <c r="C124" s="3">
        <v>0.34782608695652262</v>
      </c>
    </row>
    <row r="125" spans="1:3" x14ac:dyDescent="0.35">
      <c r="A125" s="3" t="s">
        <v>191</v>
      </c>
      <c r="B125" s="3">
        <v>23</v>
      </c>
      <c r="C125" s="3">
        <v>23</v>
      </c>
    </row>
    <row r="126" spans="1:3" x14ac:dyDescent="0.35">
      <c r="A126" s="3" t="s">
        <v>193</v>
      </c>
      <c r="B126" s="3">
        <v>22</v>
      </c>
      <c r="C126" s="3">
        <v>22</v>
      </c>
    </row>
    <row r="127" spans="1:3" x14ac:dyDescent="0.35">
      <c r="A127" s="3" t="s">
        <v>200</v>
      </c>
      <c r="B127" s="3">
        <v>1.0113636363636358</v>
      </c>
      <c r="C127" s="3"/>
    </row>
    <row r="128" spans="1:3" x14ac:dyDescent="0.35">
      <c r="A128" s="3" t="s">
        <v>201</v>
      </c>
      <c r="B128" s="3">
        <v>0.48954874452031177</v>
      </c>
      <c r="C128" s="3"/>
    </row>
    <row r="129" spans="1:3" ht="15" thickBot="1" x14ac:dyDescent="0.4">
      <c r="A129" s="4" t="s">
        <v>202</v>
      </c>
      <c r="B129" s="4">
        <v>2.0477703089693557</v>
      </c>
      <c r="C129" s="4"/>
    </row>
    <row r="130" spans="1:3" s="11" customFormat="1" x14ac:dyDescent="0.35">
      <c r="A130" s="11" t="s">
        <v>223</v>
      </c>
    </row>
    <row r="133" spans="1:3" x14ac:dyDescent="0.35">
      <c r="A133" s="6" t="s">
        <v>207</v>
      </c>
    </row>
    <row r="134" spans="1:3" ht="15" thickBot="1" x14ac:dyDescent="0.4"/>
    <row r="135" spans="1:3" x14ac:dyDescent="0.35">
      <c r="A135" s="5"/>
      <c r="B135" s="5" t="s">
        <v>240</v>
      </c>
      <c r="C135" s="5" t="s">
        <v>246</v>
      </c>
    </row>
    <row r="136" spans="1:3" x14ac:dyDescent="0.35">
      <c r="A136" s="3" t="s">
        <v>189</v>
      </c>
      <c r="B136" s="3">
        <v>4.4782608695652177</v>
      </c>
      <c r="C136" s="3">
        <v>4.4347826086956523</v>
      </c>
    </row>
    <row r="137" spans="1:3" x14ac:dyDescent="0.35">
      <c r="A137" s="3" t="s">
        <v>190</v>
      </c>
      <c r="B137" s="3">
        <v>0.3517786561264829</v>
      </c>
      <c r="C137" s="3">
        <v>0.34782608695652262</v>
      </c>
    </row>
    <row r="138" spans="1:3" x14ac:dyDescent="0.35">
      <c r="A138" s="3" t="s">
        <v>191</v>
      </c>
      <c r="B138" s="3">
        <v>23</v>
      </c>
      <c r="C138" s="3">
        <v>23</v>
      </c>
    </row>
    <row r="139" spans="1:3" x14ac:dyDescent="0.35">
      <c r="A139" s="3" t="s">
        <v>208</v>
      </c>
      <c r="B139" s="3">
        <v>0.34980237154150279</v>
      </c>
      <c r="C139" s="3"/>
    </row>
    <row r="140" spans="1:3" x14ac:dyDescent="0.35">
      <c r="A140" s="3" t="s">
        <v>192</v>
      </c>
      <c r="B140" s="3">
        <v>0</v>
      </c>
      <c r="C140" s="3"/>
    </row>
    <row r="141" spans="1:3" x14ac:dyDescent="0.35">
      <c r="A141" s="3" t="s">
        <v>193</v>
      </c>
      <c r="B141" s="3">
        <v>44</v>
      </c>
      <c r="C141" s="3"/>
    </row>
    <row r="142" spans="1:3" x14ac:dyDescent="0.35">
      <c r="A142" s="3" t="s">
        <v>194</v>
      </c>
      <c r="B142" s="3">
        <v>0.24929278500463595</v>
      </c>
      <c r="C142" s="3"/>
    </row>
    <row r="143" spans="1:3" x14ac:dyDescent="0.35">
      <c r="A143" s="3" t="s">
        <v>195</v>
      </c>
      <c r="B143" s="3">
        <v>0.40214721127269215</v>
      </c>
      <c r="C143" s="3"/>
    </row>
    <row r="144" spans="1:3" x14ac:dyDescent="0.35">
      <c r="A144" s="3" t="s">
        <v>196</v>
      </c>
      <c r="B144" s="3">
        <v>1.680229976572116</v>
      </c>
      <c r="C144" s="3"/>
    </row>
    <row r="145" spans="1:3" x14ac:dyDescent="0.35">
      <c r="A145" s="3" t="s">
        <v>197</v>
      </c>
      <c r="B145" s="3">
        <v>0.8042944225453843</v>
      </c>
      <c r="C145" s="3"/>
    </row>
    <row r="146" spans="1:3" ht="15" thickBot="1" x14ac:dyDescent="0.4">
      <c r="A146" s="4" t="s">
        <v>198</v>
      </c>
      <c r="B146" s="4">
        <v>2.0153675744437649</v>
      </c>
      <c r="C146" s="4"/>
    </row>
    <row r="147" spans="1:3" s="11" customFormat="1" x14ac:dyDescent="0.35">
      <c r="A147" s="11" t="s">
        <v>280</v>
      </c>
    </row>
    <row r="150" spans="1:3" x14ac:dyDescent="0.35">
      <c r="A150" s="6" t="s">
        <v>188</v>
      </c>
    </row>
    <row r="151" spans="1:3" ht="15" thickBot="1" x14ac:dyDescent="0.4"/>
    <row r="152" spans="1:3" x14ac:dyDescent="0.35">
      <c r="A152" s="5"/>
      <c r="B152" s="5" t="s">
        <v>240</v>
      </c>
      <c r="C152" s="5" t="s">
        <v>246</v>
      </c>
    </row>
    <row r="153" spans="1:3" x14ac:dyDescent="0.35">
      <c r="A153" s="3" t="s">
        <v>189</v>
      </c>
      <c r="B153" s="3">
        <v>4.4782608695652177</v>
      </c>
      <c r="C153" s="3">
        <v>4.4347826086956523</v>
      </c>
    </row>
    <row r="154" spans="1:3" x14ac:dyDescent="0.35">
      <c r="A154" s="3" t="s">
        <v>190</v>
      </c>
      <c r="B154" s="3">
        <v>0.3517786561264829</v>
      </c>
      <c r="C154" s="3">
        <v>0.34782608695652262</v>
      </c>
    </row>
    <row r="155" spans="1:3" x14ac:dyDescent="0.35">
      <c r="A155" s="3" t="s">
        <v>191</v>
      </c>
      <c r="B155" s="3">
        <v>23</v>
      </c>
      <c r="C155" s="3">
        <v>23</v>
      </c>
    </row>
    <row r="156" spans="1:3" x14ac:dyDescent="0.35">
      <c r="A156" s="3" t="s">
        <v>192</v>
      </c>
      <c r="B156" s="3">
        <v>0</v>
      </c>
      <c r="C156" s="3"/>
    </row>
    <row r="157" spans="1:3" x14ac:dyDescent="0.35">
      <c r="A157" s="3" t="s">
        <v>193</v>
      </c>
      <c r="B157" s="3">
        <v>44</v>
      </c>
      <c r="C157" s="3"/>
    </row>
    <row r="158" spans="1:3" x14ac:dyDescent="0.35">
      <c r="A158" s="3" t="s">
        <v>194</v>
      </c>
      <c r="B158" s="3">
        <v>0.24929278500463595</v>
      </c>
      <c r="C158" s="3"/>
    </row>
    <row r="159" spans="1:3" x14ac:dyDescent="0.35">
      <c r="A159" s="3" t="s">
        <v>195</v>
      </c>
      <c r="B159" s="3">
        <v>0.40214721127269215</v>
      </c>
      <c r="C159" s="3"/>
    </row>
    <row r="160" spans="1:3" x14ac:dyDescent="0.35">
      <c r="A160" s="3" t="s">
        <v>196</v>
      </c>
      <c r="B160" s="3">
        <v>1.680229976572116</v>
      </c>
      <c r="C160" s="3"/>
    </row>
    <row r="161" spans="1:3" x14ac:dyDescent="0.35">
      <c r="A161" s="3" t="s">
        <v>197</v>
      </c>
      <c r="B161" s="3">
        <v>0.8042944225453843</v>
      </c>
      <c r="C161" s="3"/>
    </row>
    <row r="162" spans="1:3" ht="15" thickBot="1" x14ac:dyDescent="0.4">
      <c r="A162" s="4" t="s">
        <v>198</v>
      </c>
      <c r="B162" s="4">
        <v>2.0153675744437649</v>
      </c>
      <c r="C162" s="4"/>
    </row>
    <row r="163" spans="1:3" s="11" customFormat="1" x14ac:dyDescent="0.35">
      <c r="A163" s="11" t="s">
        <v>280</v>
      </c>
    </row>
    <row r="167" spans="1:3" s="13" customFormat="1" ht="18.5" x14ac:dyDescent="0.45">
      <c r="A167" s="13" t="s">
        <v>254</v>
      </c>
    </row>
    <row r="168" spans="1:3" x14ac:dyDescent="0.35">
      <c r="A168" s="6" t="s">
        <v>199</v>
      </c>
    </row>
    <row r="169" spans="1:3" ht="15" thickBot="1" x14ac:dyDescent="0.4"/>
    <row r="170" spans="1:3" x14ac:dyDescent="0.35">
      <c r="A170" s="5"/>
      <c r="B170" s="5" t="s">
        <v>241</v>
      </c>
      <c r="C170" s="5" t="s">
        <v>247</v>
      </c>
    </row>
    <row r="171" spans="1:3" x14ac:dyDescent="0.35">
      <c r="A171" s="3" t="s">
        <v>189</v>
      </c>
      <c r="B171" s="3">
        <v>8.7391304347826093</v>
      </c>
      <c r="C171" s="3">
        <v>8.5217391304347831</v>
      </c>
    </row>
    <row r="172" spans="1:3" x14ac:dyDescent="0.35">
      <c r="A172" s="3" t="s">
        <v>190</v>
      </c>
      <c r="B172" s="3">
        <v>1.38339920948617</v>
      </c>
      <c r="C172" s="3">
        <v>1.4426877470355686</v>
      </c>
    </row>
    <row r="173" spans="1:3" x14ac:dyDescent="0.35">
      <c r="A173" s="3" t="s">
        <v>191</v>
      </c>
      <c r="B173" s="3">
        <v>23</v>
      </c>
      <c r="C173" s="3">
        <v>23</v>
      </c>
    </row>
    <row r="174" spans="1:3" x14ac:dyDescent="0.35">
      <c r="A174" s="3" t="s">
        <v>193</v>
      </c>
      <c r="B174" s="3">
        <v>22</v>
      </c>
      <c r="C174" s="3">
        <v>22</v>
      </c>
    </row>
    <row r="175" spans="1:3" x14ac:dyDescent="0.35">
      <c r="A175" s="3" t="s">
        <v>200</v>
      </c>
      <c r="B175" s="3">
        <v>0.95890410958904693</v>
      </c>
      <c r="C175" s="3"/>
    </row>
    <row r="176" spans="1:3" x14ac:dyDescent="0.35">
      <c r="A176" s="3" t="s">
        <v>201</v>
      </c>
      <c r="B176" s="3">
        <v>0.46124423570242712</v>
      </c>
      <c r="C176" s="3"/>
    </row>
    <row r="177" spans="1:3" ht="15" thickBot="1" x14ac:dyDescent="0.4">
      <c r="A177" s="4" t="s">
        <v>202</v>
      </c>
      <c r="B177" s="4">
        <v>0.48833601875168348</v>
      </c>
      <c r="C177" s="4"/>
    </row>
    <row r="178" spans="1:3" s="11" customFormat="1" x14ac:dyDescent="0.35">
      <c r="A178" s="11" t="s">
        <v>224</v>
      </c>
    </row>
    <row r="181" spans="1:3" x14ac:dyDescent="0.35">
      <c r="A181" s="6" t="s">
        <v>188</v>
      </c>
    </row>
    <row r="182" spans="1:3" ht="15" thickBot="1" x14ac:dyDescent="0.4"/>
    <row r="183" spans="1:3" x14ac:dyDescent="0.35">
      <c r="A183" s="5"/>
      <c r="B183" s="5" t="s">
        <v>241</v>
      </c>
      <c r="C183" s="5" t="s">
        <v>247</v>
      </c>
    </row>
    <row r="184" spans="1:3" x14ac:dyDescent="0.35">
      <c r="A184" s="3" t="s">
        <v>189</v>
      </c>
      <c r="B184" s="3">
        <v>8.7391304347826093</v>
      </c>
      <c r="C184" s="3">
        <v>8.5217391304347831</v>
      </c>
    </row>
    <row r="185" spans="1:3" x14ac:dyDescent="0.35">
      <c r="A185" s="3" t="s">
        <v>190</v>
      </c>
      <c r="B185" s="3">
        <v>1.38339920948617</v>
      </c>
      <c r="C185" s="3">
        <v>1.4426877470355686</v>
      </c>
    </row>
    <row r="186" spans="1:3" x14ac:dyDescent="0.35">
      <c r="A186" s="3" t="s">
        <v>191</v>
      </c>
      <c r="B186" s="3">
        <v>23</v>
      </c>
      <c r="C186" s="3">
        <v>23</v>
      </c>
    </row>
    <row r="187" spans="1:3" x14ac:dyDescent="0.35">
      <c r="A187" s="3" t="s">
        <v>192</v>
      </c>
      <c r="B187" s="3">
        <v>0</v>
      </c>
      <c r="C187" s="3"/>
    </row>
    <row r="188" spans="1:3" x14ac:dyDescent="0.35">
      <c r="A188" s="3" t="s">
        <v>193</v>
      </c>
      <c r="B188" s="3">
        <v>44</v>
      </c>
      <c r="C188" s="3"/>
    </row>
    <row r="189" spans="1:3" x14ac:dyDescent="0.35">
      <c r="A189" s="3" t="s">
        <v>194</v>
      </c>
      <c r="B189" s="3">
        <v>0.62017367294604253</v>
      </c>
      <c r="C189" s="3"/>
    </row>
    <row r="190" spans="1:3" x14ac:dyDescent="0.35">
      <c r="A190" s="3" t="s">
        <v>195</v>
      </c>
      <c r="B190" s="3">
        <v>0.26917119012970037</v>
      </c>
      <c r="C190" s="3"/>
    </row>
    <row r="191" spans="1:3" x14ac:dyDescent="0.35">
      <c r="A191" s="3" t="s">
        <v>196</v>
      </c>
      <c r="B191" s="3">
        <v>1.680229976572116</v>
      </c>
      <c r="C191" s="3"/>
    </row>
    <row r="192" spans="1:3" x14ac:dyDescent="0.35">
      <c r="A192" s="3" t="s">
        <v>197</v>
      </c>
      <c r="B192" s="3">
        <v>0.53834238025940073</v>
      </c>
      <c r="C192" s="3"/>
    </row>
    <row r="193" spans="1:3" ht="15" thickBot="1" x14ac:dyDescent="0.4">
      <c r="A193" s="4" t="s">
        <v>198</v>
      </c>
      <c r="B193" s="4">
        <v>2.0153675744437649</v>
      </c>
      <c r="C193" s="4"/>
    </row>
    <row r="194" spans="1:3" s="11" customFormat="1" x14ac:dyDescent="0.35">
      <c r="A194" s="11" t="s">
        <v>280</v>
      </c>
    </row>
    <row r="198" spans="1:3" s="13" customFormat="1" ht="18.5" x14ac:dyDescent="0.45">
      <c r="A198" s="13" t="s">
        <v>255</v>
      </c>
    </row>
    <row r="199" spans="1:3" x14ac:dyDescent="0.35">
      <c r="A199" s="6" t="s">
        <v>199</v>
      </c>
    </row>
    <row r="200" spans="1:3" ht="15" thickBot="1" x14ac:dyDescent="0.4"/>
    <row r="201" spans="1:3" x14ac:dyDescent="0.35">
      <c r="A201" s="5"/>
      <c r="B201" s="5" t="s">
        <v>242</v>
      </c>
      <c r="C201" s="5" t="s">
        <v>248</v>
      </c>
    </row>
    <row r="202" spans="1:3" x14ac:dyDescent="0.35">
      <c r="A202" s="3" t="s">
        <v>189</v>
      </c>
      <c r="B202" s="3">
        <v>13</v>
      </c>
      <c r="C202" s="3">
        <v>12.695652173913043</v>
      </c>
    </row>
    <row r="203" spans="1:3" x14ac:dyDescent="0.35">
      <c r="A203" s="3" t="s">
        <v>190</v>
      </c>
      <c r="B203" s="3">
        <v>2.1818181818181817</v>
      </c>
      <c r="C203" s="3">
        <v>2.039525691699613</v>
      </c>
    </row>
    <row r="204" spans="1:3" x14ac:dyDescent="0.35">
      <c r="A204" s="3" t="s">
        <v>191</v>
      </c>
      <c r="B204" s="3">
        <v>23</v>
      </c>
      <c r="C204" s="3">
        <v>23</v>
      </c>
    </row>
    <row r="205" spans="1:3" x14ac:dyDescent="0.35">
      <c r="A205" s="3" t="s">
        <v>193</v>
      </c>
      <c r="B205" s="3">
        <v>22</v>
      </c>
      <c r="C205" s="3">
        <v>22</v>
      </c>
    </row>
    <row r="206" spans="1:3" x14ac:dyDescent="0.35">
      <c r="A206" s="3" t="s">
        <v>200</v>
      </c>
      <c r="B206" s="3">
        <v>1.0697674418604608</v>
      </c>
      <c r="C206" s="3"/>
    </row>
    <row r="207" spans="1:3" x14ac:dyDescent="0.35">
      <c r="A207" s="3" t="s">
        <v>201</v>
      </c>
      <c r="B207" s="3">
        <v>0.43787358844220248</v>
      </c>
      <c r="C207" s="3"/>
    </row>
    <row r="208" spans="1:3" ht="15" thickBot="1" x14ac:dyDescent="0.4">
      <c r="A208" s="4" t="s">
        <v>202</v>
      </c>
      <c r="B208" s="4">
        <v>2.0477703089693557</v>
      </c>
      <c r="C208" s="4"/>
    </row>
    <row r="209" spans="1:3" s="11" customFormat="1" x14ac:dyDescent="0.35">
      <c r="A209" s="11" t="s">
        <v>223</v>
      </c>
    </row>
    <row r="212" spans="1:3" x14ac:dyDescent="0.35">
      <c r="A212" s="6" t="s">
        <v>207</v>
      </c>
    </row>
    <row r="213" spans="1:3" ht="15" thickBot="1" x14ac:dyDescent="0.4"/>
    <row r="214" spans="1:3" x14ac:dyDescent="0.35">
      <c r="A214" s="5"/>
      <c r="B214" s="5" t="s">
        <v>242</v>
      </c>
      <c r="C214" s="5" t="s">
        <v>248</v>
      </c>
    </row>
    <row r="215" spans="1:3" x14ac:dyDescent="0.35">
      <c r="A215" s="3" t="s">
        <v>189</v>
      </c>
      <c r="B215" s="3">
        <v>13</v>
      </c>
      <c r="C215" s="3">
        <v>12.695652173913043</v>
      </c>
    </row>
    <row r="216" spans="1:3" x14ac:dyDescent="0.35">
      <c r="A216" s="3" t="s">
        <v>190</v>
      </c>
      <c r="B216" s="3">
        <v>2.1818181818181817</v>
      </c>
      <c r="C216" s="3">
        <v>2.039525691699613</v>
      </c>
    </row>
    <row r="217" spans="1:3" x14ac:dyDescent="0.35">
      <c r="A217" s="3" t="s">
        <v>191</v>
      </c>
      <c r="B217" s="3">
        <v>23</v>
      </c>
      <c r="C217" s="3">
        <v>23</v>
      </c>
    </row>
    <row r="218" spans="1:3" x14ac:dyDescent="0.35">
      <c r="A218" s="3" t="s">
        <v>208</v>
      </c>
      <c r="B218" s="3">
        <v>2.1106719367588975</v>
      </c>
      <c r="C218" s="3"/>
    </row>
    <row r="219" spans="1:3" x14ac:dyDescent="0.35">
      <c r="A219" s="3" t="s">
        <v>192</v>
      </c>
      <c r="B219" s="3">
        <v>0</v>
      </c>
      <c r="C219" s="3"/>
    </row>
    <row r="220" spans="1:3" x14ac:dyDescent="0.35">
      <c r="A220" s="3" t="s">
        <v>193</v>
      </c>
      <c r="B220" s="3">
        <v>44</v>
      </c>
      <c r="C220" s="3"/>
    </row>
    <row r="221" spans="1:3" x14ac:dyDescent="0.35">
      <c r="A221" s="3" t="s">
        <v>194</v>
      </c>
      <c r="B221" s="3">
        <v>0.71040949313763779</v>
      </c>
      <c r="C221" s="3"/>
    </row>
    <row r="222" spans="1:3" x14ac:dyDescent="0.35">
      <c r="A222" s="3" t="s">
        <v>195</v>
      </c>
      <c r="B222" s="3">
        <v>0.24059943749777624</v>
      </c>
      <c r="C222" s="3"/>
    </row>
    <row r="223" spans="1:3" x14ac:dyDescent="0.35">
      <c r="A223" s="3" t="s">
        <v>196</v>
      </c>
      <c r="B223" s="3">
        <v>1.680229976572116</v>
      </c>
      <c r="C223" s="3"/>
    </row>
    <row r="224" spans="1:3" x14ac:dyDescent="0.35">
      <c r="A224" s="3" t="s">
        <v>197</v>
      </c>
      <c r="B224" s="3">
        <v>0.48119887499555247</v>
      </c>
      <c r="C224" s="3"/>
    </row>
    <row r="225" spans="1:3" ht="15" thickBot="1" x14ac:dyDescent="0.4">
      <c r="A225" s="4" t="s">
        <v>198</v>
      </c>
      <c r="B225" s="4">
        <v>2.0153675744437649</v>
      </c>
      <c r="C225" s="4"/>
    </row>
    <row r="226" spans="1:3" s="11" customFormat="1" x14ac:dyDescent="0.35">
      <c r="A226" s="11" t="s">
        <v>280</v>
      </c>
    </row>
    <row r="229" spans="1:3" x14ac:dyDescent="0.35">
      <c r="A229" s="6" t="s">
        <v>188</v>
      </c>
    </row>
    <row r="230" spans="1:3" ht="15" thickBot="1" x14ac:dyDescent="0.4"/>
    <row r="231" spans="1:3" x14ac:dyDescent="0.35">
      <c r="A231" s="5"/>
      <c r="B231" s="5" t="s">
        <v>242</v>
      </c>
      <c r="C231" s="5" t="s">
        <v>248</v>
      </c>
    </row>
    <row r="232" spans="1:3" x14ac:dyDescent="0.35">
      <c r="A232" s="3" t="s">
        <v>189</v>
      </c>
      <c r="B232" s="3">
        <v>13</v>
      </c>
      <c r="C232" s="3">
        <v>12.695652173913043</v>
      </c>
    </row>
    <row r="233" spans="1:3" x14ac:dyDescent="0.35">
      <c r="A233" s="3" t="s">
        <v>190</v>
      </c>
      <c r="B233" s="3">
        <v>2.1818181818181817</v>
      </c>
      <c r="C233" s="3">
        <v>2.039525691699613</v>
      </c>
    </row>
    <row r="234" spans="1:3" x14ac:dyDescent="0.35">
      <c r="A234" s="3" t="s">
        <v>191</v>
      </c>
      <c r="B234" s="3">
        <v>23</v>
      </c>
      <c r="C234" s="3">
        <v>23</v>
      </c>
    </row>
    <row r="235" spans="1:3" x14ac:dyDescent="0.35">
      <c r="A235" s="3" t="s">
        <v>192</v>
      </c>
      <c r="B235" s="3">
        <v>0</v>
      </c>
      <c r="C235" s="3"/>
    </row>
    <row r="236" spans="1:3" x14ac:dyDescent="0.35">
      <c r="A236" s="3" t="s">
        <v>193</v>
      </c>
      <c r="B236" s="3">
        <v>44</v>
      </c>
      <c r="C236" s="3"/>
    </row>
    <row r="237" spans="1:3" x14ac:dyDescent="0.35">
      <c r="A237" s="3" t="s">
        <v>194</v>
      </c>
      <c r="B237" s="3">
        <v>0.71040949313763779</v>
      </c>
      <c r="C237" s="3"/>
    </row>
    <row r="238" spans="1:3" x14ac:dyDescent="0.35">
      <c r="A238" s="3" t="s">
        <v>195</v>
      </c>
      <c r="B238" s="3">
        <v>0.24059943749777624</v>
      </c>
      <c r="C238" s="3"/>
    </row>
    <row r="239" spans="1:3" x14ac:dyDescent="0.35">
      <c r="A239" s="3" t="s">
        <v>196</v>
      </c>
      <c r="B239" s="3">
        <v>1.680229976572116</v>
      </c>
      <c r="C239" s="3"/>
    </row>
    <row r="240" spans="1:3" x14ac:dyDescent="0.35">
      <c r="A240" s="3" t="s">
        <v>197</v>
      </c>
      <c r="B240" s="3">
        <v>0.48119887499555247</v>
      </c>
      <c r="C240" s="3"/>
    </row>
    <row r="241" spans="1:3" ht="15" thickBot="1" x14ac:dyDescent="0.4">
      <c r="A241" s="4" t="s">
        <v>198</v>
      </c>
      <c r="B241" s="4">
        <v>2.0153675744437649</v>
      </c>
      <c r="C241" s="4"/>
    </row>
    <row r="242" spans="1:3" s="11" customFormat="1" x14ac:dyDescent="0.35">
      <c r="A242" s="11" t="s">
        <v>280</v>
      </c>
    </row>
    <row r="246" spans="1:3" s="13" customFormat="1" ht="18.5" x14ac:dyDescent="0.45">
      <c r="A246" s="13" t="s">
        <v>256</v>
      </c>
    </row>
    <row r="247" spans="1:3" x14ac:dyDescent="0.35">
      <c r="A247" s="6" t="s">
        <v>199</v>
      </c>
    </row>
    <row r="248" spans="1:3" ht="15" thickBot="1" x14ac:dyDescent="0.4"/>
    <row r="249" spans="1:3" x14ac:dyDescent="0.35">
      <c r="A249" s="5"/>
      <c r="B249" s="5" t="s">
        <v>243</v>
      </c>
      <c r="C249" s="5" t="s">
        <v>249</v>
      </c>
    </row>
    <row r="250" spans="1:3" x14ac:dyDescent="0.35">
      <c r="A250" s="3" t="s">
        <v>189</v>
      </c>
      <c r="B250" s="3">
        <v>7.9130434782608692</v>
      </c>
      <c r="C250" s="3">
        <v>8</v>
      </c>
    </row>
    <row r="251" spans="1:3" x14ac:dyDescent="0.35">
      <c r="A251" s="3" t="s">
        <v>190</v>
      </c>
      <c r="B251" s="3">
        <v>2.8102766798418979</v>
      </c>
      <c r="C251" s="3">
        <v>2.9090909090909092</v>
      </c>
    </row>
    <row r="252" spans="1:3" x14ac:dyDescent="0.35">
      <c r="A252" s="3" t="s">
        <v>191</v>
      </c>
      <c r="B252" s="3">
        <v>23</v>
      </c>
      <c r="C252" s="3">
        <v>23</v>
      </c>
    </row>
    <row r="253" spans="1:3" x14ac:dyDescent="0.35">
      <c r="A253" s="3" t="s">
        <v>193</v>
      </c>
      <c r="B253" s="3">
        <v>22</v>
      </c>
      <c r="C253" s="3">
        <v>22</v>
      </c>
    </row>
    <row r="254" spans="1:3" x14ac:dyDescent="0.35">
      <c r="A254" s="3" t="s">
        <v>200</v>
      </c>
      <c r="B254" s="3">
        <v>0.96603260869565233</v>
      </c>
      <c r="C254" s="3"/>
    </row>
    <row r="255" spans="1:3" x14ac:dyDescent="0.35">
      <c r="A255" s="3" t="s">
        <v>201</v>
      </c>
      <c r="B255" s="3">
        <v>0.46806790400957565</v>
      </c>
      <c r="C255" s="3"/>
    </row>
    <row r="256" spans="1:3" ht="15" thickBot="1" x14ac:dyDescent="0.4">
      <c r="A256" s="4" t="s">
        <v>202</v>
      </c>
      <c r="B256" s="4">
        <v>0.48833601875168348</v>
      </c>
      <c r="C256" s="4"/>
    </row>
    <row r="257" spans="1:3" s="11" customFormat="1" x14ac:dyDescent="0.35">
      <c r="A257" s="11" t="s">
        <v>224</v>
      </c>
    </row>
    <row r="260" spans="1:3" x14ac:dyDescent="0.35">
      <c r="A260" s="6" t="s">
        <v>188</v>
      </c>
    </row>
    <row r="261" spans="1:3" ht="15" thickBot="1" x14ac:dyDescent="0.4"/>
    <row r="262" spans="1:3" x14ac:dyDescent="0.35">
      <c r="A262" s="5"/>
      <c r="B262" s="5" t="s">
        <v>243</v>
      </c>
      <c r="C262" s="5" t="s">
        <v>249</v>
      </c>
    </row>
    <row r="263" spans="1:3" x14ac:dyDescent="0.35">
      <c r="A263" s="3" t="s">
        <v>189</v>
      </c>
      <c r="B263" s="3">
        <v>7.9130434782608692</v>
      </c>
      <c r="C263" s="3">
        <v>8</v>
      </c>
    </row>
    <row r="264" spans="1:3" x14ac:dyDescent="0.35">
      <c r="A264" s="3" t="s">
        <v>190</v>
      </c>
      <c r="B264" s="3">
        <v>2.8102766798418979</v>
      </c>
      <c r="C264" s="3">
        <v>2.9090909090909092</v>
      </c>
    </row>
    <row r="265" spans="1:3" x14ac:dyDescent="0.35">
      <c r="A265" s="3" t="s">
        <v>191</v>
      </c>
      <c r="B265" s="3">
        <v>23</v>
      </c>
      <c r="C265" s="3">
        <v>23</v>
      </c>
    </row>
    <row r="266" spans="1:3" x14ac:dyDescent="0.35">
      <c r="A266" s="3" t="s">
        <v>192</v>
      </c>
      <c r="B266" s="3">
        <v>0</v>
      </c>
      <c r="C266" s="3"/>
    </row>
    <row r="267" spans="1:3" x14ac:dyDescent="0.35">
      <c r="A267" s="3" t="s">
        <v>193</v>
      </c>
      <c r="B267" s="3">
        <v>44</v>
      </c>
      <c r="C267" s="3"/>
    </row>
    <row r="268" spans="1:3" x14ac:dyDescent="0.35">
      <c r="A268" s="3" t="s">
        <v>194</v>
      </c>
      <c r="B268" s="3">
        <v>-0.17437815273720206</v>
      </c>
      <c r="C268" s="3"/>
    </row>
    <row r="269" spans="1:3" x14ac:dyDescent="0.35">
      <c r="A269" s="3" t="s">
        <v>195</v>
      </c>
      <c r="B269" s="3">
        <v>0.43118408534961955</v>
      </c>
      <c r="C269" s="3"/>
    </row>
    <row r="270" spans="1:3" x14ac:dyDescent="0.35">
      <c r="A270" s="3" t="s">
        <v>196</v>
      </c>
      <c r="B270" s="3">
        <v>1.680229976572116</v>
      </c>
      <c r="C270" s="3"/>
    </row>
    <row r="271" spans="1:3" x14ac:dyDescent="0.35">
      <c r="A271" s="3" t="s">
        <v>197</v>
      </c>
      <c r="B271" s="3">
        <v>0.8623681706992391</v>
      </c>
      <c r="C271" s="3"/>
    </row>
    <row r="272" spans="1:3" ht="15" thickBot="1" x14ac:dyDescent="0.4">
      <c r="A272" s="4" t="s">
        <v>198</v>
      </c>
      <c r="B272" s="4">
        <v>2.0153675744437649</v>
      </c>
      <c r="C272" s="4"/>
    </row>
    <row r="273" spans="1:1" s="11" customFormat="1" x14ac:dyDescent="0.35">
      <c r="A273" s="11" t="s">
        <v>280</v>
      </c>
    </row>
  </sheetData>
  <mergeCells count="27">
    <mergeCell ref="A40:XFD40"/>
    <mergeCell ref="A51:XFD51"/>
    <mergeCell ref="A68:XFD68"/>
    <mergeCell ref="A88:XFD88"/>
    <mergeCell ref="A99:XFD99"/>
    <mergeCell ref="A1:XFD1"/>
    <mergeCell ref="A3:XFD3"/>
    <mergeCell ref="A9:XFD9"/>
    <mergeCell ref="A20:XFD20"/>
    <mergeCell ref="A36:XFD36"/>
    <mergeCell ref="A8:XFD8"/>
    <mergeCell ref="A257:XFD257"/>
    <mergeCell ref="A273:XFD273"/>
    <mergeCell ref="A84:XFD84"/>
    <mergeCell ref="A163:XFD163"/>
    <mergeCell ref="A242:XFD242"/>
    <mergeCell ref="A194:XFD194"/>
    <mergeCell ref="A198:XFD198"/>
    <mergeCell ref="A209:XFD209"/>
    <mergeCell ref="A226:XFD226"/>
    <mergeCell ref="A246:XFD246"/>
    <mergeCell ref="A119:XFD119"/>
    <mergeCell ref="A130:XFD130"/>
    <mergeCell ref="A147:XFD147"/>
    <mergeCell ref="A167:XFD167"/>
    <mergeCell ref="A178:XFD178"/>
    <mergeCell ref="A115:XFD1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8"/>
  <sheetViews>
    <sheetView topLeftCell="E28" workbookViewId="0">
      <selection activeCell="C48" sqref="C48:I48"/>
    </sheetView>
  </sheetViews>
  <sheetFormatPr defaultRowHeight="14.5" x14ac:dyDescent="0.35"/>
  <cols>
    <col min="1" max="1" width="25" style="1" bestFit="1" customWidth="1"/>
    <col min="2" max="2" width="22" style="1" bestFit="1" customWidth="1"/>
    <col min="3" max="3" width="15.81640625" style="1" bestFit="1" customWidth="1"/>
    <col min="4" max="9" width="25.6328125" style="2" customWidth="1"/>
    <col min="10" max="10" width="50.6328125" style="2" customWidth="1"/>
    <col min="11" max="16384" width="8.7265625" style="1"/>
  </cols>
  <sheetData>
    <row r="1" spans="1:10" ht="72.5" x14ac:dyDescent="0.35">
      <c r="A1" s="1" t="s">
        <v>0</v>
      </c>
      <c r="B1" s="1" t="s">
        <v>1</v>
      </c>
      <c r="C1" s="1" t="s">
        <v>2</v>
      </c>
      <c r="D1" s="2" t="s">
        <v>3</v>
      </c>
      <c r="E1" s="2" t="s">
        <v>4</v>
      </c>
      <c r="F1" s="2" t="s">
        <v>5</v>
      </c>
      <c r="G1" s="2" t="s">
        <v>6</v>
      </c>
      <c r="H1" s="2" t="s">
        <v>7</v>
      </c>
      <c r="I1" s="2" t="s">
        <v>8</v>
      </c>
      <c r="J1" s="2" t="s">
        <v>9</v>
      </c>
    </row>
    <row r="2" spans="1:10" x14ac:dyDescent="0.35">
      <c r="A2" s="1" t="s">
        <v>13</v>
      </c>
      <c r="B2" s="1" t="s">
        <v>14</v>
      </c>
      <c r="C2" s="1" t="s">
        <v>12</v>
      </c>
      <c r="D2" s="2">
        <v>4</v>
      </c>
      <c r="E2" s="2">
        <v>2</v>
      </c>
      <c r="F2" s="2">
        <v>3</v>
      </c>
      <c r="G2" s="2">
        <v>4</v>
      </c>
      <c r="H2" s="2">
        <v>2</v>
      </c>
      <c r="I2" s="2">
        <v>5</v>
      </c>
    </row>
    <row r="3" spans="1:10" x14ac:dyDescent="0.35">
      <c r="A3" s="1" t="s">
        <v>15</v>
      </c>
      <c r="B3" s="1" t="s">
        <v>16</v>
      </c>
      <c r="C3" s="1" t="s">
        <v>12</v>
      </c>
      <c r="D3" s="2">
        <v>4</v>
      </c>
      <c r="E3" s="2">
        <v>3</v>
      </c>
      <c r="F3" s="2">
        <v>5</v>
      </c>
      <c r="G3" s="2">
        <v>5</v>
      </c>
      <c r="H3" s="2">
        <v>4</v>
      </c>
      <c r="I3" s="2">
        <v>3</v>
      </c>
    </row>
    <row r="4" spans="1:10" x14ac:dyDescent="0.35">
      <c r="A4" s="1" t="s">
        <v>17</v>
      </c>
      <c r="B4" s="1" t="s">
        <v>18</v>
      </c>
      <c r="C4" s="1" t="s">
        <v>12</v>
      </c>
      <c r="D4" s="2">
        <v>3</v>
      </c>
      <c r="E4" s="2">
        <v>2</v>
      </c>
      <c r="F4" s="2">
        <v>3</v>
      </c>
      <c r="G4" s="2">
        <v>3</v>
      </c>
      <c r="H4" s="2">
        <v>3</v>
      </c>
      <c r="I4" s="2">
        <v>3</v>
      </c>
    </row>
    <row r="5" spans="1:10" x14ac:dyDescent="0.35">
      <c r="A5" s="1" t="s">
        <v>19</v>
      </c>
      <c r="B5" s="1" t="s">
        <v>20</v>
      </c>
      <c r="C5" s="1" t="s">
        <v>12</v>
      </c>
      <c r="D5" s="2">
        <v>3</v>
      </c>
      <c r="E5" s="2">
        <v>2</v>
      </c>
      <c r="F5" s="2">
        <v>3</v>
      </c>
      <c r="G5" s="2">
        <v>3</v>
      </c>
      <c r="H5" s="2">
        <v>3</v>
      </c>
      <c r="I5" s="2">
        <v>3</v>
      </c>
    </row>
    <row r="6" spans="1:10" x14ac:dyDescent="0.35">
      <c r="A6" s="1" t="s">
        <v>21</v>
      </c>
      <c r="B6" s="1" t="s">
        <v>22</v>
      </c>
      <c r="C6" s="1" t="s">
        <v>12</v>
      </c>
      <c r="D6" s="2">
        <v>4</v>
      </c>
      <c r="E6" s="2">
        <v>3</v>
      </c>
      <c r="F6" s="2">
        <v>4</v>
      </c>
      <c r="G6" s="2">
        <v>4</v>
      </c>
      <c r="H6" s="2">
        <v>2</v>
      </c>
      <c r="I6" s="2">
        <v>4</v>
      </c>
    </row>
    <row r="7" spans="1:10" x14ac:dyDescent="0.35">
      <c r="A7" s="1" t="s">
        <v>23</v>
      </c>
      <c r="B7" s="1" t="s">
        <v>24</v>
      </c>
      <c r="C7" s="1" t="s">
        <v>11</v>
      </c>
      <c r="D7" s="2">
        <v>2</v>
      </c>
      <c r="E7" s="2">
        <v>1</v>
      </c>
      <c r="F7" s="2">
        <v>3</v>
      </c>
      <c r="G7" s="2">
        <v>2</v>
      </c>
      <c r="H7" s="2">
        <v>1</v>
      </c>
      <c r="I7" s="2">
        <v>1</v>
      </c>
    </row>
    <row r="8" spans="1:10" x14ac:dyDescent="0.35">
      <c r="A8" s="1" t="s">
        <v>25</v>
      </c>
      <c r="B8" s="1" t="s">
        <v>26</v>
      </c>
      <c r="C8" s="1" t="s">
        <v>12</v>
      </c>
      <c r="D8" s="2">
        <v>2</v>
      </c>
      <c r="E8" s="2">
        <v>2</v>
      </c>
      <c r="F8" s="2">
        <v>4</v>
      </c>
      <c r="G8" s="2">
        <v>3</v>
      </c>
      <c r="H8" s="2">
        <v>2</v>
      </c>
      <c r="I8" s="2">
        <v>5</v>
      </c>
    </row>
    <row r="9" spans="1:10" ht="87" x14ac:dyDescent="0.35">
      <c r="A9" s="1" t="s">
        <v>27</v>
      </c>
      <c r="B9" s="1" t="s">
        <v>28</v>
      </c>
      <c r="C9" s="1" t="s">
        <v>11</v>
      </c>
      <c r="D9" s="2">
        <v>2</v>
      </c>
      <c r="E9" s="2">
        <v>3</v>
      </c>
      <c r="F9" s="2">
        <v>4</v>
      </c>
      <c r="G9" s="2">
        <v>3</v>
      </c>
      <c r="H9" s="2">
        <v>3</v>
      </c>
      <c r="I9" s="2">
        <v>5</v>
      </c>
      <c r="J9" s="2" t="s">
        <v>29</v>
      </c>
    </row>
    <row r="10" spans="1:10" x14ac:dyDescent="0.35">
      <c r="A10" s="1" t="s">
        <v>30</v>
      </c>
      <c r="B10" s="1" t="s">
        <v>31</v>
      </c>
      <c r="C10" s="1" t="s">
        <v>12</v>
      </c>
      <c r="D10" s="2">
        <v>4</v>
      </c>
      <c r="E10" s="2">
        <v>4</v>
      </c>
      <c r="F10" s="2">
        <v>3</v>
      </c>
      <c r="G10" s="2">
        <v>3</v>
      </c>
      <c r="H10" s="2">
        <v>3</v>
      </c>
      <c r="I10" s="2">
        <v>3</v>
      </c>
    </row>
    <row r="11" spans="1:10" x14ac:dyDescent="0.35">
      <c r="A11" s="1" t="s">
        <v>32</v>
      </c>
      <c r="C11" s="1" t="s">
        <v>12</v>
      </c>
      <c r="D11" s="2">
        <v>4</v>
      </c>
      <c r="E11" s="2">
        <v>4</v>
      </c>
      <c r="F11" s="2">
        <v>5</v>
      </c>
      <c r="G11" s="2">
        <v>5</v>
      </c>
      <c r="H11" s="2">
        <v>4</v>
      </c>
      <c r="I11" s="2">
        <v>5</v>
      </c>
    </row>
    <row r="12" spans="1:10" x14ac:dyDescent="0.35">
      <c r="A12" s="1" t="s">
        <v>33</v>
      </c>
      <c r="B12" s="1" t="s">
        <v>34</v>
      </c>
      <c r="C12" s="1" t="s">
        <v>11</v>
      </c>
      <c r="D12" s="2">
        <v>3</v>
      </c>
      <c r="E12" s="2">
        <v>3</v>
      </c>
      <c r="F12" s="2">
        <v>5</v>
      </c>
      <c r="G12" s="2">
        <v>5</v>
      </c>
      <c r="H12" s="2">
        <v>5</v>
      </c>
      <c r="I12" s="2">
        <v>5</v>
      </c>
    </row>
    <row r="13" spans="1:10" x14ac:dyDescent="0.35">
      <c r="A13" s="1" t="s">
        <v>35</v>
      </c>
      <c r="B13" s="1" t="s">
        <v>36</v>
      </c>
      <c r="C13" s="1" t="s">
        <v>12</v>
      </c>
      <c r="D13" s="2">
        <v>2</v>
      </c>
      <c r="E13" s="2">
        <v>3</v>
      </c>
      <c r="F13" s="2">
        <v>2</v>
      </c>
      <c r="G13" s="2">
        <v>2</v>
      </c>
      <c r="H13" s="2">
        <v>3</v>
      </c>
      <c r="I13" s="2">
        <v>4</v>
      </c>
      <c r="J13" s="2" t="s">
        <v>37</v>
      </c>
    </row>
    <row r="14" spans="1:10" x14ac:dyDescent="0.35">
      <c r="A14" s="1" t="s">
        <v>38</v>
      </c>
      <c r="B14" s="1" t="s">
        <v>39</v>
      </c>
      <c r="C14" s="1" t="s">
        <v>11</v>
      </c>
      <c r="D14" s="2">
        <v>4</v>
      </c>
      <c r="E14" s="2">
        <v>3</v>
      </c>
      <c r="F14" s="2">
        <v>5</v>
      </c>
      <c r="G14" s="2">
        <v>4</v>
      </c>
      <c r="H14" s="2">
        <v>3</v>
      </c>
      <c r="I14" s="2">
        <v>4</v>
      </c>
    </row>
    <row r="15" spans="1:10" x14ac:dyDescent="0.35">
      <c r="A15" s="1" t="s">
        <v>40</v>
      </c>
      <c r="C15" s="1" t="s">
        <v>12</v>
      </c>
      <c r="D15" s="2">
        <v>4</v>
      </c>
      <c r="E15" s="2">
        <v>5</v>
      </c>
      <c r="F15" s="2">
        <v>5</v>
      </c>
      <c r="G15" s="2">
        <v>5</v>
      </c>
      <c r="H15" s="2">
        <v>3</v>
      </c>
      <c r="I15" s="2">
        <v>5</v>
      </c>
    </row>
    <row r="16" spans="1:10" x14ac:dyDescent="0.35">
      <c r="A16" s="1" t="s">
        <v>41</v>
      </c>
      <c r="B16" s="1" t="s">
        <v>42</v>
      </c>
      <c r="C16" s="1" t="s">
        <v>12</v>
      </c>
      <c r="D16" s="2">
        <v>3</v>
      </c>
      <c r="E16" s="2">
        <v>2</v>
      </c>
      <c r="F16" s="2">
        <v>4</v>
      </c>
      <c r="G16" s="2">
        <v>4</v>
      </c>
      <c r="H16" s="2">
        <v>3</v>
      </c>
      <c r="I16" s="2">
        <v>4</v>
      </c>
    </row>
    <row r="17" spans="1:10" x14ac:dyDescent="0.35">
      <c r="A17" s="1" t="s">
        <v>43</v>
      </c>
      <c r="B17" s="1" t="s">
        <v>44</v>
      </c>
      <c r="C17" s="1" t="s">
        <v>12</v>
      </c>
      <c r="D17" s="2">
        <v>3</v>
      </c>
      <c r="E17" s="2">
        <v>2</v>
      </c>
      <c r="F17" s="2">
        <v>5</v>
      </c>
      <c r="G17" s="2">
        <v>4</v>
      </c>
      <c r="H17" s="2">
        <v>4</v>
      </c>
      <c r="I17" s="2">
        <v>4</v>
      </c>
    </row>
    <row r="18" spans="1:10" x14ac:dyDescent="0.35">
      <c r="A18" s="1" t="s">
        <v>45</v>
      </c>
      <c r="B18" s="1" t="s">
        <v>46</v>
      </c>
      <c r="C18" s="1" t="s">
        <v>12</v>
      </c>
      <c r="D18" s="2">
        <v>4</v>
      </c>
      <c r="E18" s="2">
        <v>2</v>
      </c>
      <c r="F18" s="2">
        <v>4</v>
      </c>
      <c r="G18" s="2">
        <v>4</v>
      </c>
      <c r="H18" s="2">
        <v>3</v>
      </c>
      <c r="I18" s="2">
        <v>4</v>
      </c>
    </row>
    <row r="19" spans="1:10" x14ac:dyDescent="0.35">
      <c r="A19" s="1" t="s">
        <v>47</v>
      </c>
      <c r="B19" s="1" t="s">
        <v>48</v>
      </c>
      <c r="C19" s="1" t="s">
        <v>11</v>
      </c>
      <c r="D19" s="2">
        <v>3</v>
      </c>
      <c r="E19" s="2">
        <v>2</v>
      </c>
      <c r="F19" s="2">
        <v>5</v>
      </c>
      <c r="G19" s="2">
        <v>4</v>
      </c>
      <c r="H19" s="2">
        <v>3</v>
      </c>
      <c r="I19" s="2">
        <v>4</v>
      </c>
    </row>
    <row r="20" spans="1:10" x14ac:dyDescent="0.35">
      <c r="A20" s="1" t="s">
        <v>49</v>
      </c>
      <c r="B20" s="1" t="s">
        <v>50</v>
      </c>
      <c r="C20" s="1" t="s">
        <v>12</v>
      </c>
      <c r="D20" s="2">
        <v>4</v>
      </c>
      <c r="E20" s="2">
        <v>3</v>
      </c>
      <c r="F20" s="2">
        <v>5</v>
      </c>
      <c r="G20" s="2">
        <v>5</v>
      </c>
      <c r="H20" s="2">
        <v>4</v>
      </c>
      <c r="I20" s="2">
        <v>5</v>
      </c>
    </row>
    <row r="21" spans="1:10" x14ac:dyDescent="0.35">
      <c r="A21" s="1" t="s">
        <v>51</v>
      </c>
      <c r="B21" s="1" t="s">
        <v>52</v>
      </c>
      <c r="C21" s="1" t="s">
        <v>12</v>
      </c>
      <c r="D21" s="2">
        <v>2</v>
      </c>
      <c r="E21" s="2">
        <v>1</v>
      </c>
      <c r="F21" s="2">
        <v>5</v>
      </c>
      <c r="G21" s="2">
        <v>5</v>
      </c>
      <c r="H21" s="2">
        <v>4</v>
      </c>
      <c r="I21" s="2">
        <v>2</v>
      </c>
    </row>
    <row r="22" spans="1:10" x14ac:dyDescent="0.35">
      <c r="A22" s="1" t="s">
        <v>53</v>
      </c>
      <c r="B22" s="1" t="s">
        <v>54</v>
      </c>
      <c r="C22" s="1" t="s">
        <v>11</v>
      </c>
      <c r="D22" s="2">
        <v>4</v>
      </c>
      <c r="E22" s="2">
        <v>4</v>
      </c>
      <c r="F22" s="2">
        <v>4</v>
      </c>
      <c r="G22" s="2">
        <v>4</v>
      </c>
      <c r="H22" s="2">
        <v>3</v>
      </c>
      <c r="I22" s="2">
        <v>3</v>
      </c>
    </row>
    <row r="23" spans="1:10" x14ac:dyDescent="0.35">
      <c r="A23" s="1" t="s">
        <v>55</v>
      </c>
      <c r="B23" s="1" t="s">
        <v>56</v>
      </c>
      <c r="C23" s="1" t="s">
        <v>12</v>
      </c>
      <c r="D23" s="2">
        <v>4</v>
      </c>
      <c r="E23" s="2">
        <v>3</v>
      </c>
      <c r="F23" s="2">
        <v>4</v>
      </c>
      <c r="G23" s="2">
        <v>4</v>
      </c>
      <c r="H23" s="2">
        <v>4</v>
      </c>
      <c r="I23" s="2">
        <v>3</v>
      </c>
    </row>
    <row r="24" spans="1:10" ht="43.5" x14ac:dyDescent="0.35">
      <c r="A24" s="1" t="s">
        <v>57</v>
      </c>
      <c r="B24" s="1" t="s">
        <v>58</v>
      </c>
      <c r="C24" s="1" t="s">
        <v>12</v>
      </c>
      <c r="D24" s="2">
        <v>3</v>
      </c>
      <c r="E24" s="2">
        <v>2</v>
      </c>
      <c r="F24" s="2">
        <v>4</v>
      </c>
      <c r="G24" s="2">
        <v>4</v>
      </c>
      <c r="H24" s="2">
        <v>4</v>
      </c>
      <c r="I24" s="2">
        <v>4</v>
      </c>
      <c r="J24" s="2" t="s">
        <v>59</v>
      </c>
    </row>
    <row r="25" spans="1:10" x14ac:dyDescent="0.35">
      <c r="A25" s="1" t="s">
        <v>60</v>
      </c>
      <c r="B25" s="1" t="s">
        <v>61</v>
      </c>
      <c r="C25" s="1" t="s">
        <v>12</v>
      </c>
      <c r="D25" s="2">
        <v>4</v>
      </c>
      <c r="E25" s="2">
        <v>4</v>
      </c>
      <c r="F25" s="2">
        <v>5</v>
      </c>
      <c r="G25" s="2">
        <v>5</v>
      </c>
      <c r="H25" s="2">
        <v>4</v>
      </c>
      <c r="I25" s="2">
        <v>5</v>
      </c>
    </row>
    <row r="26" spans="1:10" x14ac:dyDescent="0.35">
      <c r="A26" s="1" t="s">
        <v>62</v>
      </c>
      <c r="B26" s="1" t="s">
        <v>63</v>
      </c>
      <c r="C26" s="1" t="s">
        <v>12</v>
      </c>
      <c r="D26" s="2">
        <v>2</v>
      </c>
      <c r="E26" s="2">
        <v>2</v>
      </c>
      <c r="F26" s="2">
        <v>4</v>
      </c>
      <c r="G26" s="2">
        <v>4</v>
      </c>
      <c r="H26" s="2">
        <v>4</v>
      </c>
      <c r="I26" s="2">
        <v>5</v>
      </c>
    </row>
    <row r="27" spans="1:10" ht="116" x14ac:dyDescent="0.35">
      <c r="A27" s="1" t="s">
        <v>64</v>
      </c>
      <c r="B27" s="1" t="s">
        <v>65</v>
      </c>
      <c r="C27" s="1" t="s">
        <v>11</v>
      </c>
      <c r="D27" s="2">
        <v>5</v>
      </c>
      <c r="E27" s="2">
        <v>4</v>
      </c>
      <c r="F27" s="2">
        <v>4</v>
      </c>
      <c r="G27" s="2">
        <v>2</v>
      </c>
      <c r="H27" s="2">
        <v>3</v>
      </c>
      <c r="I27" s="2">
        <v>4</v>
      </c>
      <c r="J27" s="2" t="s">
        <v>66</v>
      </c>
    </row>
    <row r="28" spans="1:10" x14ac:dyDescent="0.35">
      <c r="A28" s="1" t="s">
        <v>67</v>
      </c>
      <c r="B28" s="1" t="s">
        <v>68</v>
      </c>
      <c r="C28" s="1" t="s">
        <v>11</v>
      </c>
      <c r="D28" s="2">
        <v>3</v>
      </c>
      <c r="E28" s="2">
        <v>3</v>
      </c>
      <c r="F28" s="2">
        <v>5</v>
      </c>
      <c r="G28" s="2">
        <v>5</v>
      </c>
      <c r="H28" s="2">
        <v>3</v>
      </c>
      <c r="I28" s="2">
        <v>3</v>
      </c>
    </row>
    <row r="29" spans="1:10" x14ac:dyDescent="0.35">
      <c r="A29" s="1" t="s">
        <v>69</v>
      </c>
      <c r="B29" s="1" t="s">
        <v>70</v>
      </c>
      <c r="C29" s="1" t="s">
        <v>11</v>
      </c>
      <c r="D29" s="2">
        <v>3</v>
      </c>
      <c r="E29" s="2">
        <v>2</v>
      </c>
      <c r="F29" s="2">
        <v>5</v>
      </c>
      <c r="G29" s="2">
        <v>4</v>
      </c>
      <c r="H29" s="2">
        <v>3</v>
      </c>
      <c r="I29" s="2">
        <v>4</v>
      </c>
    </row>
    <row r="30" spans="1:10" x14ac:dyDescent="0.35">
      <c r="A30" s="1" t="s">
        <v>71</v>
      </c>
      <c r="B30" s="1" t="s">
        <v>72</v>
      </c>
      <c r="C30" s="1" t="s">
        <v>11</v>
      </c>
      <c r="D30" s="2">
        <v>5</v>
      </c>
      <c r="E30" s="2">
        <v>4</v>
      </c>
      <c r="F30" s="2">
        <v>5</v>
      </c>
      <c r="G30" s="2">
        <v>4</v>
      </c>
      <c r="H30" s="2">
        <v>3</v>
      </c>
      <c r="I30" s="2">
        <v>5</v>
      </c>
    </row>
    <row r="31" spans="1:10" x14ac:dyDescent="0.35">
      <c r="A31" s="1" t="s">
        <v>73</v>
      </c>
      <c r="B31" s="1" t="s">
        <v>74</v>
      </c>
      <c r="C31" s="1" t="s">
        <v>11</v>
      </c>
      <c r="D31" s="2">
        <v>3</v>
      </c>
      <c r="E31" s="2">
        <v>3</v>
      </c>
      <c r="F31" s="2">
        <v>4</v>
      </c>
      <c r="G31" s="2">
        <v>3</v>
      </c>
      <c r="H31" s="2">
        <v>2</v>
      </c>
      <c r="I31" s="2">
        <v>4</v>
      </c>
    </row>
    <row r="32" spans="1:10" x14ac:dyDescent="0.35">
      <c r="A32" s="1" t="s">
        <v>75</v>
      </c>
      <c r="B32" s="1" t="s">
        <v>76</v>
      </c>
      <c r="C32" s="1" t="s">
        <v>11</v>
      </c>
      <c r="D32" s="2">
        <v>4</v>
      </c>
      <c r="E32" s="2">
        <v>4</v>
      </c>
      <c r="F32" s="2">
        <v>4</v>
      </c>
      <c r="G32" s="2">
        <v>4</v>
      </c>
      <c r="H32" s="2">
        <v>4</v>
      </c>
      <c r="I32" s="2">
        <v>3</v>
      </c>
    </row>
    <row r="33" spans="1:10" x14ac:dyDescent="0.35">
      <c r="A33" s="1" t="s">
        <v>77</v>
      </c>
      <c r="C33" s="1" t="s">
        <v>12</v>
      </c>
      <c r="D33" s="2">
        <v>3</v>
      </c>
      <c r="E33" s="2">
        <v>3</v>
      </c>
      <c r="F33" s="2">
        <v>4</v>
      </c>
      <c r="G33" s="2">
        <v>4</v>
      </c>
      <c r="H33" s="2">
        <v>5</v>
      </c>
      <c r="I33" s="2">
        <v>5</v>
      </c>
    </row>
    <row r="34" spans="1:10" x14ac:dyDescent="0.35">
      <c r="A34" s="1" t="s">
        <v>78</v>
      </c>
      <c r="B34" s="1" t="s">
        <v>79</v>
      </c>
      <c r="C34" s="1" t="s">
        <v>11</v>
      </c>
      <c r="D34" s="2">
        <v>3</v>
      </c>
      <c r="E34" s="2">
        <v>2</v>
      </c>
      <c r="F34" s="2">
        <v>5</v>
      </c>
      <c r="G34" s="2">
        <v>4</v>
      </c>
      <c r="H34" s="2">
        <v>4</v>
      </c>
      <c r="I34" s="2">
        <v>4</v>
      </c>
    </row>
    <row r="35" spans="1:10" x14ac:dyDescent="0.35">
      <c r="A35" s="1" t="s">
        <v>80</v>
      </c>
      <c r="B35" s="1" t="s">
        <v>81</v>
      </c>
      <c r="C35" s="1" t="s">
        <v>11</v>
      </c>
      <c r="D35" s="2">
        <v>3</v>
      </c>
      <c r="E35" s="2">
        <v>3</v>
      </c>
      <c r="F35" s="2">
        <v>5</v>
      </c>
      <c r="G35" s="2">
        <v>4</v>
      </c>
      <c r="H35" s="2">
        <v>3</v>
      </c>
      <c r="I35" s="2">
        <v>4</v>
      </c>
    </row>
    <row r="36" spans="1:10" x14ac:dyDescent="0.35">
      <c r="A36" s="1" t="s">
        <v>82</v>
      </c>
      <c r="B36" s="1" t="s">
        <v>83</v>
      </c>
      <c r="C36" s="1" t="s">
        <v>11</v>
      </c>
      <c r="D36" s="2">
        <v>3</v>
      </c>
      <c r="E36" s="2">
        <v>2</v>
      </c>
      <c r="F36" s="2">
        <v>3</v>
      </c>
      <c r="G36" s="2">
        <v>4</v>
      </c>
      <c r="H36" s="2">
        <v>2</v>
      </c>
      <c r="I36" s="2">
        <v>3</v>
      </c>
    </row>
    <row r="37" spans="1:10" x14ac:dyDescent="0.35">
      <c r="A37" s="1" t="s">
        <v>84</v>
      </c>
      <c r="C37" s="1" t="s">
        <v>11</v>
      </c>
      <c r="D37" s="2">
        <v>4</v>
      </c>
      <c r="E37" s="2">
        <v>4</v>
      </c>
      <c r="F37" s="2">
        <v>4</v>
      </c>
      <c r="G37" s="2">
        <v>4</v>
      </c>
      <c r="H37" s="2">
        <v>4</v>
      </c>
      <c r="I37" s="2">
        <v>4</v>
      </c>
    </row>
    <row r="38" spans="1:10" x14ac:dyDescent="0.35">
      <c r="A38" s="1" t="s">
        <v>85</v>
      </c>
      <c r="B38" s="1" t="s">
        <v>86</v>
      </c>
      <c r="C38" s="1" t="s">
        <v>11</v>
      </c>
      <c r="D38" s="2">
        <v>3</v>
      </c>
      <c r="E38" s="2">
        <v>3</v>
      </c>
      <c r="F38" s="2">
        <v>3</v>
      </c>
      <c r="G38" s="2">
        <v>3</v>
      </c>
      <c r="H38" s="2">
        <v>4</v>
      </c>
      <c r="I38" s="2">
        <v>3</v>
      </c>
    </row>
    <row r="39" spans="1:10" x14ac:dyDescent="0.35">
      <c r="A39" s="1" t="s">
        <v>87</v>
      </c>
      <c r="B39" s="1" t="s">
        <v>88</v>
      </c>
      <c r="C39" s="1" t="s">
        <v>12</v>
      </c>
      <c r="D39" s="2">
        <v>4</v>
      </c>
      <c r="E39" s="2">
        <v>4</v>
      </c>
      <c r="F39" s="2">
        <v>5</v>
      </c>
      <c r="G39" s="2">
        <v>4</v>
      </c>
      <c r="H39" s="2">
        <v>4</v>
      </c>
      <c r="I39" s="2">
        <v>4</v>
      </c>
    </row>
    <row r="40" spans="1:10" x14ac:dyDescent="0.35">
      <c r="A40" s="1" t="s">
        <v>89</v>
      </c>
      <c r="B40" s="1" t="s">
        <v>90</v>
      </c>
      <c r="C40" s="1" t="s">
        <v>11</v>
      </c>
      <c r="D40" s="2">
        <v>2</v>
      </c>
      <c r="E40" s="2">
        <v>2</v>
      </c>
      <c r="F40" s="2">
        <v>4</v>
      </c>
      <c r="G40" s="2">
        <v>3</v>
      </c>
      <c r="H40" s="2">
        <v>3</v>
      </c>
      <c r="I40" s="2">
        <v>3</v>
      </c>
    </row>
    <row r="41" spans="1:10" x14ac:dyDescent="0.35">
      <c r="A41" s="1" t="s">
        <v>91</v>
      </c>
      <c r="B41" s="1" t="s">
        <v>92</v>
      </c>
      <c r="C41" s="1" t="s">
        <v>11</v>
      </c>
      <c r="D41" s="2">
        <v>4</v>
      </c>
      <c r="E41" s="2">
        <v>3</v>
      </c>
      <c r="F41" s="2">
        <v>4</v>
      </c>
      <c r="G41" s="2">
        <v>4</v>
      </c>
      <c r="H41" s="2">
        <v>3</v>
      </c>
      <c r="I41" s="2">
        <v>4</v>
      </c>
    </row>
    <row r="42" spans="1:10" ht="72.5" x14ac:dyDescent="0.35">
      <c r="A42" s="1" t="s">
        <v>93</v>
      </c>
      <c r="B42" s="1" t="s">
        <v>94</v>
      </c>
      <c r="C42" s="1" t="s">
        <v>11</v>
      </c>
      <c r="D42" s="2">
        <v>3</v>
      </c>
      <c r="E42" s="2">
        <v>3</v>
      </c>
      <c r="F42" s="2">
        <v>4</v>
      </c>
      <c r="G42" s="2">
        <v>2</v>
      </c>
      <c r="H42" s="2">
        <v>2</v>
      </c>
      <c r="I42" s="2">
        <v>4</v>
      </c>
      <c r="J42" s="2" t="s">
        <v>95</v>
      </c>
    </row>
    <row r="43" spans="1:10" x14ac:dyDescent="0.35">
      <c r="A43" s="1" t="s">
        <v>96</v>
      </c>
      <c r="B43" s="1" t="s">
        <v>97</v>
      </c>
      <c r="C43" s="1" t="s">
        <v>12</v>
      </c>
      <c r="D43" s="2">
        <v>3</v>
      </c>
      <c r="E43" s="2">
        <v>3</v>
      </c>
      <c r="F43" s="2">
        <v>4</v>
      </c>
      <c r="G43" s="2">
        <v>4</v>
      </c>
      <c r="H43" s="2">
        <v>4</v>
      </c>
      <c r="I43" s="2">
        <v>4</v>
      </c>
    </row>
    <row r="44" spans="1:10" x14ac:dyDescent="0.35">
      <c r="A44" s="1" t="s">
        <v>98</v>
      </c>
      <c r="B44" s="1" t="s">
        <v>99</v>
      </c>
      <c r="C44" s="1" t="s">
        <v>11</v>
      </c>
      <c r="D44" s="2">
        <v>3</v>
      </c>
      <c r="E44" s="2">
        <v>2</v>
      </c>
      <c r="F44" s="2">
        <v>4</v>
      </c>
      <c r="G44" s="2">
        <v>4</v>
      </c>
      <c r="H44" s="2">
        <v>3</v>
      </c>
      <c r="I44" s="2">
        <v>4</v>
      </c>
    </row>
    <row r="46" spans="1:10" x14ac:dyDescent="0.35">
      <c r="C46" s="7" t="s">
        <v>189</v>
      </c>
      <c r="D46" s="2">
        <f>AVERAGE(D2:D44)</f>
        <v>3.3023255813953489</v>
      </c>
      <c r="E46" s="2">
        <f t="shared" ref="E46:I46" si="0">AVERAGE(E2:E44)</f>
        <v>2.8139534883720931</v>
      </c>
      <c r="F46" s="2">
        <f t="shared" si="0"/>
        <v>4.1627906976744189</v>
      </c>
      <c r="G46" s="2">
        <f t="shared" si="0"/>
        <v>3.8139534883720931</v>
      </c>
      <c r="H46" s="2">
        <f t="shared" si="0"/>
        <v>3.2558139534883721</v>
      </c>
      <c r="I46" s="2">
        <f t="shared" si="0"/>
        <v>3.8837209302325579</v>
      </c>
    </row>
    <row r="47" spans="1:10" x14ac:dyDescent="0.35">
      <c r="C47" s="7" t="s">
        <v>260</v>
      </c>
      <c r="D47" s="2">
        <f>MEDIAN(D2:D44)</f>
        <v>3</v>
      </c>
      <c r="E47" s="2">
        <f t="shared" ref="E47:I47" si="1">MEDIAN(E2:E44)</f>
        <v>3</v>
      </c>
      <c r="F47" s="2">
        <f t="shared" si="1"/>
        <v>4</v>
      </c>
      <c r="G47" s="2">
        <f t="shared" si="1"/>
        <v>4</v>
      </c>
      <c r="H47" s="2">
        <f t="shared" si="1"/>
        <v>3</v>
      </c>
      <c r="I47" s="2">
        <f t="shared" si="1"/>
        <v>4</v>
      </c>
    </row>
    <row r="48" spans="1:10" x14ac:dyDescent="0.35">
      <c r="C48" s="7" t="s">
        <v>277</v>
      </c>
      <c r="D48" s="2">
        <f>_xlfn.STDEV.P(D2:D44)</f>
        <v>0.79342893531311531</v>
      </c>
      <c r="E48" s="2">
        <f t="shared" ref="E48:I48" si="2">_xlfn.STDEV.P(E2:E44)</f>
        <v>0.89587722252363822</v>
      </c>
      <c r="F48" s="2">
        <f t="shared" si="2"/>
        <v>0.77550381397828216</v>
      </c>
      <c r="G48" s="2">
        <f t="shared" si="2"/>
        <v>0.84236140819882943</v>
      </c>
      <c r="H48" s="2">
        <f t="shared" si="2"/>
        <v>0.83785504812334055</v>
      </c>
      <c r="I48" s="2">
        <f t="shared" si="2"/>
        <v>0.89466902612424859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2"/>
  <sheetViews>
    <sheetView topLeftCell="F1" workbookViewId="0">
      <selection activeCell="J1" sqref="J1:L22"/>
    </sheetView>
  </sheetViews>
  <sheetFormatPr defaultRowHeight="14.5" x14ac:dyDescent="0.35"/>
  <cols>
    <col min="1" max="1" width="25" style="1" bestFit="1" customWidth="1"/>
    <col min="2" max="2" width="19" style="1" bestFit="1" customWidth="1"/>
    <col min="3" max="3" width="13.54296875" style="2" bestFit="1" customWidth="1"/>
    <col min="4" max="9" width="25.6328125" style="2" customWidth="1"/>
    <col min="10" max="12" width="15.7265625" style="2" bestFit="1" customWidth="1"/>
    <col min="13" max="13" width="22.08984375" style="1" bestFit="1" customWidth="1"/>
    <col min="14" max="16384" width="8.7265625" style="1"/>
  </cols>
  <sheetData>
    <row r="1" spans="1:13" ht="72.5" x14ac:dyDescent="0.35">
      <c r="A1" s="1" t="s">
        <v>0</v>
      </c>
      <c r="B1" s="1" t="s">
        <v>1</v>
      </c>
      <c r="C1" s="2" t="s">
        <v>2</v>
      </c>
      <c r="D1" s="2" t="s">
        <v>3</v>
      </c>
      <c r="E1" s="2" t="s">
        <v>4</v>
      </c>
      <c r="F1" s="2" t="s">
        <v>5</v>
      </c>
      <c r="G1" s="2" t="s">
        <v>6</v>
      </c>
      <c r="H1" s="2" t="s">
        <v>7</v>
      </c>
      <c r="I1" s="2" t="s">
        <v>8</v>
      </c>
      <c r="J1" s="2" t="s">
        <v>229</v>
      </c>
      <c r="K1" s="2" t="s">
        <v>230</v>
      </c>
      <c r="L1" s="2" t="s">
        <v>231</v>
      </c>
      <c r="M1" s="1" t="s">
        <v>203</v>
      </c>
    </row>
    <row r="2" spans="1:13" x14ac:dyDescent="0.35">
      <c r="A2" s="1" t="s">
        <v>23</v>
      </c>
      <c r="B2" s="1" t="s">
        <v>24</v>
      </c>
      <c r="C2" s="2" t="s">
        <v>11</v>
      </c>
      <c r="D2" s="2">
        <v>2</v>
      </c>
      <c r="E2" s="2">
        <v>1</v>
      </c>
      <c r="F2" s="2">
        <v>3</v>
      </c>
      <c r="G2" s="2">
        <v>2</v>
      </c>
      <c r="H2" s="2">
        <v>1</v>
      </c>
      <c r="I2" s="2">
        <v>1</v>
      </c>
      <c r="J2" s="2">
        <f>SUM(D2:E2)</f>
        <v>3</v>
      </c>
      <c r="K2" s="2">
        <f>G2</f>
        <v>2</v>
      </c>
      <c r="L2" s="2">
        <f>SUM(H2:I2,F2)</f>
        <v>5</v>
      </c>
      <c r="M2" s="1">
        <f>SUM(D2:I2)</f>
        <v>10</v>
      </c>
    </row>
    <row r="3" spans="1:13" x14ac:dyDescent="0.35">
      <c r="A3" s="1" t="s">
        <v>27</v>
      </c>
      <c r="B3" s="1" t="s">
        <v>28</v>
      </c>
      <c r="C3" s="2" t="s">
        <v>11</v>
      </c>
      <c r="D3" s="2">
        <v>2</v>
      </c>
      <c r="E3" s="2">
        <v>3</v>
      </c>
      <c r="F3" s="2">
        <v>4</v>
      </c>
      <c r="G3" s="2">
        <v>3</v>
      </c>
      <c r="H3" s="2">
        <v>3</v>
      </c>
      <c r="I3" s="2">
        <v>5</v>
      </c>
      <c r="J3" s="2">
        <f t="shared" ref="J3:J22" si="0">SUM(D3:E3)</f>
        <v>5</v>
      </c>
      <c r="K3" s="2">
        <f t="shared" ref="K3:K22" si="1">G3</f>
        <v>3</v>
      </c>
      <c r="L3" s="2">
        <f t="shared" ref="L3:L22" si="2">SUM(H3:I3,F3)</f>
        <v>12</v>
      </c>
      <c r="M3" s="1">
        <f t="shared" ref="M3:M22" si="3">SUM(D3:I3)</f>
        <v>20</v>
      </c>
    </row>
    <row r="4" spans="1:13" x14ac:dyDescent="0.35">
      <c r="A4" s="1" t="s">
        <v>33</v>
      </c>
      <c r="B4" s="1" t="s">
        <v>34</v>
      </c>
      <c r="C4" s="2" t="s">
        <v>11</v>
      </c>
      <c r="D4" s="2">
        <v>3</v>
      </c>
      <c r="E4" s="2">
        <v>3</v>
      </c>
      <c r="F4" s="2">
        <v>5</v>
      </c>
      <c r="G4" s="2">
        <v>5</v>
      </c>
      <c r="H4" s="2">
        <v>5</v>
      </c>
      <c r="I4" s="2">
        <v>5</v>
      </c>
      <c r="J4" s="2">
        <f t="shared" si="0"/>
        <v>6</v>
      </c>
      <c r="K4" s="2">
        <f t="shared" si="1"/>
        <v>5</v>
      </c>
      <c r="L4" s="2">
        <f t="shared" si="2"/>
        <v>15</v>
      </c>
      <c r="M4" s="1">
        <f t="shared" si="3"/>
        <v>26</v>
      </c>
    </row>
    <row r="5" spans="1:13" x14ac:dyDescent="0.35">
      <c r="A5" s="1" t="s">
        <v>38</v>
      </c>
      <c r="B5" s="1" t="s">
        <v>39</v>
      </c>
      <c r="C5" s="2" t="s">
        <v>11</v>
      </c>
      <c r="D5" s="2">
        <v>4</v>
      </c>
      <c r="E5" s="2">
        <v>3</v>
      </c>
      <c r="F5" s="2">
        <v>5</v>
      </c>
      <c r="G5" s="2">
        <v>4</v>
      </c>
      <c r="H5" s="2">
        <v>3</v>
      </c>
      <c r="I5" s="2">
        <v>4</v>
      </c>
      <c r="J5" s="2">
        <f t="shared" si="0"/>
        <v>7</v>
      </c>
      <c r="K5" s="2">
        <f t="shared" si="1"/>
        <v>4</v>
      </c>
      <c r="L5" s="2">
        <f t="shared" si="2"/>
        <v>12</v>
      </c>
      <c r="M5" s="1">
        <f t="shared" si="3"/>
        <v>23</v>
      </c>
    </row>
    <row r="6" spans="1:13" x14ac:dyDescent="0.35">
      <c r="A6" s="1" t="s">
        <v>47</v>
      </c>
      <c r="B6" s="1" t="s">
        <v>48</v>
      </c>
      <c r="C6" s="2" t="s">
        <v>11</v>
      </c>
      <c r="D6" s="2">
        <v>3</v>
      </c>
      <c r="E6" s="2">
        <v>2</v>
      </c>
      <c r="F6" s="2">
        <v>5</v>
      </c>
      <c r="G6" s="2">
        <v>4</v>
      </c>
      <c r="H6" s="2">
        <v>3</v>
      </c>
      <c r="I6" s="2">
        <v>4</v>
      </c>
      <c r="J6" s="2">
        <f t="shared" si="0"/>
        <v>5</v>
      </c>
      <c r="K6" s="2">
        <f t="shared" si="1"/>
        <v>4</v>
      </c>
      <c r="L6" s="2">
        <f t="shared" si="2"/>
        <v>12</v>
      </c>
      <c r="M6" s="1">
        <f t="shared" si="3"/>
        <v>21</v>
      </c>
    </row>
    <row r="7" spans="1:13" x14ac:dyDescent="0.35">
      <c r="A7" s="1" t="s">
        <v>53</v>
      </c>
      <c r="B7" s="1" t="s">
        <v>54</v>
      </c>
      <c r="C7" s="2" t="s">
        <v>11</v>
      </c>
      <c r="D7" s="2">
        <v>4</v>
      </c>
      <c r="E7" s="2">
        <v>4</v>
      </c>
      <c r="F7" s="2">
        <v>4</v>
      </c>
      <c r="G7" s="2">
        <v>4</v>
      </c>
      <c r="H7" s="2">
        <v>3</v>
      </c>
      <c r="I7" s="2">
        <v>3</v>
      </c>
      <c r="J7" s="2">
        <f t="shared" si="0"/>
        <v>8</v>
      </c>
      <c r="K7" s="2">
        <f t="shared" si="1"/>
        <v>4</v>
      </c>
      <c r="L7" s="2">
        <f t="shared" si="2"/>
        <v>10</v>
      </c>
      <c r="M7" s="1">
        <f t="shared" si="3"/>
        <v>22</v>
      </c>
    </row>
    <row r="8" spans="1:13" x14ac:dyDescent="0.35">
      <c r="A8" s="1" t="s">
        <v>64</v>
      </c>
      <c r="B8" s="1" t="s">
        <v>65</v>
      </c>
      <c r="C8" s="2" t="s">
        <v>11</v>
      </c>
      <c r="D8" s="2">
        <v>5</v>
      </c>
      <c r="E8" s="2">
        <v>4</v>
      </c>
      <c r="F8" s="2">
        <v>4</v>
      </c>
      <c r="G8" s="2">
        <v>2</v>
      </c>
      <c r="H8" s="2">
        <v>3</v>
      </c>
      <c r="I8" s="2">
        <v>4</v>
      </c>
      <c r="J8" s="2">
        <f t="shared" si="0"/>
        <v>9</v>
      </c>
      <c r="K8" s="2">
        <f t="shared" si="1"/>
        <v>2</v>
      </c>
      <c r="L8" s="2">
        <f t="shared" si="2"/>
        <v>11</v>
      </c>
      <c r="M8" s="1">
        <f t="shared" si="3"/>
        <v>22</v>
      </c>
    </row>
    <row r="9" spans="1:13" x14ac:dyDescent="0.35">
      <c r="A9" s="1" t="s">
        <v>67</v>
      </c>
      <c r="B9" s="1" t="s">
        <v>68</v>
      </c>
      <c r="C9" s="2" t="s">
        <v>11</v>
      </c>
      <c r="D9" s="2">
        <v>3</v>
      </c>
      <c r="E9" s="2">
        <v>3</v>
      </c>
      <c r="F9" s="2">
        <v>5</v>
      </c>
      <c r="G9" s="2">
        <v>5</v>
      </c>
      <c r="H9" s="2">
        <v>3</v>
      </c>
      <c r="I9" s="2">
        <v>3</v>
      </c>
      <c r="J9" s="2">
        <f t="shared" si="0"/>
        <v>6</v>
      </c>
      <c r="K9" s="2">
        <f t="shared" si="1"/>
        <v>5</v>
      </c>
      <c r="L9" s="2">
        <f t="shared" si="2"/>
        <v>11</v>
      </c>
      <c r="M9" s="1">
        <f t="shared" si="3"/>
        <v>22</v>
      </c>
    </row>
    <row r="10" spans="1:13" x14ac:dyDescent="0.35">
      <c r="A10" s="1" t="s">
        <v>69</v>
      </c>
      <c r="B10" s="1" t="s">
        <v>70</v>
      </c>
      <c r="C10" s="2" t="s">
        <v>11</v>
      </c>
      <c r="D10" s="2">
        <v>3</v>
      </c>
      <c r="E10" s="2">
        <v>2</v>
      </c>
      <c r="F10" s="2">
        <v>5</v>
      </c>
      <c r="G10" s="2">
        <v>4</v>
      </c>
      <c r="H10" s="2">
        <v>3</v>
      </c>
      <c r="I10" s="2">
        <v>4</v>
      </c>
      <c r="J10" s="2">
        <f t="shared" si="0"/>
        <v>5</v>
      </c>
      <c r="K10" s="2">
        <f t="shared" si="1"/>
        <v>4</v>
      </c>
      <c r="L10" s="2">
        <f t="shared" si="2"/>
        <v>12</v>
      </c>
      <c r="M10" s="1">
        <f t="shared" si="3"/>
        <v>21</v>
      </c>
    </row>
    <row r="11" spans="1:13" x14ac:dyDescent="0.35">
      <c r="A11" s="1" t="s">
        <v>71</v>
      </c>
      <c r="B11" s="1" t="s">
        <v>72</v>
      </c>
      <c r="C11" s="2" t="s">
        <v>11</v>
      </c>
      <c r="D11" s="2">
        <v>5</v>
      </c>
      <c r="E11" s="2">
        <v>4</v>
      </c>
      <c r="F11" s="2">
        <v>5</v>
      </c>
      <c r="G11" s="2">
        <v>4</v>
      </c>
      <c r="H11" s="2">
        <v>3</v>
      </c>
      <c r="I11" s="2">
        <v>5</v>
      </c>
      <c r="J11" s="2">
        <f t="shared" si="0"/>
        <v>9</v>
      </c>
      <c r="K11" s="2">
        <f t="shared" si="1"/>
        <v>4</v>
      </c>
      <c r="L11" s="2">
        <f t="shared" si="2"/>
        <v>13</v>
      </c>
      <c r="M11" s="1">
        <f t="shared" si="3"/>
        <v>26</v>
      </c>
    </row>
    <row r="12" spans="1:13" x14ac:dyDescent="0.35">
      <c r="A12" s="1" t="s">
        <v>73</v>
      </c>
      <c r="B12" s="1" t="s">
        <v>74</v>
      </c>
      <c r="C12" s="2" t="s">
        <v>11</v>
      </c>
      <c r="D12" s="2">
        <v>3</v>
      </c>
      <c r="E12" s="2">
        <v>3</v>
      </c>
      <c r="F12" s="2">
        <v>4</v>
      </c>
      <c r="G12" s="2">
        <v>3</v>
      </c>
      <c r="H12" s="2">
        <v>2</v>
      </c>
      <c r="I12" s="2">
        <v>4</v>
      </c>
      <c r="J12" s="2">
        <f t="shared" si="0"/>
        <v>6</v>
      </c>
      <c r="K12" s="2">
        <f t="shared" si="1"/>
        <v>3</v>
      </c>
      <c r="L12" s="2">
        <f t="shared" si="2"/>
        <v>10</v>
      </c>
      <c r="M12" s="1">
        <f t="shared" si="3"/>
        <v>19</v>
      </c>
    </row>
    <row r="13" spans="1:13" x14ac:dyDescent="0.35">
      <c r="A13" s="1" t="s">
        <v>75</v>
      </c>
      <c r="B13" s="1" t="s">
        <v>76</v>
      </c>
      <c r="C13" s="2" t="s">
        <v>11</v>
      </c>
      <c r="D13" s="2">
        <v>4</v>
      </c>
      <c r="E13" s="2">
        <v>4</v>
      </c>
      <c r="F13" s="2">
        <v>4</v>
      </c>
      <c r="G13" s="2">
        <v>4</v>
      </c>
      <c r="H13" s="2">
        <v>4</v>
      </c>
      <c r="I13" s="2">
        <v>3</v>
      </c>
      <c r="J13" s="2">
        <f t="shared" si="0"/>
        <v>8</v>
      </c>
      <c r="K13" s="2">
        <f t="shared" si="1"/>
        <v>4</v>
      </c>
      <c r="L13" s="2">
        <f t="shared" si="2"/>
        <v>11</v>
      </c>
      <c r="M13" s="1">
        <f t="shared" si="3"/>
        <v>23</v>
      </c>
    </row>
    <row r="14" spans="1:13" x14ac:dyDescent="0.35">
      <c r="A14" s="1" t="s">
        <v>78</v>
      </c>
      <c r="B14" s="1" t="s">
        <v>79</v>
      </c>
      <c r="C14" s="2" t="s">
        <v>11</v>
      </c>
      <c r="D14" s="2">
        <v>3</v>
      </c>
      <c r="E14" s="2">
        <v>2</v>
      </c>
      <c r="F14" s="2">
        <v>5</v>
      </c>
      <c r="G14" s="2">
        <v>4</v>
      </c>
      <c r="H14" s="2">
        <v>4</v>
      </c>
      <c r="I14" s="2">
        <v>4</v>
      </c>
      <c r="J14" s="2">
        <f t="shared" si="0"/>
        <v>5</v>
      </c>
      <c r="K14" s="2">
        <f t="shared" si="1"/>
        <v>4</v>
      </c>
      <c r="L14" s="2">
        <f t="shared" si="2"/>
        <v>13</v>
      </c>
      <c r="M14" s="1">
        <f t="shared" si="3"/>
        <v>22</v>
      </c>
    </row>
    <row r="15" spans="1:13" x14ac:dyDescent="0.35">
      <c r="A15" s="1" t="s">
        <v>80</v>
      </c>
      <c r="B15" s="1" t="s">
        <v>81</v>
      </c>
      <c r="C15" s="2" t="s">
        <v>11</v>
      </c>
      <c r="D15" s="2">
        <v>3</v>
      </c>
      <c r="E15" s="2">
        <v>3</v>
      </c>
      <c r="F15" s="2">
        <v>5</v>
      </c>
      <c r="G15" s="2">
        <v>4</v>
      </c>
      <c r="H15" s="2">
        <v>3</v>
      </c>
      <c r="I15" s="2">
        <v>4</v>
      </c>
      <c r="J15" s="2">
        <f t="shared" si="0"/>
        <v>6</v>
      </c>
      <c r="K15" s="2">
        <f t="shared" si="1"/>
        <v>4</v>
      </c>
      <c r="L15" s="2">
        <f t="shared" si="2"/>
        <v>12</v>
      </c>
      <c r="M15" s="1">
        <f t="shared" si="3"/>
        <v>22</v>
      </c>
    </row>
    <row r="16" spans="1:13" x14ac:dyDescent="0.35">
      <c r="A16" s="1" t="s">
        <v>82</v>
      </c>
      <c r="B16" s="1" t="s">
        <v>83</v>
      </c>
      <c r="C16" s="2" t="s">
        <v>11</v>
      </c>
      <c r="D16" s="2">
        <v>3</v>
      </c>
      <c r="E16" s="2">
        <v>2</v>
      </c>
      <c r="F16" s="2">
        <v>3</v>
      </c>
      <c r="G16" s="2">
        <v>4</v>
      </c>
      <c r="H16" s="2">
        <v>2</v>
      </c>
      <c r="I16" s="2">
        <v>3</v>
      </c>
      <c r="J16" s="2">
        <f t="shared" si="0"/>
        <v>5</v>
      </c>
      <c r="K16" s="2">
        <f t="shared" si="1"/>
        <v>4</v>
      </c>
      <c r="L16" s="2">
        <f t="shared" si="2"/>
        <v>8</v>
      </c>
      <c r="M16" s="1">
        <f t="shared" si="3"/>
        <v>17</v>
      </c>
    </row>
    <row r="17" spans="1:13" x14ac:dyDescent="0.35">
      <c r="A17" s="1" t="s">
        <v>84</v>
      </c>
      <c r="C17" s="2" t="s">
        <v>11</v>
      </c>
      <c r="D17" s="2">
        <v>4</v>
      </c>
      <c r="E17" s="2">
        <v>4</v>
      </c>
      <c r="F17" s="2">
        <v>4</v>
      </c>
      <c r="G17" s="2">
        <v>4</v>
      </c>
      <c r="H17" s="2">
        <v>4</v>
      </c>
      <c r="I17" s="2">
        <v>4</v>
      </c>
      <c r="J17" s="2">
        <f t="shared" si="0"/>
        <v>8</v>
      </c>
      <c r="K17" s="2">
        <f t="shared" si="1"/>
        <v>4</v>
      </c>
      <c r="L17" s="2">
        <f t="shared" si="2"/>
        <v>12</v>
      </c>
      <c r="M17" s="1">
        <f t="shared" si="3"/>
        <v>24</v>
      </c>
    </row>
    <row r="18" spans="1:13" x14ac:dyDescent="0.35">
      <c r="A18" s="1" t="s">
        <v>85</v>
      </c>
      <c r="B18" s="1" t="s">
        <v>86</v>
      </c>
      <c r="C18" s="2" t="s">
        <v>11</v>
      </c>
      <c r="D18" s="2">
        <v>3</v>
      </c>
      <c r="E18" s="2">
        <v>3</v>
      </c>
      <c r="F18" s="2">
        <v>3</v>
      </c>
      <c r="G18" s="2">
        <v>3</v>
      </c>
      <c r="H18" s="2">
        <v>4</v>
      </c>
      <c r="I18" s="2">
        <v>3</v>
      </c>
      <c r="J18" s="2">
        <f t="shared" si="0"/>
        <v>6</v>
      </c>
      <c r="K18" s="2">
        <f t="shared" si="1"/>
        <v>3</v>
      </c>
      <c r="L18" s="2">
        <f t="shared" si="2"/>
        <v>10</v>
      </c>
      <c r="M18" s="1">
        <f t="shared" si="3"/>
        <v>19</v>
      </c>
    </row>
    <row r="19" spans="1:13" x14ac:dyDescent="0.35">
      <c r="A19" s="1" t="s">
        <v>89</v>
      </c>
      <c r="B19" s="1" t="s">
        <v>90</v>
      </c>
      <c r="C19" s="2" t="s">
        <v>11</v>
      </c>
      <c r="D19" s="2">
        <v>2</v>
      </c>
      <c r="E19" s="2">
        <v>2</v>
      </c>
      <c r="F19" s="2">
        <v>4</v>
      </c>
      <c r="G19" s="2">
        <v>3</v>
      </c>
      <c r="H19" s="2">
        <v>3</v>
      </c>
      <c r="I19" s="2">
        <v>3</v>
      </c>
      <c r="J19" s="2">
        <f t="shared" si="0"/>
        <v>4</v>
      </c>
      <c r="K19" s="2">
        <f t="shared" si="1"/>
        <v>3</v>
      </c>
      <c r="L19" s="2">
        <f t="shared" si="2"/>
        <v>10</v>
      </c>
      <c r="M19" s="1">
        <f t="shared" si="3"/>
        <v>17</v>
      </c>
    </row>
    <row r="20" spans="1:13" x14ac:dyDescent="0.35">
      <c r="A20" s="1" t="s">
        <v>91</v>
      </c>
      <c r="B20" s="1" t="s">
        <v>92</v>
      </c>
      <c r="C20" s="2" t="s">
        <v>11</v>
      </c>
      <c r="D20" s="2">
        <v>4</v>
      </c>
      <c r="E20" s="2">
        <v>3</v>
      </c>
      <c r="F20" s="2">
        <v>4</v>
      </c>
      <c r="G20" s="2">
        <v>4</v>
      </c>
      <c r="H20" s="2">
        <v>3</v>
      </c>
      <c r="I20" s="2">
        <v>4</v>
      </c>
      <c r="J20" s="2">
        <f t="shared" si="0"/>
        <v>7</v>
      </c>
      <c r="K20" s="2">
        <f t="shared" si="1"/>
        <v>4</v>
      </c>
      <c r="L20" s="2">
        <f t="shared" si="2"/>
        <v>11</v>
      </c>
      <c r="M20" s="1">
        <f t="shared" si="3"/>
        <v>22</v>
      </c>
    </row>
    <row r="21" spans="1:13" x14ac:dyDescent="0.35">
      <c r="A21" s="1" t="s">
        <v>93</v>
      </c>
      <c r="B21" s="1" t="s">
        <v>94</v>
      </c>
      <c r="C21" s="2" t="s">
        <v>11</v>
      </c>
      <c r="D21" s="2">
        <v>3</v>
      </c>
      <c r="E21" s="2">
        <v>3</v>
      </c>
      <c r="F21" s="2">
        <v>4</v>
      </c>
      <c r="G21" s="2">
        <v>2</v>
      </c>
      <c r="H21" s="2">
        <v>2</v>
      </c>
      <c r="I21" s="2">
        <v>4</v>
      </c>
      <c r="J21" s="2">
        <f t="shared" si="0"/>
        <v>6</v>
      </c>
      <c r="K21" s="2">
        <f t="shared" si="1"/>
        <v>2</v>
      </c>
      <c r="L21" s="2">
        <f t="shared" si="2"/>
        <v>10</v>
      </c>
      <c r="M21" s="1">
        <f t="shared" si="3"/>
        <v>18</v>
      </c>
    </row>
    <row r="22" spans="1:13" x14ac:dyDescent="0.35">
      <c r="A22" s="1" t="s">
        <v>98</v>
      </c>
      <c r="B22" s="1" t="s">
        <v>99</v>
      </c>
      <c r="C22" s="2" t="s">
        <v>11</v>
      </c>
      <c r="D22" s="2">
        <v>3</v>
      </c>
      <c r="E22" s="2">
        <v>2</v>
      </c>
      <c r="F22" s="2">
        <v>4</v>
      </c>
      <c r="G22" s="2">
        <v>4</v>
      </c>
      <c r="H22" s="2">
        <v>3</v>
      </c>
      <c r="I22" s="2">
        <v>4</v>
      </c>
      <c r="J22" s="2">
        <f t="shared" si="0"/>
        <v>5</v>
      </c>
      <c r="K22" s="2">
        <f t="shared" si="1"/>
        <v>4</v>
      </c>
      <c r="L22" s="2">
        <f t="shared" si="2"/>
        <v>11</v>
      </c>
      <c r="M22" s="1">
        <f t="shared" si="3"/>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3"/>
  <sheetViews>
    <sheetView topLeftCell="G1" workbookViewId="0">
      <selection activeCell="L2" sqref="L2"/>
    </sheetView>
  </sheetViews>
  <sheetFormatPr defaultRowHeight="14.5" x14ac:dyDescent="0.35"/>
  <cols>
    <col min="1" max="1" width="25" style="1" bestFit="1" customWidth="1"/>
    <col min="2" max="2" width="22" style="1" bestFit="1" customWidth="1"/>
    <col min="3" max="3" width="13.54296875" style="2" bestFit="1" customWidth="1"/>
    <col min="4" max="9" width="25.6328125" style="2" customWidth="1"/>
    <col min="10" max="10" width="16.453125" style="2" bestFit="1" customWidth="1"/>
    <col min="11" max="11" width="18.453125" style="2" bestFit="1" customWidth="1"/>
    <col min="12" max="12" width="19.36328125" style="2" bestFit="1" customWidth="1"/>
    <col min="13" max="13" width="22" style="1" bestFit="1" customWidth="1"/>
    <col min="14" max="16384" width="8.7265625" style="1"/>
  </cols>
  <sheetData>
    <row r="1" spans="1:13" ht="72.5" x14ac:dyDescent="0.35">
      <c r="A1" s="1" t="s">
        <v>0</v>
      </c>
      <c r="B1" s="1" t="s">
        <v>1</v>
      </c>
      <c r="C1" s="2" t="s">
        <v>2</v>
      </c>
      <c r="D1" s="2" t="s">
        <v>3</v>
      </c>
      <c r="E1" s="2" t="s">
        <v>4</v>
      </c>
      <c r="F1" s="2" t="s">
        <v>5</v>
      </c>
      <c r="G1" s="2" t="s">
        <v>6</v>
      </c>
      <c r="H1" s="2" t="s">
        <v>7</v>
      </c>
      <c r="I1" s="2" t="s">
        <v>8</v>
      </c>
      <c r="J1" s="2" t="s">
        <v>233</v>
      </c>
      <c r="K1" s="2" t="s">
        <v>234</v>
      </c>
      <c r="L1" s="2" t="s">
        <v>235</v>
      </c>
      <c r="M1" s="1" t="s">
        <v>204</v>
      </c>
    </row>
    <row r="2" spans="1:13" x14ac:dyDescent="0.35">
      <c r="A2" s="1" t="s">
        <v>13</v>
      </c>
      <c r="B2" s="1" t="s">
        <v>14</v>
      </c>
      <c r="C2" s="2" t="s">
        <v>12</v>
      </c>
      <c r="D2" s="2">
        <v>4</v>
      </c>
      <c r="E2" s="2">
        <v>2</v>
      </c>
      <c r="F2" s="2">
        <v>3</v>
      </c>
      <c r="G2" s="2">
        <v>4</v>
      </c>
      <c r="H2" s="2">
        <v>2</v>
      </c>
      <c r="I2" s="2">
        <v>5</v>
      </c>
      <c r="J2" s="2">
        <f>SUM(D2:E2)</f>
        <v>6</v>
      </c>
      <c r="K2" s="2">
        <f>G2</f>
        <v>4</v>
      </c>
      <c r="L2" s="2">
        <f>SUM(H2:I2,F2)</f>
        <v>10</v>
      </c>
      <c r="M2" s="1">
        <f>SUM(D2:I2)</f>
        <v>20</v>
      </c>
    </row>
    <row r="3" spans="1:13" x14ac:dyDescent="0.35">
      <c r="A3" s="1" t="s">
        <v>15</v>
      </c>
      <c r="B3" s="1" t="s">
        <v>16</v>
      </c>
      <c r="C3" s="2" t="s">
        <v>12</v>
      </c>
      <c r="D3" s="2">
        <v>4</v>
      </c>
      <c r="E3" s="2">
        <v>3</v>
      </c>
      <c r="F3" s="2">
        <v>5</v>
      </c>
      <c r="G3" s="2">
        <v>5</v>
      </c>
      <c r="H3" s="2">
        <v>4</v>
      </c>
      <c r="I3" s="2">
        <v>3</v>
      </c>
      <c r="J3" s="2">
        <f t="shared" ref="J3:J22" si="0">SUM(D3:E3)</f>
        <v>7</v>
      </c>
      <c r="K3" s="2">
        <f t="shared" ref="K3:K22" si="1">G3</f>
        <v>5</v>
      </c>
      <c r="L3" s="2">
        <f t="shared" ref="L3:L22" si="2">SUM(H3:I3,F3)</f>
        <v>12</v>
      </c>
      <c r="M3" s="1">
        <f t="shared" ref="M3:M23" si="3">SUM(D3:I3)</f>
        <v>24</v>
      </c>
    </row>
    <row r="4" spans="1:13" x14ac:dyDescent="0.35">
      <c r="A4" s="1" t="s">
        <v>17</v>
      </c>
      <c r="B4" s="1" t="s">
        <v>18</v>
      </c>
      <c r="C4" s="2" t="s">
        <v>12</v>
      </c>
      <c r="D4" s="2">
        <v>3</v>
      </c>
      <c r="E4" s="2">
        <v>2</v>
      </c>
      <c r="F4" s="2">
        <v>3</v>
      </c>
      <c r="G4" s="2">
        <v>3</v>
      </c>
      <c r="H4" s="2">
        <v>3</v>
      </c>
      <c r="I4" s="2">
        <v>3</v>
      </c>
      <c r="J4" s="2">
        <f t="shared" si="0"/>
        <v>5</v>
      </c>
      <c r="K4" s="2">
        <f t="shared" si="1"/>
        <v>3</v>
      </c>
      <c r="L4" s="2">
        <f t="shared" si="2"/>
        <v>9</v>
      </c>
      <c r="M4" s="1">
        <f t="shared" si="3"/>
        <v>17</v>
      </c>
    </row>
    <row r="5" spans="1:13" x14ac:dyDescent="0.35">
      <c r="A5" s="1" t="s">
        <v>19</v>
      </c>
      <c r="B5" s="1" t="s">
        <v>20</v>
      </c>
      <c r="C5" s="2" t="s">
        <v>12</v>
      </c>
      <c r="D5" s="2">
        <v>3</v>
      </c>
      <c r="E5" s="2">
        <v>2</v>
      </c>
      <c r="F5" s="2">
        <v>3</v>
      </c>
      <c r="G5" s="2">
        <v>3</v>
      </c>
      <c r="H5" s="2">
        <v>3</v>
      </c>
      <c r="I5" s="2">
        <v>3</v>
      </c>
      <c r="J5" s="2">
        <f t="shared" si="0"/>
        <v>5</v>
      </c>
      <c r="K5" s="2">
        <f t="shared" si="1"/>
        <v>3</v>
      </c>
      <c r="L5" s="2">
        <f t="shared" si="2"/>
        <v>9</v>
      </c>
      <c r="M5" s="1">
        <f t="shared" si="3"/>
        <v>17</v>
      </c>
    </row>
    <row r="6" spans="1:13" x14ac:dyDescent="0.35">
      <c r="A6" s="1" t="s">
        <v>21</v>
      </c>
      <c r="B6" s="1" t="s">
        <v>22</v>
      </c>
      <c r="C6" s="2" t="s">
        <v>12</v>
      </c>
      <c r="D6" s="2">
        <v>4</v>
      </c>
      <c r="E6" s="2">
        <v>3</v>
      </c>
      <c r="F6" s="2">
        <v>4</v>
      </c>
      <c r="G6" s="2">
        <v>4</v>
      </c>
      <c r="H6" s="2">
        <v>2</v>
      </c>
      <c r="I6" s="2">
        <v>4</v>
      </c>
      <c r="J6" s="2">
        <f t="shared" si="0"/>
        <v>7</v>
      </c>
      <c r="K6" s="2">
        <f t="shared" si="1"/>
        <v>4</v>
      </c>
      <c r="L6" s="2">
        <f t="shared" si="2"/>
        <v>10</v>
      </c>
      <c r="M6" s="1">
        <f t="shared" si="3"/>
        <v>21</v>
      </c>
    </row>
    <row r="7" spans="1:13" x14ac:dyDescent="0.35">
      <c r="A7" s="1" t="s">
        <v>25</v>
      </c>
      <c r="B7" s="1" t="s">
        <v>26</v>
      </c>
      <c r="C7" s="2" t="s">
        <v>12</v>
      </c>
      <c r="D7" s="2">
        <v>2</v>
      </c>
      <c r="E7" s="2">
        <v>2</v>
      </c>
      <c r="F7" s="2">
        <v>4</v>
      </c>
      <c r="G7" s="2">
        <v>3</v>
      </c>
      <c r="H7" s="2">
        <v>2</v>
      </c>
      <c r="I7" s="2">
        <v>5</v>
      </c>
      <c r="J7" s="2">
        <f t="shared" si="0"/>
        <v>4</v>
      </c>
      <c r="K7" s="2">
        <f t="shared" si="1"/>
        <v>3</v>
      </c>
      <c r="L7" s="2">
        <f t="shared" si="2"/>
        <v>11</v>
      </c>
      <c r="M7" s="1">
        <f t="shared" si="3"/>
        <v>18</v>
      </c>
    </row>
    <row r="8" spans="1:13" x14ac:dyDescent="0.35">
      <c r="A8" s="1" t="s">
        <v>30</v>
      </c>
      <c r="B8" s="1" t="s">
        <v>31</v>
      </c>
      <c r="C8" s="2" t="s">
        <v>12</v>
      </c>
      <c r="D8" s="2">
        <v>4</v>
      </c>
      <c r="E8" s="2">
        <v>4</v>
      </c>
      <c r="F8" s="2">
        <v>3</v>
      </c>
      <c r="G8" s="2">
        <v>3</v>
      </c>
      <c r="H8" s="2">
        <v>3</v>
      </c>
      <c r="I8" s="2">
        <v>3</v>
      </c>
      <c r="J8" s="2">
        <f t="shared" si="0"/>
        <v>8</v>
      </c>
      <c r="K8" s="2">
        <f t="shared" si="1"/>
        <v>3</v>
      </c>
      <c r="L8" s="2">
        <f t="shared" si="2"/>
        <v>9</v>
      </c>
      <c r="M8" s="1">
        <f t="shared" si="3"/>
        <v>20</v>
      </c>
    </row>
    <row r="9" spans="1:13" x14ac:dyDescent="0.35">
      <c r="A9" s="1" t="s">
        <v>32</v>
      </c>
      <c r="C9" s="2" t="s">
        <v>12</v>
      </c>
      <c r="D9" s="2">
        <v>4</v>
      </c>
      <c r="E9" s="2">
        <v>4</v>
      </c>
      <c r="F9" s="2">
        <v>5</v>
      </c>
      <c r="G9" s="2">
        <v>5</v>
      </c>
      <c r="H9" s="2">
        <v>4</v>
      </c>
      <c r="I9" s="2">
        <v>5</v>
      </c>
      <c r="J9" s="2">
        <f t="shared" si="0"/>
        <v>8</v>
      </c>
      <c r="K9" s="2">
        <f t="shared" si="1"/>
        <v>5</v>
      </c>
      <c r="L9" s="2">
        <f t="shared" si="2"/>
        <v>14</v>
      </c>
      <c r="M9" s="1">
        <f t="shared" si="3"/>
        <v>27</v>
      </c>
    </row>
    <row r="10" spans="1:13" x14ac:dyDescent="0.35">
      <c r="A10" s="1" t="s">
        <v>35</v>
      </c>
      <c r="B10" s="1" t="s">
        <v>36</v>
      </c>
      <c r="C10" s="2" t="s">
        <v>12</v>
      </c>
      <c r="D10" s="2">
        <v>2</v>
      </c>
      <c r="E10" s="2">
        <v>3</v>
      </c>
      <c r="F10" s="2">
        <v>2</v>
      </c>
      <c r="G10" s="2">
        <v>2</v>
      </c>
      <c r="H10" s="2">
        <v>3</v>
      </c>
      <c r="I10" s="2">
        <v>4</v>
      </c>
      <c r="J10" s="2">
        <f t="shared" si="0"/>
        <v>5</v>
      </c>
      <c r="K10" s="2">
        <f t="shared" si="1"/>
        <v>2</v>
      </c>
      <c r="L10" s="2">
        <f t="shared" si="2"/>
        <v>9</v>
      </c>
      <c r="M10" s="1">
        <f t="shared" si="3"/>
        <v>16</v>
      </c>
    </row>
    <row r="11" spans="1:13" x14ac:dyDescent="0.35">
      <c r="A11" s="1" t="s">
        <v>40</v>
      </c>
      <c r="C11" s="2" t="s">
        <v>12</v>
      </c>
      <c r="D11" s="2">
        <v>4</v>
      </c>
      <c r="E11" s="2">
        <v>5</v>
      </c>
      <c r="F11" s="2">
        <v>5</v>
      </c>
      <c r="G11" s="2">
        <v>5</v>
      </c>
      <c r="H11" s="2">
        <v>3</v>
      </c>
      <c r="I11" s="2">
        <v>5</v>
      </c>
      <c r="J11" s="2">
        <f t="shared" si="0"/>
        <v>9</v>
      </c>
      <c r="K11" s="2">
        <f t="shared" si="1"/>
        <v>5</v>
      </c>
      <c r="L11" s="2">
        <f t="shared" si="2"/>
        <v>13</v>
      </c>
      <c r="M11" s="1">
        <f t="shared" si="3"/>
        <v>27</v>
      </c>
    </row>
    <row r="12" spans="1:13" x14ac:dyDescent="0.35">
      <c r="A12" s="1" t="s">
        <v>41</v>
      </c>
      <c r="B12" s="1" t="s">
        <v>42</v>
      </c>
      <c r="C12" s="2" t="s">
        <v>12</v>
      </c>
      <c r="D12" s="2">
        <v>3</v>
      </c>
      <c r="E12" s="2">
        <v>2</v>
      </c>
      <c r="F12" s="2">
        <v>4</v>
      </c>
      <c r="G12" s="2">
        <v>4</v>
      </c>
      <c r="H12" s="2">
        <v>3</v>
      </c>
      <c r="I12" s="2">
        <v>4</v>
      </c>
      <c r="J12" s="2">
        <f t="shared" si="0"/>
        <v>5</v>
      </c>
      <c r="K12" s="2">
        <f t="shared" si="1"/>
        <v>4</v>
      </c>
      <c r="L12" s="2">
        <f t="shared" si="2"/>
        <v>11</v>
      </c>
      <c r="M12" s="1">
        <f t="shared" si="3"/>
        <v>20</v>
      </c>
    </row>
    <row r="13" spans="1:13" x14ac:dyDescent="0.35">
      <c r="A13" s="1" t="s">
        <v>43</v>
      </c>
      <c r="B13" s="1" t="s">
        <v>44</v>
      </c>
      <c r="C13" s="2" t="s">
        <v>12</v>
      </c>
      <c r="D13" s="2">
        <v>3</v>
      </c>
      <c r="E13" s="2">
        <v>2</v>
      </c>
      <c r="F13" s="2">
        <v>5</v>
      </c>
      <c r="G13" s="2">
        <v>4</v>
      </c>
      <c r="H13" s="2">
        <v>4</v>
      </c>
      <c r="I13" s="2">
        <v>4</v>
      </c>
      <c r="J13" s="2">
        <f t="shared" si="0"/>
        <v>5</v>
      </c>
      <c r="K13" s="2">
        <f t="shared" si="1"/>
        <v>4</v>
      </c>
      <c r="L13" s="2">
        <f t="shared" si="2"/>
        <v>13</v>
      </c>
      <c r="M13" s="1">
        <f t="shared" si="3"/>
        <v>22</v>
      </c>
    </row>
    <row r="14" spans="1:13" x14ac:dyDescent="0.35">
      <c r="A14" s="1" t="s">
        <v>45</v>
      </c>
      <c r="B14" s="1" t="s">
        <v>46</v>
      </c>
      <c r="C14" s="2" t="s">
        <v>12</v>
      </c>
      <c r="D14" s="2">
        <v>4</v>
      </c>
      <c r="E14" s="2">
        <v>2</v>
      </c>
      <c r="F14" s="2">
        <v>4</v>
      </c>
      <c r="G14" s="2">
        <v>4</v>
      </c>
      <c r="H14" s="2">
        <v>3</v>
      </c>
      <c r="I14" s="2">
        <v>4</v>
      </c>
      <c r="J14" s="2">
        <f t="shared" si="0"/>
        <v>6</v>
      </c>
      <c r="K14" s="2">
        <f t="shared" si="1"/>
        <v>4</v>
      </c>
      <c r="L14" s="2">
        <f t="shared" si="2"/>
        <v>11</v>
      </c>
      <c r="M14" s="1">
        <f t="shared" si="3"/>
        <v>21</v>
      </c>
    </row>
    <row r="15" spans="1:13" x14ac:dyDescent="0.35">
      <c r="A15" s="1" t="s">
        <v>49</v>
      </c>
      <c r="B15" s="1" t="s">
        <v>50</v>
      </c>
      <c r="C15" s="2" t="s">
        <v>12</v>
      </c>
      <c r="D15" s="2">
        <v>4</v>
      </c>
      <c r="E15" s="2">
        <v>3</v>
      </c>
      <c r="F15" s="2">
        <v>5</v>
      </c>
      <c r="G15" s="2">
        <v>5</v>
      </c>
      <c r="H15" s="2">
        <v>4</v>
      </c>
      <c r="I15" s="2">
        <v>5</v>
      </c>
      <c r="J15" s="2">
        <f t="shared" si="0"/>
        <v>7</v>
      </c>
      <c r="K15" s="2">
        <f t="shared" si="1"/>
        <v>5</v>
      </c>
      <c r="L15" s="2">
        <f t="shared" si="2"/>
        <v>14</v>
      </c>
      <c r="M15" s="1">
        <f t="shared" si="3"/>
        <v>26</v>
      </c>
    </row>
    <row r="16" spans="1:13" x14ac:dyDescent="0.35">
      <c r="A16" s="1" t="s">
        <v>51</v>
      </c>
      <c r="B16" s="1" t="s">
        <v>52</v>
      </c>
      <c r="C16" s="2" t="s">
        <v>12</v>
      </c>
      <c r="D16" s="2">
        <v>2</v>
      </c>
      <c r="E16" s="2">
        <v>1</v>
      </c>
      <c r="F16" s="2">
        <v>5</v>
      </c>
      <c r="G16" s="2">
        <v>5</v>
      </c>
      <c r="H16" s="2">
        <v>4</v>
      </c>
      <c r="I16" s="2">
        <v>2</v>
      </c>
      <c r="J16" s="2">
        <f t="shared" si="0"/>
        <v>3</v>
      </c>
      <c r="K16" s="2">
        <f t="shared" si="1"/>
        <v>5</v>
      </c>
      <c r="L16" s="2">
        <f t="shared" si="2"/>
        <v>11</v>
      </c>
      <c r="M16" s="1">
        <f t="shared" si="3"/>
        <v>19</v>
      </c>
    </row>
    <row r="17" spans="1:13" x14ac:dyDescent="0.35">
      <c r="A17" s="1" t="s">
        <v>55</v>
      </c>
      <c r="B17" s="1" t="s">
        <v>56</v>
      </c>
      <c r="C17" s="2" t="s">
        <v>12</v>
      </c>
      <c r="D17" s="2">
        <v>4</v>
      </c>
      <c r="E17" s="2">
        <v>3</v>
      </c>
      <c r="F17" s="2">
        <v>4</v>
      </c>
      <c r="G17" s="2">
        <v>4</v>
      </c>
      <c r="H17" s="2">
        <v>4</v>
      </c>
      <c r="I17" s="2">
        <v>3</v>
      </c>
      <c r="J17" s="2">
        <f t="shared" si="0"/>
        <v>7</v>
      </c>
      <c r="K17" s="2">
        <f t="shared" si="1"/>
        <v>4</v>
      </c>
      <c r="L17" s="2">
        <f t="shared" si="2"/>
        <v>11</v>
      </c>
      <c r="M17" s="1">
        <f t="shared" si="3"/>
        <v>22</v>
      </c>
    </row>
    <row r="18" spans="1:13" x14ac:dyDescent="0.35">
      <c r="A18" s="1" t="s">
        <v>57</v>
      </c>
      <c r="B18" s="1" t="s">
        <v>58</v>
      </c>
      <c r="C18" s="2" t="s">
        <v>12</v>
      </c>
      <c r="D18" s="2">
        <v>3</v>
      </c>
      <c r="E18" s="2">
        <v>2</v>
      </c>
      <c r="F18" s="2">
        <v>4</v>
      </c>
      <c r="G18" s="2">
        <v>4</v>
      </c>
      <c r="H18" s="2">
        <v>4</v>
      </c>
      <c r="I18" s="2">
        <v>4</v>
      </c>
      <c r="J18" s="2">
        <f t="shared" si="0"/>
        <v>5</v>
      </c>
      <c r="K18" s="2">
        <f t="shared" si="1"/>
        <v>4</v>
      </c>
      <c r="L18" s="2">
        <f t="shared" si="2"/>
        <v>12</v>
      </c>
      <c r="M18" s="1">
        <f t="shared" si="3"/>
        <v>21</v>
      </c>
    </row>
    <row r="19" spans="1:13" x14ac:dyDescent="0.35">
      <c r="A19" s="1" t="s">
        <v>60</v>
      </c>
      <c r="B19" s="1" t="s">
        <v>61</v>
      </c>
      <c r="C19" s="2" t="s">
        <v>12</v>
      </c>
      <c r="D19" s="2">
        <v>4</v>
      </c>
      <c r="E19" s="2">
        <v>4</v>
      </c>
      <c r="F19" s="2">
        <v>5</v>
      </c>
      <c r="G19" s="2">
        <v>5</v>
      </c>
      <c r="H19" s="2">
        <v>4</v>
      </c>
      <c r="I19" s="2">
        <v>5</v>
      </c>
      <c r="J19" s="2">
        <f t="shared" si="0"/>
        <v>8</v>
      </c>
      <c r="K19" s="2">
        <f t="shared" si="1"/>
        <v>5</v>
      </c>
      <c r="L19" s="2">
        <f t="shared" si="2"/>
        <v>14</v>
      </c>
      <c r="M19" s="1">
        <f t="shared" si="3"/>
        <v>27</v>
      </c>
    </row>
    <row r="20" spans="1:13" x14ac:dyDescent="0.35">
      <c r="A20" s="1" t="s">
        <v>62</v>
      </c>
      <c r="B20" s="1" t="s">
        <v>63</v>
      </c>
      <c r="C20" s="2" t="s">
        <v>12</v>
      </c>
      <c r="D20" s="2">
        <v>2</v>
      </c>
      <c r="E20" s="2">
        <v>2</v>
      </c>
      <c r="F20" s="2">
        <v>4</v>
      </c>
      <c r="G20" s="2">
        <v>4</v>
      </c>
      <c r="H20" s="2">
        <v>4</v>
      </c>
      <c r="I20" s="2">
        <v>5</v>
      </c>
      <c r="J20" s="2">
        <f t="shared" si="0"/>
        <v>4</v>
      </c>
      <c r="K20" s="2">
        <f t="shared" si="1"/>
        <v>4</v>
      </c>
      <c r="L20" s="2">
        <f t="shared" si="2"/>
        <v>13</v>
      </c>
      <c r="M20" s="1">
        <f t="shared" si="3"/>
        <v>21</v>
      </c>
    </row>
    <row r="21" spans="1:13" x14ac:dyDescent="0.35">
      <c r="A21" s="1" t="s">
        <v>77</v>
      </c>
      <c r="C21" s="2" t="s">
        <v>12</v>
      </c>
      <c r="D21" s="2">
        <v>3</v>
      </c>
      <c r="E21" s="2">
        <v>3</v>
      </c>
      <c r="F21" s="2">
        <v>4</v>
      </c>
      <c r="G21" s="2">
        <v>4</v>
      </c>
      <c r="H21" s="2">
        <v>5</v>
      </c>
      <c r="I21" s="2">
        <v>5</v>
      </c>
      <c r="J21" s="2">
        <f t="shared" si="0"/>
        <v>6</v>
      </c>
      <c r="K21" s="2">
        <f t="shared" si="1"/>
        <v>4</v>
      </c>
      <c r="L21" s="2">
        <f t="shared" si="2"/>
        <v>14</v>
      </c>
      <c r="M21" s="1">
        <f t="shared" si="3"/>
        <v>24</v>
      </c>
    </row>
    <row r="22" spans="1:13" x14ac:dyDescent="0.35">
      <c r="A22" s="1" t="s">
        <v>87</v>
      </c>
      <c r="B22" s="1" t="s">
        <v>88</v>
      </c>
      <c r="C22" s="2" t="s">
        <v>12</v>
      </c>
      <c r="D22" s="2">
        <v>4</v>
      </c>
      <c r="E22" s="2">
        <v>4</v>
      </c>
      <c r="F22" s="2">
        <v>5</v>
      </c>
      <c r="G22" s="2">
        <v>4</v>
      </c>
      <c r="H22" s="2">
        <v>4</v>
      </c>
      <c r="I22" s="2">
        <v>4</v>
      </c>
      <c r="J22" s="2">
        <f t="shared" si="0"/>
        <v>8</v>
      </c>
      <c r="K22" s="2">
        <f t="shared" si="1"/>
        <v>4</v>
      </c>
      <c r="L22" s="2">
        <f t="shared" si="2"/>
        <v>13</v>
      </c>
      <c r="M22" s="1">
        <f t="shared" si="3"/>
        <v>25</v>
      </c>
    </row>
    <row r="23" spans="1:13" x14ac:dyDescent="0.35">
      <c r="A23" s="1" t="s">
        <v>96</v>
      </c>
      <c r="B23" s="1" t="s">
        <v>97</v>
      </c>
      <c r="C23" s="2" t="s">
        <v>12</v>
      </c>
      <c r="D23" s="2">
        <v>3</v>
      </c>
      <c r="E23" s="2">
        <v>3</v>
      </c>
      <c r="F23" s="2">
        <v>4</v>
      </c>
      <c r="G23" s="2">
        <v>4</v>
      </c>
      <c r="H23" s="2">
        <v>4</v>
      </c>
      <c r="I23" s="2">
        <v>4</v>
      </c>
      <c r="J23" s="2">
        <f t="shared" ref="J23" si="4">SUM(D23:E23)</f>
        <v>6</v>
      </c>
      <c r="K23" s="2">
        <f t="shared" ref="K23" si="5">G23</f>
        <v>4</v>
      </c>
      <c r="L23" s="2">
        <f t="shared" ref="L23" si="6">SUM(H23:I23,F23)</f>
        <v>12</v>
      </c>
      <c r="M23" s="1">
        <f t="shared" si="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50"/>
  <sheetViews>
    <sheetView topLeftCell="M41" workbookViewId="0">
      <selection activeCell="C50" sqref="C50:Q50"/>
    </sheetView>
  </sheetViews>
  <sheetFormatPr defaultRowHeight="14.5" x14ac:dyDescent="0.35"/>
  <cols>
    <col min="1" max="1" width="25" style="1" bestFit="1" customWidth="1"/>
    <col min="2" max="2" width="22" style="1" bestFit="1" customWidth="1"/>
    <col min="3" max="3" width="13.54296875" style="1" bestFit="1" customWidth="1"/>
    <col min="4" max="17" width="25.6328125" style="2" customWidth="1"/>
    <col min="18" max="18" width="50.6328125" style="2" customWidth="1"/>
    <col min="19" max="16384" width="8.7265625" style="1"/>
  </cols>
  <sheetData>
    <row r="1" spans="1:18" ht="72.5" x14ac:dyDescent="0.35">
      <c r="A1" s="1" t="s">
        <v>0</v>
      </c>
      <c r="B1" s="1" t="s">
        <v>1</v>
      </c>
      <c r="C1" s="1" t="s">
        <v>2</v>
      </c>
      <c r="D1" s="2" t="s">
        <v>187</v>
      </c>
      <c r="E1" s="2" t="s">
        <v>186</v>
      </c>
      <c r="F1" s="2" t="s">
        <v>185</v>
      </c>
      <c r="G1" s="2" t="s">
        <v>184</v>
      </c>
      <c r="H1" s="2" t="s">
        <v>183</v>
      </c>
      <c r="I1" s="2" t="s">
        <v>182</v>
      </c>
      <c r="J1" s="2" t="s">
        <v>181</v>
      </c>
      <c r="K1" s="2" t="s">
        <v>180</v>
      </c>
      <c r="L1" s="2" t="s">
        <v>179</v>
      </c>
      <c r="M1" s="2" t="s">
        <v>178</v>
      </c>
      <c r="N1" s="2" t="s">
        <v>177</v>
      </c>
      <c r="O1" s="2" t="s">
        <v>176</v>
      </c>
      <c r="P1" s="2" t="s">
        <v>175</v>
      </c>
      <c r="Q1" s="2" t="s">
        <v>174</v>
      </c>
      <c r="R1" s="2" t="s">
        <v>9</v>
      </c>
    </row>
    <row r="2" spans="1:18" x14ac:dyDescent="0.35">
      <c r="A2" s="1" t="s">
        <v>172</v>
      </c>
      <c r="B2" s="1" t="s">
        <v>14</v>
      </c>
      <c r="C2" s="1" t="s">
        <v>12</v>
      </c>
      <c r="D2" s="2">
        <v>4</v>
      </c>
      <c r="E2" s="2">
        <v>5</v>
      </c>
      <c r="F2" s="2">
        <v>5</v>
      </c>
      <c r="G2" s="2">
        <v>3</v>
      </c>
      <c r="H2" s="2">
        <v>4</v>
      </c>
      <c r="I2" s="2">
        <v>3</v>
      </c>
      <c r="J2" s="2">
        <v>5</v>
      </c>
      <c r="K2" s="2">
        <v>4</v>
      </c>
      <c r="L2" s="2">
        <v>2</v>
      </c>
      <c r="M2" s="2">
        <v>4</v>
      </c>
      <c r="N2" s="2">
        <v>5</v>
      </c>
      <c r="O2" s="2">
        <v>5</v>
      </c>
      <c r="P2" s="2">
        <v>3</v>
      </c>
      <c r="Q2" s="2">
        <v>4</v>
      </c>
    </row>
    <row r="3" spans="1:18" x14ac:dyDescent="0.35">
      <c r="A3" s="1" t="s">
        <v>171</v>
      </c>
      <c r="B3" s="1" t="s">
        <v>119</v>
      </c>
      <c r="C3" s="1" t="s">
        <v>12</v>
      </c>
      <c r="D3" s="2">
        <v>4</v>
      </c>
      <c r="E3" s="2">
        <v>5</v>
      </c>
      <c r="F3" s="2">
        <v>5</v>
      </c>
      <c r="G3" s="2">
        <v>4</v>
      </c>
      <c r="H3" s="2">
        <v>3</v>
      </c>
      <c r="I3" s="2">
        <v>4</v>
      </c>
      <c r="J3" s="2">
        <v>4</v>
      </c>
      <c r="K3" s="2">
        <v>5</v>
      </c>
      <c r="L3" s="2">
        <v>4</v>
      </c>
      <c r="M3" s="2">
        <v>4</v>
      </c>
      <c r="N3" s="2">
        <v>4</v>
      </c>
      <c r="O3" s="2">
        <v>4</v>
      </c>
      <c r="P3" s="2">
        <v>4</v>
      </c>
      <c r="Q3" s="2">
        <v>5</v>
      </c>
    </row>
    <row r="4" spans="1:18" ht="116" x14ac:dyDescent="0.35">
      <c r="A4" s="1" t="s">
        <v>170</v>
      </c>
      <c r="B4" s="1" t="s">
        <v>20</v>
      </c>
      <c r="C4" s="1" t="s">
        <v>12</v>
      </c>
      <c r="D4" s="2">
        <v>3</v>
      </c>
      <c r="E4" s="2">
        <v>4</v>
      </c>
      <c r="F4" s="2">
        <v>4</v>
      </c>
      <c r="G4" s="2">
        <v>2</v>
      </c>
      <c r="H4" s="2">
        <v>4</v>
      </c>
      <c r="I4" s="2">
        <v>3</v>
      </c>
      <c r="J4" s="2">
        <v>4</v>
      </c>
      <c r="K4" s="2">
        <v>4</v>
      </c>
      <c r="L4" s="2">
        <v>2</v>
      </c>
      <c r="M4" s="2">
        <v>4</v>
      </c>
      <c r="N4" s="2">
        <v>4</v>
      </c>
      <c r="O4" s="2">
        <v>3</v>
      </c>
      <c r="P4" s="2">
        <v>4</v>
      </c>
      <c r="Q4" s="2">
        <v>4</v>
      </c>
      <c r="R4" s="2" t="s">
        <v>169</v>
      </c>
    </row>
    <row r="5" spans="1:18" ht="203" x14ac:dyDescent="0.35">
      <c r="A5" s="1" t="s">
        <v>168</v>
      </c>
      <c r="B5" s="1" t="s">
        <v>167</v>
      </c>
      <c r="C5" s="1" t="s">
        <v>12</v>
      </c>
      <c r="D5" s="2">
        <v>5</v>
      </c>
      <c r="E5" s="2">
        <v>4</v>
      </c>
      <c r="F5" s="2">
        <v>4</v>
      </c>
      <c r="G5" s="2">
        <v>4</v>
      </c>
      <c r="H5" s="2">
        <v>5</v>
      </c>
      <c r="I5" s="2">
        <v>5</v>
      </c>
      <c r="J5" s="2">
        <v>5</v>
      </c>
      <c r="K5" s="2">
        <v>5</v>
      </c>
      <c r="L5" s="2">
        <v>4</v>
      </c>
      <c r="M5" s="2">
        <v>5</v>
      </c>
      <c r="N5" s="2">
        <v>5</v>
      </c>
      <c r="O5" s="2">
        <v>5</v>
      </c>
      <c r="P5" s="2">
        <v>4</v>
      </c>
      <c r="Q5" s="2">
        <v>5</v>
      </c>
      <c r="R5" s="2" t="s">
        <v>166</v>
      </c>
    </row>
    <row r="6" spans="1:18" x14ac:dyDescent="0.35">
      <c r="A6" s="1" t="s">
        <v>165</v>
      </c>
      <c r="B6" s="1" t="s">
        <v>24</v>
      </c>
      <c r="C6" s="1" t="s">
        <v>11</v>
      </c>
      <c r="D6" s="2">
        <v>5</v>
      </c>
      <c r="E6" s="2">
        <v>5</v>
      </c>
      <c r="F6" s="2">
        <v>5</v>
      </c>
      <c r="G6" s="2">
        <v>4</v>
      </c>
      <c r="H6" s="2">
        <v>5</v>
      </c>
      <c r="I6" s="2">
        <v>5</v>
      </c>
      <c r="J6" s="2">
        <v>5</v>
      </c>
      <c r="K6" s="2">
        <v>4</v>
      </c>
      <c r="L6" s="2">
        <v>5</v>
      </c>
      <c r="M6" s="2">
        <v>5</v>
      </c>
      <c r="N6" s="2">
        <v>5</v>
      </c>
      <c r="O6" s="2">
        <v>4</v>
      </c>
      <c r="P6" s="2">
        <v>4</v>
      </c>
      <c r="Q6" s="2">
        <v>5</v>
      </c>
    </row>
    <row r="7" spans="1:18" ht="409.5" x14ac:dyDescent="0.35">
      <c r="A7" s="1" t="s">
        <v>164</v>
      </c>
      <c r="B7" s="1" t="s">
        <v>18</v>
      </c>
      <c r="C7" s="1" t="s">
        <v>12</v>
      </c>
      <c r="D7" s="2">
        <v>4</v>
      </c>
      <c r="E7" s="2">
        <v>4</v>
      </c>
      <c r="F7" s="2">
        <v>4</v>
      </c>
      <c r="G7" s="2">
        <v>3</v>
      </c>
      <c r="H7" s="2">
        <v>4</v>
      </c>
      <c r="I7" s="2">
        <v>3</v>
      </c>
      <c r="J7" s="2">
        <v>3</v>
      </c>
      <c r="K7" s="2">
        <v>3</v>
      </c>
      <c r="L7" s="2">
        <v>5</v>
      </c>
      <c r="M7" s="2">
        <v>4</v>
      </c>
      <c r="N7" s="2">
        <v>5</v>
      </c>
      <c r="O7" s="2">
        <v>2</v>
      </c>
      <c r="P7" s="2">
        <v>3</v>
      </c>
      <c r="Q7" s="2">
        <v>4</v>
      </c>
      <c r="R7" s="2" t="s">
        <v>163</v>
      </c>
    </row>
    <row r="8" spans="1:18" ht="72.5" x14ac:dyDescent="0.35">
      <c r="A8" s="1" t="s">
        <v>162</v>
      </c>
      <c r="B8" s="1" t="s">
        <v>28</v>
      </c>
      <c r="C8" s="1" t="s">
        <v>11</v>
      </c>
      <c r="D8" s="2">
        <v>5</v>
      </c>
      <c r="E8" s="2">
        <v>5</v>
      </c>
      <c r="F8" s="2">
        <v>5</v>
      </c>
      <c r="G8" s="2">
        <v>4</v>
      </c>
      <c r="H8" s="2">
        <v>5</v>
      </c>
      <c r="I8" s="2">
        <v>4</v>
      </c>
      <c r="J8" s="2">
        <v>5</v>
      </c>
      <c r="K8" s="2">
        <v>5</v>
      </c>
      <c r="L8" s="2">
        <v>5</v>
      </c>
      <c r="M8" s="2">
        <v>5</v>
      </c>
      <c r="N8" s="2">
        <v>5</v>
      </c>
      <c r="O8" s="2">
        <v>5</v>
      </c>
      <c r="P8" s="2">
        <v>4</v>
      </c>
      <c r="Q8" s="2">
        <v>5</v>
      </c>
      <c r="R8" s="2" t="s">
        <v>161</v>
      </c>
    </row>
    <row r="9" spans="1:18" ht="72.5" x14ac:dyDescent="0.35">
      <c r="A9" s="1" t="s">
        <v>160</v>
      </c>
      <c r="B9" s="1" t="s">
        <v>26</v>
      </c>
      <c r="C9" s="1" t="s">
        <v>12</v>
      </c>
      <c r="D9" s="2">
        <v>5</v>
      </c>
      <c r="E9" s="2">
        <v>5</v>
      </c>
      <c r="F9" s="2">
        <v>5</v>
      </c>
      <c r="G9" s="2">
        <v>5</v>
      </c>
      <c r="H9" s="2">
        <v>5</v>
      </c>
      <c r="I9" s="2">
        <v>5</v>
      </c>
      <c r="J9" s="2">
        <v>5</v>
      </c>
      <c r="K9" s="2">
        <v>5</v>
      </c>
      <c r="L9" s="2">
        <v>5</v>
      </c>
      <c r="M9" s="2">
        <v>5</v>
      </c>
      <c r="N9" s="2">
        <v>5</v>
      </c>
      <c r="O9" s="2">
        <v>5</v>
      </c>
      <c r="P9" s="2">
        <v>5</v>
      </c>
      <c r="Q9" s="2">
        <v>5</v>
      </c>
      <c r="R9" s="2" t="s">
        <v>159</v>
      </c>
    </row>
    <row r="10" spans="1:18" x14ac:dyDescent="0.35">
      <c r="A10" s="1" t="s">
        <v>158</v>
      </c>
      <c r="C10" s="1" t="s">
        <v>12</v>
      </c>
      <c r="D10" s="2">
        <v>3</v>
      </c>
      <c r="E10" s="2">
        <v>4</v>
      </c>
      <c r="F10" s="2">
        <v>4</v>
      </c>
      <c r="G10" s="2">
        <v>3</v>
      </c>
      <c r="H10" s="2">
        <v>4</v>
      </c>
      <c r="I10" s="2">
        <v>4</v>
      </c>
      <c r="J10" s="2">
        <v>4</v>
      </c>
      <c r="K10" s="2">
        <v>4</v>
      </c>
      <c r="L10" s="2">
        <v>3</v>
      </c>
      <c r="M10" s="2">
        <v>4</v>
      </c>
      <c r="N10" s="2">
        <v>4</v>
      </c>
      <c r="O10" s="2">
        <v>5</v>
      </c>
      <c r="P10" s="2">
        <v>4</v>
      </c>
      <c r="Q10" s="2">
        <v>4</v>
      </c>
    </row>
    <row r="11" spans="1:18" x14ac:dyDescent="0.35">
      <c r="A11" s="1" t="s">
        <v>157</v>
      </c>
      <c r="B11" s="1" t="s">
        <v>31</v>
      </c>
      <c r="C11" s="1" t="s">
        <v>12</v>
      </c>
      <c r="D11" s="2">
        <v>5</v>
      </c>
      <c r="E11" s="2">
        <v>5</v>
      </c>
      <c r="F11" s="2">
        <v>5</v>
      </c>
      <c r="G11" s="2">
        <v>5</v>
      </c>
      <c r="H11" s="2">
        <v>5</v>
      </c>
      <c r="I11" s="2">
        <v>5</v>
      </c>
      <c r="J11" s="2">
        <v>5</v>
      </c>
      <c r="K11" s="2">
        <v>5</v>
      </c>
      <c r="L11" s="2">
        <v>5</v>
      </c>
      <c r="M11" s="2">
        <v>5</v>
      </c>
      <c r="N11" s="2">
        <v>5</v>
      </c>
      <c r="O11" s="2">
        <v>5</v>
      </c>
      <c r="P11" s="2">
        <v>5</v>
      </c>
      <c r="Q11" s="2">
        <v>5</v>
      </c>
    </row>
    <row r="12" spans="1:18" x14ac:dyDescent="0.35">
      <c r="A12" s="1" t="s">
        <v>156</v>
      </c>
      <c r="C12" s="1" t="s">
        <v>12</v>
      </c>
      <c r="D12" s="2">
        <v>5</v>
      </c>
      <c r="E12" s="2">
        <v>5</v>
      </c>
      <c r="F12" s="2">
        <v>4</v>
      </c>
      <c r="G12" s="2">
        <v>4</v>
      </c>
      <c r="H12" s="2">
        <v>4</v>
      </c>
      <c r="I12" s="2">
        <v>4</v>
      </c>
      <c r="J12" s="2">
        <v>4</v>
      </c>
      <c r="K12" s="2">
        <v>3</v>
      </c>
      <c r="L12" s="2">
        <v>4</v>
      </c>
      <c r="M12" s="2">
        <v>4</v>
      </c>
      <c r="N12" s="2">
        <v>4</v>
      </c>
      <c r="O12" s="2">
        <v>4</v>
      </c>
      <c r="P12" s="2">
        <v>4</v>
      </c>
      <c r="Q12" s="2">
        <v>4</v>
      </c>
    </row>
    <row r="13" spans="1:18" x14ac:dyDescent="0.35">
      <c r="A13" s="1" t="s">
        <v>155</v>
      </c>
      <c r="B13" s="1" t="s">
        <v>154</v>
      </c>
      <c r="C13" s="1" t="s">
        <v>11</v>
      </c>
      <c r="D13" s="2">
        <v>4</v>
      </c>
      <c r="E13" s="2">
        <v>4</v>
      </c>
      <c r="F13" s="2">
        <v>5</v>
      </c>
      <c r="G13" s="2">
        <v>3</v>
      </c>
      <c r="H13" s="2">
        <v>3</v>
      </c>
      <c r="I13" s="2">
        <v>4</v>
      </c>
      <c r="J13" s="2">
        <v>5</v>
      </c>
      <c r="K13" s="2">
        <v>5</v>
      </c>
      <c r="L13" s="2">
        <v>4</v>
      </c>
      <c r="M13" s="2">
        <v>5</v>
      </c>
      <c r="N13" s="2">
        <v>4</v>
      </c>
      <c r="O13" s="2">
        <v>1</v>
      </c>
      <c r="P13" s="2">
        <v>2</v>
      </c>
      <c r="Q13" s="2">
        <v>4</v>
      </c>
      <c r="R13" s="2" t="s">
        <v>153</v>
      </c>
    </row>
    <row r="14" spans="1:18" x14ac:dyDescent="0.35">
      <c r="A14" s="1" t="s">
        <v>151</v>
      </c>
      <c r="B14" s="1" t="s">
        <v>39</v>
      </c>
      <c r="C14" s="1" t="s">
        <v>11</v>
      </c>
      <c r="D14" s="2">
        <v>5</v>
      </c>
      <c r="E14" s="2">
        <v>5</v>
      </c>
      <c r="F14" s="2">
        <v>5</v>
      </c>
      <c r="G14" s="2">
        <v>4</v>
      </c>
      <c r="H14" s="2">
        <v>5</v>
      </c>
      <c r="I14" s="2">
        <v>5</v>
      </c>
      <c r="J14" s="2">
        <v>5</v>
      </c>
      <c r="K14" s="2">
        <v>4</v>
      </c>
      <c r="L14" s="2">
        <v>5</v>
      </c>
      <c r="M14" s="2">
        <v>5</v>
      </c>
      <c r="N14" s="2">
        <v>5</v>
      </c>
      <c r="O14" s="2">
        <v>5</v>
      </c>
      <c r="P14" s="2">
        <v>4</v>
      </c>
      <c r="Q14" s="2">
        <v>4</v>
      </c>
    </row>
    <row r="15" spans="1:18" x14ac:dyDescent="0.35">
      <c r="A15" s="1" t="s">
        <v>150</v>
      </c>
      <c r="B15" s="1" t="s">
        <v>149</v>
      </c>
      <c r="C15" s="1" t="s">
        <v>12</v>
      </c>
      <c r="D15" s="2">
        <v>4</v>
      </c>
      <c r="E15" s="2">
        <v>4</v>
      </c>
      <c r="F15" s="2">
        <v>5</v>
      </c>
      <c r="G15" s="2">
        <v>4</v>
      </c>
      <c r="H15" s="2">
        <v>5</v>
      </c>
      <c r="I15" s="2">
        <v>5</v>
      </c>
      <c r="J15" s="2">
        <v>4</v>
      </c>
      <c r="K15" s="2">
        <v>4</v>
      </c>
      <c r="L15" s="2">
        <v>4</v>
      </c>
      <c r="M15" s="2">
        <v>5</v>
      </c>
      <c r="N15" s="2">
        <v>4</v>
      </c>
      <c r="O15" s="2">
        <v>4</v>
      </c>
      <c r="P15" s="2">
        <v>4</v>
      </c>
      <c r="Q15" s="2">
        <v>4</v>
      </c>
    </row>
    <row r="16" spans="1:18" x14ac:dyDescent="0.35">
      <c r="A16" s="1" t="s">
        <v>148</v>
      </c>
      <c r="B16" s="1" t="s">
        <v>42</v>
      </c>
      <c r="C16" s="1" t="s">
        <v>12</v>
      </c>
      <c r="D16" s="2">
        <v>5</v>
      </c>
      <c r="E16" s="2">
        <v>5</v>
      </c>
      <c r="F16" s="2">
        <v>5</v>
      </c>
      <c r="G16" s="2">
        <v>4</v>
      </c>
      <c r="H16" s="2">
        <v>4</v>
      </c>
      <c r="I16" s="2">
        <v>4</v>
      </c>
      <c r="J16" s="2">
        <v>4</v>
      </c>
      <c r="K16" s="2">
        <v>3</v>
      </c>
      <c r="L16" s="2">
        <v>3</v>
      </c>
      <c r="M16" s="2">
        <v>4</v>
      </c>
      <c r="N16" s="2">
        <v>5</v>
      </c>
      <c r="O16" s="2">
        <v>5</v>
      </c>
      <c r="P16" s="2">
        <v>3</v>
      </c>
      <c r="Q16" s="2">
        <v>4</v>
      </c>
      <c r="R16" s="2" t="s">
        <v>147</v>
      </c>
    </row>
    <row r="17" spans="1:18" ht="43.5" x14ac:dyDescent="0.35">
      <c r="A17" s="1" t="s">
        <v>146</v>
      </c>
      <c r="B17" s="1" t="s">
        <v>44</v>
      </c>
      <c r="C17" s="1" t="s">
        <v>12</v>
      </c>
      <c r="D17" s="2">
        <v>5</v>
      </c>
      <c r="E17" s="2">
        <v>3</v>
      </c>
      <c r="F17" s="2">
        <v>5</v>
      </c>
      <c r="G17" s="2">
        <v>3</v>
      </c>
      <c r="H17" s="2">
        <v>4</v>
      </c>
      <c r="I17" s="2">
        <v>3</v>
      </c>
      <c r="J17" s="2">
        <v>5</v>
      </c>
      <c r="K17" s="2">
        <v>3</v>
      </c>
      <c r="L17" s="2">
        <v>4</v>
      </c>
      <c r="M17" s="2">
        <v>3</v>
      </c>
      <c r="N17" s="2">
        <v>5</v>
      </c>
      <c r="O17" s="2">
        <v>5</v>
      </c>
      <c r="P17" s="2">
        <v>4</v>
      </c>
      <c r="Q17" s="2">
        <v>4</v>
      </c>
      <c r="R17" s="2" t="s">
        <v>145</v>
      </c>
    </row>
    <row r="18" spans="1:18" ht="130.5" x14ac:dyDescent="0.35">
      <c r="A18" s="1" t="s">
        <v>144</v>
      </c>
      <c r="B18" s="1" t="s">
        <v>48</v>
      </c>
      <c r="C18" s="1" t="s">
        <v>11</v>
      </c>
      <c r="D18" s="2">
        <v>5</v>
      </c>
      <c r="E18" s="2">
        <v>3</v>
      </c>
      <c r="F18" s="2">
        <v>4</v>
      </c>
      <c r="G18" s="2">
        <v>3</v>
      </c>
      <c r="H18" s="2">
        <v>5</v>
      </c>
      <c r="I18" s="2">
        <v>4</v>
      </c>
      <c r="J18" s="2">
        <v>5</v>
      </c>
      <c r="K18" s="2">
        <v>4</v>
      </c>
      <c r="L18" s="2">
        <v>4</v>
      </c>
      <c r="M18" s="2">
        <v>3</v>
      </c>
      <c r="N18" s="2">
        <v>5</v>
      </c>
      <c r="O18" s="2">
        <v>5</v>
      </c>
      <c r="P18" s="2">
        <v>4</v>
      </c>
      <c r="Q18" s="2">
        <v>4</v>
      </c>
      <c r="R18" s="2" t="s">
        <v>143</v>
      </c>
    </row>
    <row r="19" spans="1:18" ht="29" x14ac:dyDescent="0.35">
      <c r="A19" s="1" t="s">
        <v>142</v>
      </c>
      <c r="B19" s="1" t="s">
        <v>50</v>
      </c>
      <c r="C19" s="1" t="s">
        <v>12</v>
      </c>
      <c r="D19" s="2">
        <v>5</v>
      </c>
      <c r="E19" s="2">
        <v>3</v>
      </c>
      <c r="F19" s="2">
        <v>4</v>
      </c>
      <c r="G19" s="2">
        <v>2</v>
      </c>
      <c r="H19" s="2">
        <v>4</v>
      </c>
      <c r="I19" s="2">
        <v>4</v>
      </c>
      <c r="J19" s="2">
        <v>5</v>
      </c>
      <c r="K19" s="2">
        <v>4</v>
      </c>
      <c r="L19" s="2">
        <v>3</v>
      </c>
      <c r="M19" s="2">
        <v>4</v>
      </c>
      <c r="N19" s="2">
        <v>5</v>
      </c>
      <c r="O19" s="2">
        <v>5</v>
      </c>
      <c r="P19" s="2">
        <v>4</v>
      </c>
      <c r="Q19" s="2">
        <v>5</v>
      </c>
      <c r="R19" s="2" t="s">
        <v>141</v>
      </c>
    </row>
    <row r="20" spans="1:18" x14ac:dyDescent="0.35">
      <c r="A20" s="1" t="s">
        <v>140</v>
      </c>
      <c r="B20" s="1" t="s">
        <v>46</v>
      </c>
      <c r="C20" s="1" t="s">
        <v>12</v>
      </c>
      <c r="D20" s="2">
        <v>5</v>
      </c>
      <c r="E20" s="2">
        <v>5</v>
      </c>
      <c r="F20" s="2">
        <v>5</v>
      </c>
      <c r="G20" s="2">
        <v>4</v>
      </c>
      <c r="H20" s="2">
        <v>5</v>
      </c>
      <c r="I20" s="2">
        <v>5</v>
      </c>
      <c r="J20" s="2">
        <v>5</v>
      </c>
      <c r="K20" s="2">
        <v>5</v>
      </c>
      <c r="L20" s="2">
        <v>5</v>
      </c>
      <c r="M20" s="2">
        <v>5</v>
      </c>
      <c r="N20" s="2">
        <v>5</v>
      </c>
      <c r="O20" s="2">
        <v>5</v>
      </c>
      <c r="P20" s="2">
        <v>5</v>
      </c>
      <c r="Q20" s="2">
        <v>5</v>
      </c>
    </row>
    <row r="21" spans="1:18" ht="72.5" x14ac:dyDescent="0.35">
      <c r="A21" s="1" t="s">
        <v>139</v>
      </c>
      <c r="B21" s="1" t="s">
        <v>52</v>
      </c>
      <c r="C21" s="1" t="s">
        <v>12</v>
      </c>
      <c r="D21" s="2">
        <v>5</v>
      </c>
      <c r="E21" s="2">
        <v>4</v>
      </c>
      <c r="F21" s="2">
        <v>5</v>
      </c>
      <c r="G21" s="2">
        <v>4</v>
      </c>
      <c r="H21" s="2">
        <v>4</v>
      </c>
      <c r="I21" s="2">
        <v>4</v>
      </c>
      <c r="J21" s="2">
        <v>4</v>
      </c>
      <c r="K21" s="2">
        <v>5</v>
      </c>
      <c r="L21" s="2">
        <v>4</v>
      </c>
      <c r="M21" s="2">
        <v>4</v>
      </c>
      <c r="N21" s="2">
        <v>5</v>
      </c>
      <c r="O21" s="2">
        <v>5</v>
      </c>
      <c r="P21" s="2">
        <v>5</v>
      </c>
      <c r="Q21" s="2">
        <v>5</v>
      </c>
      <c r="R21" s="2" t="s">
        <v>138</v>
      </c>
    </row>
    <row r="22" spans="1:18" x14ac:dyDescent="0.35">
      <c r="A22" s="1" t="s">
        <v>137</v>
      </c>
      <c r="B22" s="1" t="s">
        <v>54</v>
      </c>
      <c r="C22" s="1" t="s">
        <v>11</v>
      </c>
      <c r="D22" s="2">
        <v>4</v>
      </c>
      <c r="E22" s="2">
        <v>5</v>
      </c>
      <c r="F22" s="2">
        <v>5</v>
      </c>
      <c r="G22" s="2">
        <v>4</v>
      </c>
      <c r="H22" s="2">
        <v>4</v>
      </c>
      <c r="I22" s="2">
        <v>3</v>
      </c>
      <c r="J22" s="2">
        <v>4</v>
      </c>
      <c r="K22" s="2">
        <v>4</v>
      </c>
      <c r="L22" s="2">
        <v>4</v>
      </c>
      <c r="M22" s="2">
        <v>5</v>
      </c>
      <c r="N22" s="2">
        <v>4</v>
      </c>
      <c r="O22" s="2">
        <v>4</v>
      </c>
      <c r="P22" s="2">
        <v>4</v>
      </c>
      <c r="Q22" s="2">
        <v>4</v>
      </c>
    </row>
    <row r="23" spans="1:18" ht="43.5" x14ac:dyDescent="0.35">
      <c r="A23" s="1" t="s">
        <v>136</v>
      </c>
      <c r="B23" s="1" t="s">
        <v>56</v>
      </c>
      <c r="C23" s="1" t="s">
        <v>12</v>
      </c>
      <c r="D23" s="2">
        <v>5</v>
      </c>
      <c r="E23" s="2">
        <v>5</v>
      </c>
      <c r="F23" s="2">
        <v>5</v>
      </c>
      <c r="G23" s="2">
        <v>4</v>
      </c>
      <c r="H23" s="2">
        <v>5</v>
      </c>
      <c r="I23" s="2">
        <v>4</v>
      </c>
      <c r="J23" s="2">
        <v>5</v>
      </c>
      <c r="K23" s="2">
        <v>5</v>
      </c>
      <c r="L23" s="2">
        <v>5</v>
      </c>
      <c r="M23" s="2">
        <v>5</v>
      </c>
      <c r="N23" s="2">
        <v>5</v>
      </c>
      <c r="O23" s="2">
        <v>5</v>
      </c>
      <c r="P23" s="2">
        <v>5</v>
      </c>
      <c r="Q23" s="2">
        <v>5</v>
      </c>
      <c r="R23" s="2" t="s">
        <v>135</v>
      </c>
    </row>
    <row r="24" spans="1:18" ht="29" x14ac:dyDescent="0.35">
      <c r="A24" s="1" t="s">
        <v>134</v>
      </c>
      <c r="B24" s="1" t="s">
        <v>58</v>
      </c>
      <c r="C24" s="1" t="s">
        <v>12</v>
      </c>
      <c r="D24" s="2">
        <v>4</v>
      </c>
      <c r="E24" s="2">
        <v>4</v>
      </c>
      <c r="F24" s="2">
        <v>4</v>
      </c>
      <c r="G24" s="2">
        <v>2</v>
      </c>
      <c r="H24" s="2">
        <v>5</v>
      </c>
      <c r="I24" s="2">
        <v>5</v>
      </c>
      <c r="J24" s="2">
        <v>5</v>
      </c>
      <c r="K24" s="2">
        <v>4</v>
      </c>
      <c r="L24" s="2">
        <v>4</v>
      </c>
      <c r="M24" s="2">
        <v>4</v>
      </c>
      <c r="N24" s="2">
        <v>5</v>
      </c>
      <c r="O24" s="2">
        <v>3</v>
      </c>
      <c r="P24" s="2">
        <v>3</v>
      </c>
      <c r="Q24" s="2">
        <v>4</v>
      </c>
      <c r="R24" s="2" t="s">
        <v>133</v>
      </c>
    </row>
    <row r="25" spans="1:18" x14ac:dyDescent="0.35">
      <c r="A25" s="1" t="s">
        <v>132</v>
      </c>
      <c r="B25" s="1" t="s">
        <v>61</v>
      </c>
      <c r="C25" s="1" t="s">
        <v>12</v>
      </c>
      <c r="D25" s="2">
        <v>5</v>
      </c>
      <c r="E25" s="2">
        <v>4</v>
      </c>
      <c r="F25" s="2">
        <v>5</v>
      </c>
      <c r="G25" s="2">
        <v>2</v>
      </c>
      <c r="H25" s="2">
        <v>5</v>
      </c>
      <c r="I25" s="2">
        <v>4</v>
      </c>
      <c r="J25" s="2">
        <v>5</v>
      </c>
      <c r="K25" s="2">
        <v>3</v>
      </c>
      <c r="L25" s="2">
        <v>4</v>
      </c>
      <c r="M25" s="2">
        <v>3</v>
      </c>
      <c r="N25" s="2">
        <v>5</v>
      </c>
      <c r="O25" s="2">
        <v>4</v>
      </c>
      <c r="P25" s="2">
        <v>4</v>
      </c>
      <c r="Q25" s="2">
        <v>5</v>
      </c>
    </row>
    <row r="26" spans="1:18" ht="130.5" x14ac:dyDescent="0.35">
      <c r="A26" s="1" t="s">
        <v>131</v>
      </c>
      <c r="B26" s="1" t="s">
        <v>65</v>
      </c>
      <c r="C26" s="1" t="s">
        <v>11</v>
      </c>
      <c r="D26" s="2">
        <v>5</v>
      </c>
      <c r="E26" s="2">
        <v>4</v>
      </c>
      <c r="F26" s="2">
        <v>4</v>
      </c>
      <c r="G26" s="2">
        <v>3</v>
      </c>
      <c r="H26" s="2">
        <v>4</v>
      </c>
      <c r="I26" s="2">
        <v>2</v>
      </c>
      <c r="J26" s="2">
        <v>5</v>
      </c>
      <c r="K26" s="2">
        <v>5</v>
      </c>
      <c r="L26" s="2">
        <v>4</v>
      </c>
      <c r="M26" s="2">
        <v>4</v>
      </c>
      <c r="N26" s="2">
        <v>5</v>
      </c>
      <c r="O26" s="2">
        <v>4</v>
      </c>
      <c r="P26" s="2">
        <v>3</v>
      </c>
      <c r="Q26" s="2">
        <v>4</v>
      </c>
      <c r="R26" s="2" t="s">
        <v>130</v>
      </c>
    </row>
    <row r="27" spans="1:18" x14ac:dyDescent="0.35">
      <c r="A27" s="1" t="s">
        <v>129</v>
      </c>
      <c r="B27" s="1" t="s">
        <v>63</v>
      </c>
      <c r="C27" s="1" t="s">
        <v>12</v>
      </c>
      <c r="D27" s="2">
        <v>4</v>
      </c>
      <c r="E27" s="2">
        <v>5</v>
      </c>
      <c r="F27" s="2">
        <v>5</v>
      </c>
      <c r="G27" s="2">
        <v>3</v>
      </c>
      <c r="H27" s="2">
        <v>3</v>
      </c>
      <c r="I27" s="2">
        <v>4</v>
      </c>
      <c r="J27" s="2">
        <v>5</v>
      </c>
      <c r="K27" s="2">
        <v>4</v>
      </c>
      <c r="L27" s="2">
        <v>4</v>
      </c>
      <c r="M27" s="2">
        <v>5</v>
      </c>
      <c r="N27" s="2">
        <v>4</v>
      </c>
      <c r="O27" s="2">
        <v>3</v>
      </c>
      <c r="P27" s="2">
        <v>2</v>
      </c>
      <c r="Q27" s="2">
        <v>5</v>
      </c>
    </row>
    <row r="28" spans="1:18" x14ac:dyDescent="0.35">
      <c r="A28" s="1" t="s">
        <v>128</v>
      </c>
      <c r="B28" s="1" t="s">
        <v>22</v>
      </c>
      <c r="C28" s="1" t="s">
        <v>12</v>
      </c>
      <c r="D28" s="2">
        <v>3</v>
      </c>
      <c r="E28" s="2">
        <v>4</v>
      </c>
      <c r="F28" s="2">
        <v>5</v>
      </c>
      <c r="G28" s="2">
        <v>3</v>
      </c>
      <c r="H28" s="2">
        <v>4</v>
      </c>
      <c r="I28" s="2">
        <v>4</v>
      </c>
      <c r="J28" s="2">
        <v>4</v>
      </c>
      <c r="K28" s="2">
        <v>3</v>
      </c>
      <c r="L28" s="2">
        <v>3</v>
      </c>
      <c r="M28" s="2">
        <v>4</v>
      </c>
      <c r="N28" s="2">
        <v>4</v>
      </c>
      <c r="O28" s="2">
        <v>4</v>
      </c>
      <c r="P28" s="2">
        <v>4</v>
      </c>
      <c r="Q28" s="2">
        <v>4</v>
      </c>
    </row>
    <row r="29" spans="1:18" x14ac:dyDescent="0.35">
      <c r="A29" s="1" t="s">
        <v>127</v>
      </c>
      <c r="B29" s="1" t="s">
        <v>68</v>
      </c>
      <c r="C29" s="1" t="s">
        <v>11</v>
      </c>
      <c r="D29" s="2">
        <v>4</v>
      </c>
      <c r="E29" s="2">
        <v>5</v>
      </c>
      <c r="F29" s="2">
        <v>5</v>
      </c>
      <c r="G29" s="2">
        <v>2</v>
      </c>
      <c r="H29" s="2">
        <v>4</v>
      </c>
      <c r="I29" s="2">
        <v>2</v>
      </c>
      <c r="J29" s="2">
        <v>4</v>
      </c>
      <c r="K29" s="2">
        <v>4</v>
      </c>
      <c r="L29" s="2">
        <v>4</v>
      </c>
      <c r="M29" s="2">
        <v>4</v>
      </c>
      <c r="N29" s="2">
        <v>5</v>
      </c>
      <c r="O29" s="2">
        <v>5</v>
      </c>
      <c r="P29" s="2">
        <v>5</v>
      </c>
      <c r="Q29" s="2">
        <v>5</v>
      </c>
    </row>
    <row r="30" spans="1:18" ht="29" x14ac:dyDescent="0.35">
      <c r="A30" s="1" t="s">
        <v>126</v>
      </c>
      <c r="B30" s="1" t="s">
        <v>125</v>
      </c>
      <c r="C30" s="1" t="s">
        <v>11</v>
      </c>
      <c r="D30" s="2">
        <v>4</v>
      </c>
      <c r="E30" s="2">
        <v>3</v>
      </c>
      <c r="F30" s="2">
        <v>5</v>
      </c>
      <c r="G30" s="2">
        <v>3</v>
      </c>
      <c r="H30" s="2">
        <v>4</v>
      </c>
      <c r="I30" s="2">
        <v>4</v>
      </c>
      <c r="J30" s="2">
        <v>5</v>
      </c>
      <c r="K30" s="2">
        <v>4</v>
      </c>
      <c r="L30" s="2">
        <v>4</v>
      </c>
      <c r="M30" s="2">
        <v>3</v>
      </c>
      <c r="N30" s="2">
        <v>5</v>
      </c>
      <c r="O30" s="2">
        <v>5</v>
      </c>
      <c r="P30" s="2">
        <v>4</v>
      </c>
      <c r="Q30" s="2">
        <v>4</v>
      </c>
      <c r="R30" s="2" t="s">
        <v>124</v>
      </c>
    </row>
    <row r="31" spans="1:18" x14ac:dyDescent="0.35">
      <c r="A31" s="1" t="s">
        <v>123</v>
      </c>
      <c r="B31" s="1" t="s">
        <v>74</v>
      </c>
      <c r="C31" s="1" t="s">
        <v>11</v>
      </c>
      <c r="D31" s="2">
        <v>5</v>
      </c>
      <c r="E31" s="2">
        <v>5</v>
      </c>
      <c r="F31" s="2">
        <v>4</v>
      </c>
      <c r="G31" s="2">
        <v>3</v>
      </c>
      <c r="H31" s="2">
        <v>4</v>
      </c>
      <c r="I31" s="2">
        <v>3</v>
      </c>
      <c r="J31" s="2">
        <v>5</v>
      </c>
      <c r="K31" s="2">
        <v>5</v>
      </c>
      <c r="L31" s="2">
        <v>3</v>
      </c>
      <c r="M31" s="2">
        <v>5</v>
      </c>
      <c r="N31" s="2">
        <v>4</v>
      </c>
      <c r="O31" s="2">
        <v>5</v>
      </c>
      <c r="P31" s="2">
        <v>3</v>
      </c>
      <c r="Q31" s="2">
        <v>5</v>
      </c>
    </row>
    <row r="32" spans="1:18" ht="72.5" x14ac:dyDescent="0.35">
      <c r="A32" s="1" t="s">
        <v>122</v>
      </c>
      <c r="B32" s="1" t="s">
        <v>72</v>
      </c>
      <c r="C32" s="1" t="s">
        <v>11</v>
      </c>
      <c r="D32" s="2">
        <v>4</v>
      </c>
      <c r="E32" s="2">
        <v>4</v>
      </c>
      <c r="F32" s="2">
        <v>2</v>
      </c>
      <c r="G32" s="2">
        <v>1</v>
      </c>
      <c r="H32" s="2">
        <v>4</v>
      </c>
      <c r="I32" s="2">
        <v>2</v>
      </c>
      <c r="J32" s="2">
        <v>4</v>
      </c>
      <c r="K32" s="2">
        <v>3</v>
      </c>
      <c r="L32" s="2">
        <v>5</v>
      </c>
      <c r="M32" s="2">
        <v>4</v>
      </c>
      <c r="N32" s="2">
        <v>1</v>
      </c>
      <c r="O32" s="2">
        <v>4</v>
      </c>
      <c r="P32" s="2">
        <v>4</v>
      </c>
      <c r="Q32" s="2">
        <v>4</v>
      </c>
      <c r="R32" s="2" t="s">
        <v>121</v>
      </c>
    </row>
    <row r="33" spans="1:18" x14ac:dyDescent="0.35">
      <c r="A33" s="1" t="s">
        <v>120</v>
      </c>
      <c r="B33" s="1" t="s">
        <v>76</v>
      </c>
      <c r="C33" s="1" t="s">
        <v>11</v>
      </c>
      <c r="D33" s="2">
        <v>4</v>
      </c>
      <c r="E33" s="2">
        <v>4</v>
      </c>
      <c r="F33" s="2">
        <v>5</v>
      </c>
      <c r="G33" s="2">
        <v>4</v>
      </c>
      <c r="H33" s="2">
        <v>4</v>
      </c>
      <c r="I33" s="2">
        <v>4</v>
      </c>
      <c r="J33" s="2">
        <v>5</v>
      </c>
      <c r="K33" s="2">
        <v>4</v>
      </c>
      <c r="L33" s="2">
        <v>4</v>
      </c>
      <c r="M33" s="2">
        <v>4</v>
      </c>
      <c r="N33" s="2">
        <v>4</v>
      </c>
      <c r="O33" s="2">
        <v>3</v>
      </c>
      <c r="P33" s="2">
        <v>4</v>
      </c>
      <c r="Q33" s="2">
        <v>5</v>
      </c>
    </row>
    <row r="34" spans="1:18" x14ac:dyDescent="0.35">
      <c r="A34" s="1" t="s">
        <v>118</v>
      </c>
      <c r="B34" s="1" t="s">
        <v>79</v>
      </c>
      <c r="C34" s="1" t="s">
        <v>11</v>
      </c>
      <c r="D34" s="2">
        <v>5</v>
      </c>
      <c r="E34" s="2">
        <v>4</v>
      </c>
      <c r="F34" s="2">
        <v>5</v>
      </c>
      <c r="G34" s="2">
        <v>3</v>
      </c>
      <c r="H34" s="2">
        <v>5</v>
      </c>
      <c r="I34" s="2">
        <v>4</v>
      </c>
      <c r="J34" s="2">
        <v>5</v>
      </c>
      <c r="K34" s="2">
        <v>4</v>
      </c>
      <c r="L34" s="2">
        <v>3</v>
      </c>
      <c r="M34" s="2">
        <v>4</v>
      </c>
      <c r="N34" s="2">
        <v>5</v>
      </c>
      <c r="O34" s="2">
        <v>4</v>
      </c>
      <c r="P34" s="2">
        <v>4</v>
      </c>
      <c r="Q34" s="2">
        <v>5</v>
      </c>
    </row>
    <row r="35" spans="1:18" ht="43.5" x14ac:dyDescent="0.35">
      <c r="A35" s="1" t="s">
        <v>117</v>
      </c>
      <c r="C35" s="1" t="s">
        <v>12</v>
      </c>
      <c r="D35" s="2">
        <v>4</v>
      </c>
      <c r="E35" s="2">
        <v>2</v>
      </c>
      <c r="F35" s="2">
        <v>4</v>
      </c>
      <c r="G35" s="2">
        <v>1</v>
      </c>
      <c r="H35" s="2">
        <v>3</v>
      </c>
      <c r="I35" s="2">
        <v>4</v>
      </c>
      <c r="J35" s="2">
        <v>5</v>
      </c>
      <c r="K35" s="2">
        <v>2</v>
      </c>
      <c r="L35" s="2">
        <v>3</v>
      </c>
      <c r="M35" s="2">
        <v>5</v>
      </c>
      <c r="N35" s="2">
        <v>4</v>
      </c>
      <c r="O35" s="2">
        <v>2</v>
      </c>
      <c r="P35" s="2">
        <v>2</v>
      </c>
      <c r="Q35" s="2">
        <v>3</v>
      </c>
      <c r="R35" s="2" t="s">
        <v>116</v>
      </c>
    </row>
    <row r="36" spans="1:18" x14ac:dyDescent="0.35">
      <c r="A36" s="1" t="s">
        <v>115</v>
      </c>
      <c r="B36" s="1" t="s">
        <v>36</v>
      </c>
      <c r="C36" s="1" t="s">
        <v>11</v>
      </c>
      <c r="D36" s="2">
        <v>5</v>
      </c>
      <c r="E36" s="2">
        <v>5</v>
      </c>
      <c r="F36" s="2">
        <v>4</v>
      </c>
      <c r="G36" s="2">
        <v>4</v>
      </c>
      <c r="H36" s="2">
        <v>5</v>
      </c>
      <c r="I36" s="2">
        <v>5</v>
      </c>
      <c r="J36" s="2">
        <v>5</v>
      </c>
      <c r="K36" s="2">
        <v>4</v>
      </c>
      <c r="L36" s="2">
        <v>4</v>
      </c>
      <c r="M36" s="2">
        <v>4</v>
      </c>
      <c r="N36" s="2">
        <v>5</v>
      </c>
      <c r="O36" s="2">
        <v>5</v>
      </c>
      <c r="P36" s="2">
        <v>5</v>
      </c>
      <c r="Q36" s="2">
        <v>5</v>
      </c>
      <c r="R36" s="2" t="s">
        <v>114</v>
      </c>
    </row>
    <row r="37" spans="1:18" x14ac:dyDescent="0.35">
      <c r="A37" s="1" t="s">
        <v>113</v>
      </c>
      <c r="B37" s="1" t="s">
        <v>81</v>
      </c>
      <c r="C37" s="1" t="s">
        <v>11</v>
      </c>
      <c r="D37" s="2">
        <v>5</v>
      </c>
      <c r="E37" s="2">
        <v>4</v>
      </c>
      <c r="F37" s="2">
        <v>5</v>
      </c>
      <c r="G37" s="2">
        <v>2</v>
      </c>
      <c r="H37" s="2">
        <v>4</v>
      </c>
      <c r="I37" s="2">
        <v>4</v>
      </c>
      <c r="J37" s="2">
        <v>5</v>
      </c>
      <c r="K37" s="2">
        <v>5</v>
      </c>
      <c r="L37" s="2">
        <v>4</v>
      </c>
      <c r="M37" s="2">
        <v>3</v>
      </c>
      <c r="N37" s="2">
        <v>5</v>
      </c>
      <c r="O37" s="2">
        <v>4</v>
      </c>
      <c r="P37" s="2">
        <v>4</v>
      </c>
      <c r="Q37" s="2">
        <v>4</v>
      </c>
    </row>
    <row r="38" spans="1:18" x14ac:dyDescent="0.35">
      <c r="A38" s="1" t="s">
        <v>112</v>
      </c>
      <c r="B38" s="1" t="s">
        <v>83</v>
      </c>
      <c r="C38" s="1" t="s">
        <v>11</v>
      </c>
      <c r="D38" s="2">
        <v>5</v>
      </c>
      <c r="E38" s="2">
        <v>5</v>
      </c>
      <c r="F38" s="2">
        <v>5</v>
      </c>
      <c r="G38" s="2">
        <v>3</v>
      </c>
      <c r="H38" s="2">
        <v>5</v>
      </c>
      <c r="I38" s="2">
        <v>5</v>
      </c>
      <c r="J38" s="2">
        <v>5</v>
      </c>
      <c r="K38" s="2">
        <v>5</v>
      </c>
      <c r="L38" s="2">
        <v>5</v>
      </c>
      <c r="M38" s="2">
        <v>5</v>
      </c>
      <c r="N38" s="2">
        <v>5</v>
      </c>
      <c r="O38" s="2">
        <v>5</v>
      </c>
      <c r="P38" s="2">
        <v>5</v>
      </c>
      <c r="Q38" s="2">
        <v>5</v>
      </c>
    </row>
    <row r="39" spans="1:18" x14ac:dyDescent="0.35">
      <c r="A39" s="1" t="s">
        <v>111</v>
      </c>
      <c r="C39" s="1" t="s">
        <v>11</v>
      </c>
      <c r="D39" s="2">
        <v>4</v>
      </c>
      <c r="E39" s="2">
        <v>4</v>
      </c>
      <c r="F39" s="2">
        <v>5</v>
      </c>
      <c r="G39" s="2">
        <v>3</v>
      </c>
      <c r="H39" s="2">
        <v>4</v>
      </c>
      <c r="I39" s="2">
        <v>4</v>
      </c>
      <c r="J39" s="2">
        <v>4</v>
      </c>
      <c r="K39" s="2">
        <v>4</v>
      </c>
      <c r="L39" s="2">
        <v>4</v>
      </c>
      <c r="M39" s="2">
        <v>4</v>
      </c>
      <c r="N39" s="2">
        <v>5</v>
      </c>
      <c r="O39" s="2">
        <v>3</v>
      </c>
      <c r="P39" s="2">
        <v>2</v>
      </c>
      <c r="Q39" s="2">
        <v>4</v>
      </c>
    </row>
    <row r="40" spans="1:18" ht="58" x14ac:dyDescent="0.35">
      <c r="A40" s="1" t="s">
        <v>110</v>
      </c>
      <c r="B40" s="1" t="s">
        <v>86</v>
      </c>
      <c r="C40" s="1" t="s">
        <v>11</v>
      </c>
      <c r="D40" s="2">
        <v>5</v>
      </c>
      <c r="E40" s="2">
        <v>5</v>
      </c>
      <c r="F40" s="2">
        <v>4</v>
      </c>
      <c r="G40" s="2">
        <v>3</v>
      </c>
      <c r="H40" s="2">
        <v>4</v>
      </c>
      <c r="I40" s="2">
        <v>5</v>
      </c>
      <c r="J40" s="2">
        <v>4</v>
      </c>
      <c r="K40" s="2">
        <v>5</v>
      </c>
      <c r="L40" s="2">
        <v>4</v>
      </c>
      <c r="M40" s="2">
        <v>5</v>
      </c>
      <c r="N40" s="2">
        <v>4</v>
      </c>
      <c r="O40" s="2">
        <v>3</v>
      </c>
      <c r="P40" s="2">
        <v>3</v>
      </c>
      <c r="Q40" s="2">
        <v>5</v>
      </c>
      <c r="R40" s="2" t="s">
        <v>109</v>
      </c>
    </row>
    <row r="41" spans="1:18" x14ac:dyDescent="0.35">
      <c r="A41" s="1" t="s">
        <v>108</v>
      </c>
      <c r="B41" s="1" t="s">
        <v>88</v>
      </c>
      <c r="C41" s="1" t="s">
        <v>12</v>
      </c>
      <c r="D41" s="2">
        <v>5</v>
      </c>
      <c r="E41" s="2">
        <v>4</v>
      </c>
      <c r="F41" s="2">
        <v>5</v>
      </c>
      <c r="G41" s="2">
        <v>3</v>
      </c>
      <c r="H41" s="2">
        <v>4</v>
      </c>
      <c r="I41" s="2">
        <v>4</v>
      </c>
      <c r="J41" s="2">
        <v>5</v>
      </c>
      <c r="K41" s="2">
        <v>3</v>
      </c>
      <c r="L41" s="2">
        <v>4</v>
      </c>
      <c r="M41" s="2">
        <v>4</v>
      </c>
      <c r="N41" s="2">
        <v>5</v>
      </c>
      <c r="O41" s="2">
        <v>5</v>
      </c>
      <c r="P41" s="2">
        <v>3</v>
      </c>
      <c r="Q41" s="2">
        <v>4</v>
      </c>
    </row>
    <row r="42" spans="1:18" x14ac:dyDescent="0.35">
      <c r="A42" s="1" t="s">
        <v>107</v>
      </c>
      <c r="B42" s="1" t="s">
        <v>106</v>
      </c>
      <c r="C42" s="1" t="s">
        <v>11</v>
      </c>
      <c r="D42" s="2">
        <v>5</v>
      </c>
      <c r="E42" s="2">
        <v>4</v>
      </c>
      <c r="F42" s="2">
        <v>3</v>
      </c>
      <c r="G42" s="2">
        <v>3</v>
      </c>
      <c r="H42" s="2">
        <v>3</v>
      </c>
      <c r="I42" s="2">
        <v>5</v>
      </c>
      <c r="J42" s="2">
        <v>4</v>
      </c>
      <c r="K42" s="2">
        <v>3</v>
      </c>
      <c r="L42" s="2">
        <v>5</v>
      </c>
      <c r="M42" s="2">
        <v>5</v>
      </c>
      <c r="N42" s="2">
        <v>5</v>
      </c>
      <c r="O42" s="2">
        <v>4</v>
      </c>
      <c r="P42" s="2">
        <v>3</v>
      </c>
      <c r="Q42" s="2">
        <v>5</v>
      </c>
    </row>
    <row r="43" spans="1:18" x14ac:dyDescent="0.35">
      <c r="A43" s="1" t="s">
        <v>105</v>
      </c>
      <c r="B43" s="1" t="s">
        <v>92</v>
      </c>
      <c r="C43" s="1" t="s">
        <v>11</v>
      </c>
      <c r="D43" s="2">
        <v>5</v>
      </c>
      <c r="E43" s="2">
        <v>4</v>
      </c>
      <c r="F43" s="2">
        <v>4</v>
      </c>
      <c r="G43" s="2">
        <v>4</v>
      </c>
      <c r="H43" s="2">
        <v>4</v>
      </c>
      <c r="I43" s="2">
        <v>4</v>
      </c>
      <c r="J43" s="2">
        <v>4</v>
      </c>
      <c r="K43" s="2">
        <v>4</v>
      </c>
      <c r="L43" s="2">
        <v>5</v>
      </c>
      <c r="M43" s="2">
        <v>5</v>
      </c>
      <c r="N43" s="2">
        <v>5</v>
      </c>
      <c r="O43" s="2">
        <v>3</v>
      </c>
      <c r="P43" s="2">
        <v>5</v>
      </c>
      <c r="Q43" s="2">
        <v>4</v>
      </c>
    </row>
    <row r="44" spans="1:18" ht="203" x14ac:dyDescent="0.35">
      <c r="A44" s="1" t="s">
        <v>104</v>
      </c>
      <c r="B44" s="1" t="s">
        <v>94</v>
      </c>
      <c r="C44" s="1" t="s">
        <v>11</v>
      </c>
      <c r="D44" s="2">
        <v>4</v>
      </c>
      <c r="E44" s="2">
        <v>4</v>
      </c>
      <c r="F44" s="2">
        <v>3</v>
      </c>
      <c r="G44" s="2">
        <v>2</v>
      </c>
      <c r="H44" s="2">
        <v>4</v>
      </c>
      <c r="I44" s="2">
        <v>2</v>
      </c>
      <c r="J44" s="2">
        <v>3</v>
      </c>
      <c r="K44" s="2">
        <v>3</v>
      </c>
      <c r="L44" s="2">
        <v>2</v>
      </c>
      <c r="M44" s="2">
        <v>4</v>
      </c>
      <c r="N44" s="2">
        <v>4</v>
      </c>
      <c r="O44" s="2">
        <v>3</v>
      </c>
      <c r="P44" s="2">
        <v>4</v>
      </c>
      <c r="Q44" s="2">
        <v>3</v>
      </c>
      <c r="R44" s="2" t="s">
        <v>103</v>
      </c>
    </row>
    <row r="45" spans="1:18" x14ac:dyDescent="0.35">
      <c r="A45" s="1" t="s">
        <v>102</v>
      </c>
      <c r="B45" s="1" t="s">
        <v>97</v>
      </c>
      <c r="C45" s="1" t="s">
        <v>12</v>
      </c>
      <c r="D45" s="2">
        <v>5</v>
      </c>
      <c r="E45" s="2">
        <v>4</v>
      </c>
      <c r="F45" s="2">
        <v>5</v>
      </c>
      <c r="G45" s="2">
        <v>3</v>
      </c>
      <c r="H45" s="2">
        <v>4</v>
      </c>
      <c r="I45" s="2">
        <v>4</v>
      </c>
      <c r="J45" s="2">
        <v>5</v>
      </c>
      <c r="K45" s="2">
        <v>5</v>
      </c>
      <c r="L45" s="2">
        <v>4</v>
      </c>
      <c r="M45" s="2">
        <v>3</v>
      </c>
      <c r="N45" s="2">
        <v>5</v>
      </c>
      <c r="O45" s="2">
        <v>4</v>
      </c>
      <c r="P45" s="2">
        <v>3</v>
      </c>
      <c r="Q45" s="2">
        <v>5</v>
      </c>
    </row>
    <row r="46" spans="1:18" ht="116" x14ac:dyDescent="0.35">
      <c r="A46" s="1" t="s">
        <v>101</v>
      </c>
      <c r="B46" s="1" t="s">
        <v>99</v>
      </c>
      <c r="C46" s="1" t="s">
        <v>11</v>
      </c>
      <c r="D46" s="2">
        <v>5</v>
      </c>
      <c r="E46" s="2">
        <v>5</v>
      </c>
      <c r="F46" s="2">
        <v>5</v>
      </c>
      <c r="G46" s="2">
        <v>3</v>
      </c>
      <c r="H46" s="2">
        <v>4</v>
      </c>
      <c r="I46" s="2">
        <v>4</v>
      </c>
      <c r="J46" s="2">
        <v>5</v>
      </c>
      <c r="K46" s="2">
        <v>5</v>
      </c>
      <c r="L46" s="2">
        <v>4</v>
      </c>
      <c r="M46" s="2">
        <v>4</v>
      </c>
      <c r="N46" s="2">
        <v>5</v>
      </c>
      <c r="O46" s="2">
        <v>5</v>
      </c>
      <c r="P46" s="2">
        <v>3</v>
      </c>
      <c r="Q46" s="2">
        <v>5</v>
      </c>
      <c r="R46" s="2" t="s">
        <v>100</v>
      </c>
    </row>
    <row r="48" spans="1:18" x14ac:dyDescent="0.35">
      <c r="C48" s="7" t="s">
        <v>189</v>
      </c>
      <c r="D48" s="2">
        <f>AVERAGE(D2:D46)</f>
        <v>4.5333333333333332</v>
      </c>
      <c r="E48" s="2">
        <f t="shared" ref="E48:Q48" si="0">AVERAGE(E2:E46)</f>
        <v>4.2888888888888888</v>
      </c>
      <c r="F48" s="2">
        <f t="shared" si="0"/>
        <v>4.5333333333333332</v>
      </c>
      <c r="G48" s="2">
        <f t="shared" si="0"/>
        <v>3.1777777777777776</v>
      </c>
      <c r="H48" s="2">
        <f t="shared" si="0"/>
        <v>4.2222222222222223</v>
      </c>
      <c r="I48" s="2">
        <f t="shared" si="0"/>
        <v>3.9555555555555557</v>
      </c>
      <c r="J48" s="2">
        <f t="shared" si="0"/>
        <v>4.5777777777777775</v>
      </c>
      <c r="K48" s="2">
        <f t="shared" si="0"/>
        <v>4.0888888888888886</v>
      </c>
      <c r="L48" s="2">
        <f t="shared" si="0"/>
        <v>3.9777777777777779</v>
      </c>
      <c r="M48" s="2">
        <f t="shared" si="0"/>
        <v>4.2666666666666666</v>
      </c>
      <c r="N48" s="2">
        <f t="shared" si="0"/>
        <v>4.5999999999999996</v>
      </c>
      <c r="O48" s="2">
        <f t="shared" si="0"/>
        <v>4.1333333333333337</v>
      </c>
      <c r="P48" s="2">
        <f t="shared" si="0"/>
        <v>3.7777777777777777</v>
      </c>
      <c r="Q48" s="2">
        <f t="shared" si="0"/>
        <v>4.4444444444444446</v>
      </c>
    </row>
    <row r="49" spans="3:17" x14ac:dyDescent="0.35">
      <c r="C49" s="7" t="s">
        <v>260</v>
      </c>
      <c r="D49" s="2">
        <f>MEDIAN(D2:D46)</f>
        <v>5</v>
      </c>
      <c r="E49" s="2">
        <f t="shared" ref="E49:Q49" si="1">MEDIAN(E2:E46)</f>
        <v>4</v>
      </c>
      <c r="F49" s="2">
        <f t="shared" si="1"/>
        <v>5</v>
      </c>
      <c r="G49" s="2">
        <f t="shared" si="1"/>
        <v>3</v>
      </c>
      <c r="H49" s="2">
        <f t="shared" si="1"/>
        <v>4</v>
      </c>
      <c r="I49" s="2">
        <f t="shared" si="1"/>
        <v>4</v>
      </c>
      <c r="J49" s="2">
        <f t="shared" si="1"/>
        <v>5</v>
      </c>
      <c r="K49" s="2">
        <f t="shared" si="1"/>
        <v>4</v>
      </c>
      <c r="L49" s="2">
        <f t="shared" si="1"/>
        <v>4</v>
      </c>
      <c r="M49" s="2">
        <f t="shared" si="1"/>
        <v>4</v>
      </c>
      <c r="N49" s="2">
        <f t="shared" si="1"/>
        <v>5</v>
      </c>
      <c r="O49" s="2">
        <f t="shared" si="1"/>
        <v>4</v>
      </c>
      <c r="P49" s="2">
        <f t="shared" si="1"/>
        <v>4</v>
      </c>
      <c r="Q49" s="2">
        <f t="shared" si="1"/>
        <v>4</v>
      </c>
    </row>
    <row r="50" spans="3:17" x14ac:dyDescent="0.35">
      <c r="C50" s="7" t="s">
        <v>277</v>
      </c>
      <c r="D50" s="2">
        <f>_xlfn.STDEV.P(D2:D46)</f>
        <v>0.6182412330330469</v>
      </c>
      <c r="E50" s="2">
        <f t="shared" ref="E50:Q50" si="2">_xlfn.STDEV.P(E2:E46)</f>
        <v>0.71870940572427688</v>
      </c>
      <c r="F50" s="2">
        <f t="shared" si="2"/>
        <v>0.6863753427324667</v>
      </c>
      <c r="G50" s="2">
        <f t="shared" si="2"/>
        <v>0.90157612333781301</v>
      </c>
      <c r="H50" s="2">
        <f t="shared" si="2"/>
        <v>0.62853936105470887</v>
      </c>
      <c r="I50" s="2">
        <f t="shared" si="2"/>
        <v>0.86808999931664932</v>
      </c>
      <c r="J50" s="2">
        <f t="shared" si="2"/>
        <v>0.57692244381098534</v>
      </c>
      <c r="K50" s="2">
        <f t="shared" si="2"/>
        <v>0.8116436607888744</v>
      </c>
      <c r="L50" s="2">
        <f t="shared" si="2"/>
        <v>0.82969576455975413</v>
      </c>
      <c r="M50" s="2">
        <f t="shared" si="2"/>
        <v>0.67986926847903795</v>
      </c>
      <c r="N50" s="2">
        <f t="shared" si="2"/>
        <v>0.71180521680208741</v>
      </c>
      <c r="O50" s="2">
        <f t="shared" si="2"/>
        <v>1.002219758558194</v>
      </c>
      <c r="P50" s="2">
        <f t="shared" si="2"/>
        <v>0.86638171953857457</v>
      </c>
      <c r="Q50" s="2">
        <f t="shared" si="2"/>
        <v>0.57948465824023543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4"/>
  <sheetViews>
    <sheetView topLeftCell="Q1" workbookViewId="0">
      <selection activeCell="U5" sqref="U5"/>
    </sheetView>
  </sheetViews>
  <sheetFormatPr defaultRowHeight="14.5" x14ac:dyDescent="0.35"/>
  <cols>
    <col min="1" max="1" width="25" bestFit="1" customWidth="1"/>
    <col min="2" max="2" width="19" bestFit="1" customWidth="1"/>
    <col min="3" max="3" width="13.54296875" bestFit="1" customWidth="1"/>
    <col min="4" max="17" width="25.6328125" customWidth="1"/>
    <col min="18" max="18" width="21.7265625" bestFit="1" customWidth="1"/>
    <col min="19" max="19" width="22" bestFit="1" customWidth="1"/>
    <col min="20" max="20" width="18.453125" bestFit="1" customWidth="1"/>
    <col min="21" max="22" width="20.08984375" bestFit="1" customWidth="1"/>
    <col min="23" max="23" width="19.453125" bestFit="1" customWidth="1"/>
    <col min="24" max="24" width="22.1796875" bestFit="1" customWidth="1"/>
  </cols>
  <sheetData>
    <row r="1" spans="1:24" ht="72.5" x14ac:dyDescent="0.35">
      <c r="A1" s="1" t="s">
        <v>0</v>
      </c>
      <c r="B1" s="1" t="s">
        <v>1</v>
      </c>
      <c r="C1" s="1" t="s">
        <v>2</v>
      </c>
      <c r="D1" s="2" t="s">
        <v>187</v>
      </c>
      <c r="E1" s="2" t="s">
        <v>186</v>
      </c>
      <c r="F1" s="2" t="s">
        <v>185</v>
      </c>
      <c r="G1" s="2" t="s">
        <v>184</v>
      </c>
      <c r="H1" s="2" t="s">
        <v>183</v>
      </c>
      <c r="I1" s="2" t="s">
        <v>182</v>
      </c>
      <c r="J1" s="2" t="s">
        <v>181</v>
      </c>
      <c r="K1" s="2" t="s">
        <v>180</v>
      </c>
      <c r="L1" s="2" t="s">
        <v>179</v>
      </c>
      <c r="M1" s="2" t="s">
        <v>178</v>
      </c>
      <c r="N1" s="2" t="s">
        <v>177</v>
      </c>
      <c r="O1" s="2" t="s">
        <v>176</v>
      </c>
      <c r="P1" s="2" t="s">
        <v>175</v>
      </c>
      <c r="Q1" s="2" t="s">
        <v>174</v>
      </c>
      <c r="R1" s="2" t="s">
        <v>205</v>
      </c>
      <c r="S1" s="2" t="s">
        <v>238</v>
      </c>
      <c r="T1" s="2" t="s">
        <v>239</v>
      </c>
      <c r="U1" s="2" t="s">
        <v>240</v>
      </c>
      <c r="V1" s="2" t="s">
        <v>241</v>
      </c>
      <c r="W1" s="2" t="s">
        <v>242</v>
      </c>
      <c r="X1" s="2" t="s">
        <v>243</v>
      </c>
    </row>
    <row r="2" spans="1:24" x14ac:dyDescent="0.35">
      <c r="A2" s="1" t="s">
        <v>173</v>
      </c>
      <c r="B2" s="1" t="s">
        <v>10</v>
      </c>
      <c r="C2" s="1" t="s">
        <v>11</v>
      </c>
      <c r="D2" s="2">
        <v>4</v>
      </c>
      <c r="E2" s="2">
        <v>4</v>
      </c>
      <c r="F2" s="2">
        <v>5</v>
      </c>
      <c r="G2" s="2">
        <v>4</v>
      </c>
      <c r="H2" s="2">
        <v>4</v>
      </c>
      <c r="I2" s="2">
        <v>4</v>
      </c>
      <c r="J2" s="2">
        <v>4</v>
      </c>
      <c r="K2" s="2">
        <v>3</v>
      </c>
      <c r="L2" s="2">
        <v>4</v>
      </c>
      <c r="M2" s="2">
        <v>5</v>
      </c>
      <c r="N2" s="2">
        <v>4</v>
      </c>
      <c r="O2" s="2">
        <v>5</v>
      </c>
      <c r="P2" s="2">
        <v>5</v>
      </c>
      <c r="Q2" s="2">
        <v>5</v>
      </c>
      <c r="R2">
        <f>SUM(D2:Q2)</f>
        <v>60</v>
      </c>
      <c r="S2">
        <f>SUM(H2,O2)</f>
        <v>9</v>
      </c>
      <c r="T2">
        <f>SUM(D2:G2,J2:K2,M2:N2,P2:Q2)</f>
        <v>43</v>
      </c>
      <c r="U2">
        <f>Q2</f>
        <v>5</v>
      </c>
      <c r="V2">
        <f>SUM(J2:K2)</f>
        <v>7</v>
      </c>
      <c r="W2">
        <f>SUM(L2:N2)</f>
        <v>13</v>
      </c>
      <c r="X2">
        <f>SUM(O2:P2)</f>
        <v>10</v>
      </c>
    </row>
    <row r="3" spans="1:24" x14ac:dyDescent="0.35">
      <c r="A3" s="1" t="s">
        <v>165</v>
      </c>
      <c r="B3" s="1" t="s">
        <v>24</v>
      </c>
      <c r="C3" s="1" t="s">
        <v>11</v>
      </c>
      <c r="D3" s="2">
        <v>5</v>
      </c>
      <c r="E3" s="2">
        <v>5</v>
      </c>
      <c r="F3" s="2">
        <v>5</v>
      </c>
      <c r="G3" s="2">
        <v>4</v>
      </c>
      <c r="H3" s="2">
        <v>5</v>
      </c>
      <c r="I3" s="2">
        <v>5</v>
      </c>
      <c r="J3" s="2">
        <v>5</v>
      </c>
      <c r="K3" s="2">
        <v>4</v>
      </c>
      <c r="L3" s="2">
        <v>5</v>
      </c>
      <c r="M3" s="2">
        <v>5</v>
      </c>
      <c r="N3" s="2">
        <v>5</v>
      </c>
      <c r="O3" s="2">
        <v>4</v>
      </c>
      <c r="P3" s="2">
        <v>4</v>
      </c>
      <c r="Q3" s="2">
        <v>5</v>
      </c>
      <c r="R3">
        <f t="shared" ref="R3:R24" si="0">SUM(D3:Q3)</f>
        <v>66</v>
      </c>
      <c r="S3">
        <f t="shared" ref="S3:S24" si="1">SUM(H3,O3)</f>
        <v>9</v>
      </c>
      <c r="T3">
        <f t="shared" ref="T3:T24" si="2">SUM(D3:G3,J3:K3,M3:N3,P3:Q3)</f>
        <v>47</v>
      </c>
      <c r="U3">
        <f t="shared" ref="U3:U24" si="3">Q3</f>
        <v>5</v>
      </c>
      <c r="V3">
        <f t="shared" ref="V3:V24" si="4">SUM(J3:K3)</f>
        <v>9</v>
      </c>
      <c r="W3">
        <f t="shared" ref="W3:W24" si="5">SUM(L3:N3)</f>
        <v>15</v>
      </c>
      <c r="X3">
        <f t="shared" ref="X3:X24" si="6">SUM(O3:P3)</f>
        <v>8</v>
      </c>
    </row>
    <row r="4" spans="1:24" x14ac:dyDescent="0.35">
      <c r="A4" s="1" t="s">
        <v>162</v>
      </c>
      <c r="B4" s="1" t="s">
        <v>28</v>
      </c>
      <c r="C4" s="1" t="s">
        <v>11</v>
      </c>
      <c r="D4" s="2">
        <v>5</v>
      </c>
      <c r="E4" s="2">
        <v>5</v>
      </c>
      <c r="F4" s="2">
        <v>5</v>
      </c>
      <c r="G4" s="2">
        <v>4</v>
      </c>
      <c r="H4" s="2">
        <v>5</v>
      </c>
      <c r="I4" s="2">
        <v>4</v>
      </c>
      <c r="J4" s="2">
        <v>5</v>
      </c>
      <c r="K4" s="2">
        <v>5</v>
      </c>
      <c r="L4" s="2">
        <v>5</v>
      </c>
      <c r="M4" s="2">
        <v>5</v>
      </c>
      <c r="N4" s="2">
        <v>5</v>
      </c>
      <c r="O4" s="2">
        <v>5</v>
      </c>
      <c r="P4" s="2">
        <v>4</v>
      </c>
      <c r="Q4" s="2">
        <v>5</v>
      </c>
      <c r="R4">
        <f t="shared" si="0"/>
        <v>67</v>
      </c>
      <c r="S4">
        <f t="shared" si="1"/>
        <v>10</v>
      </c>
      <c r="T4">
        <f t="shared" si="2"/>
        <v>48</v>
      </c>
      <c r="U4">
        <f t="shared" si="3"/>
        <v>5</v>
      </c>
      <c r="V4">
        <f t="shared" si="4"/>
        <v>10</v>
      </c>
      <c r="W4">
        <f t="shared" si="5"/>
        <v>15</v>
      </c>
      <c r="X4">
        <f t="shared" si="6"/>
        <v>9</v>
      </c>
    </row>
    <row r="5" spans="1:24" x14ac:dyDescent="0.35">
      <c r="A5" s="1" t="s">
        <v>155</v>
      </c>
      <c r="B5" s="1" t="s">
        <v>154</v>
      </c>
      <c r="C5" s="1" t="s">
        <v>11</v>
      </c>
      <c r="D5" s="2">
        <v>4</v>
      </c>
      <c r="E5" s="2">
        <v>4</v>
      </c>
      <c r="F5" s="2">
        <v>5</v>
      </c>
      <c r="G5" s="2">
        <v>3</v>
      </c>
      <c r="H5" s="2">
        <v>3</v>
      </c>
      <c r="I5" s="2">
        <v>4</v>
      </c>
      <c r="J5" s="2">
        <v>5</v>
      </c>
      <c r="K5" s="2">
        <v>5</v>
      </c>
      <c r="L5" s="2">
        <v>4</v>
      </c>
      <c r="M5" s="2">
        <v>5</v>
      </c>
      <c r="N5" s="2">
        <v>4</v>
      </c>
      <c r="O5" s="2">
        <v>1</v>
      </c>
      <c r="P5" s="2">
        <v>2</v>
      </c>
      <c r="Q5" s="2">
        <v>4</v>
      </c>
      <c r="R5">
        <f t="shared" si="0"/>
        <v>53</v>
      </c>
      <c r="S5">
        <f t="shared" si="1"/>
        <v>4</v>
      </c>
      <c r="T5">
        <f t="shared" si="2"/>
        <v>41</v>
      </c>
      <c r="U5">
        <f t="shared" si="3"/>
        <v>4</v>
      </c>
      <c r="V5">
        <f t="shared" si="4"/>
        <v>10</v>
      </c>
      <c r="W5">
        <f t="shared" si="5"/>
        <v>13</v>
      </c>
      <c r="X5">
        <f t="shared" si="6"/>
        <v>3</v>
      </c>
    </row>
    <row r="6" spans="1:24" x14ac:dyDescent="0.35">
      <c r="A6" s="1" t="s">
        <v>152</v>
      </c>
      <c r="B6" s="1" t="s">
        <v>36</v>
      </c>
      <c r="C6" s="1" t="s">
        <v>11</v>
      </c>
      <c r="D6" s="2">
        <v>5</v>
      </c>
      <c r="E6" s="2">
        <v>5</v>
      </c>
      <c r="F6" s="2">
        <v>4</v>
      </c>
      <c r="G6" s="2">
        <v>4</v>
      </c>
      <c r="H6" s="2">
        <v>5</v>
      </c>
      <c r="I6" s="2">
        <v>5</v>
      </c>
      <c r="J6" s="2">
        <v>5</v>
      </c>
      <c r="K6" s="2">
        <v>4</v>
      </c>
      <c r="L6" s="2">
        <v>4</v>
      </c>
      <c r="M6" s="2">
        <v>4</v>
      </c>
      <c r="N6" s="2">
        <v>5</v>
      </c>
      <c r="O6" s="2">
        <v>5</v>
      </c>
      <c r="P6" s="2">
        <v>5</v>
      </c>
      <c r="Q6" s="2">
        <v>5</v>
      </c>
      <c r="R6">
        <f t="shared" si="0"/>
        <v>65</v>
      </c>
      <c r="S6">
        <f t="shared" si="1"/>
        <v>10</v>
      </c>
      <c r="T6">
        <f t="shared" si="2"/>
        <v>46</v>
      </c>
      <c r="U6">
        <f t="shared" si="3"/>
        <v>5</v>
      </c>
      <c r="V6">
        <f t="shared" si="4"/>
        <v>9</v>
      </c>
      <c r="W6">
        <f t="shared" si="5"/>
        <v>13</v>
      </c>
      <c r="X6">
        <f t="shared" si="6"/>
        <v>10</v>
      </c>
    </row>
    <row r="7" spans="1:24" x14ac:dyDescent="0.35">
      <c r="A7" s="1" t="s">
        <v>151</v>
      </c>
      <c r="B7" s="1" t="s">
        <v>39</v>
      </c>
      <c r="C7" s="1" t="s">
        <v>11</v>
      </c>
      <c r="D7" s="2">
        <v>5</v>
      </c>
      <c r="E7" s="2">
        <v>5</v>
      </c>
      <c r="F7" s="2">
        <v>5</v>
      </c>
      <c r="G7" s="2">
        <v>4</v>
      </c>
      <c r="H7" s="2">
        <v>5</v>
      </c>
      <c r="I7" s="2">
        <v>5</v>
      </c>
      <c r="J7" s="2">
        <v>5</v>
      </c>
      <c r="K7" s="2">
        <v>4</v>
      </c>
      <c r="L7" s="2">
        <v>5</v>
      </c>
      <c r="M7" s="2">
        <v>5</v>
      </c>
      <c r="N7" s="2">
        <v>5</v>
      </c>
      <c r="O7" s="2">
        <v>5</v>
      </c>
      <c r="P7" s="2">
        <v>4</v>
      </c>
      <c r="Q7" s="2">
        <v>4</v>
      </c>
      <c r="R7">
        <f t="shared" si="0"/>
        <v>66</v>
      </c>
      <c r="S7">
        <f t="shared" si="1"/>
        <v>10</v>
      </c>
      <c r="T7">
        <f t="shared" si="2"/>
        <v>46</v>
      </c>
      <c r="U7">
        <f t="shared" si="3"/>
        <v>4</v>
      </c>
      <c r="V7">
        <f t="shared" si="4"/>
        <v>9</v>
      </c>
      <c r="W7">
        <f t="shared" si="5"/>
        <v>15</v>
      </c>
      <c r="X7">
        <f t="shared" si="6"/>
        <v>9</v>
      </c>
    </row>
    <row r="8" spans="1:24" x14ac:dyDescent="0.35">
      <c r="A8" s="1" t="s">
        <v>144</v>
      </c>
      <c r="B8" s="1" t="s">
        <v>48</v>
      </c>
      <c r="C8" s="1" t="s">
        <v>11</v>
      </c>
      <c r="D8" s="2">
        <v>5</v>
      </c>
      <c r="E8" s="2">
        <v>3</v>
      </c>
      <c r="F8" s="2">
        <v>4</v>
      </c>
      <c r="G8" s="2">
        <v>3</v>
      </c>
      <c r="H8" s="2">
        <v>5</v>
      </c>
      <c r="I8" s="2">
        <v>4</v>
      </c>
      <c r="J8" s="2">
        <v>5</v>
      </c>
      <c r="K8" s="2">
        <v>4</v>
      </c>
      <c r="L8" s="2">
        <v>4</v>
      </c>
      <c r="M8" s="2">
        <v>3</v>
      </c>
      <c r="N8" s="2">
        <v>5</v>
      </c>
      <c r="O8" s="2">
        <v>5</v>
      </c>
      <c r="P8" s="2">
        <v>4</v>
      </c>
      <c r="Q8" s="2">
        <v>4</v>
      </c>
      <c r="R8">
        <f t="shared" si="0"/>
        <v>58</v>
      </c>
      <c r="S8">
        <f t="shared" si="1"/>
        <v>10</v>
      </c>
      <c r="T8">
        <f t="shared" si="2"/>
        <v>40</v>
      </c>
      <c r="U8">
        <f t="shared" si="3"/>
        <v>4</v>
      </c>
      <c r="V8">
        <f t="shared" si="4"/>
        <v>9</v>
      </c>
      <c r="W8">
        <f t="shared" si="5"/>
        <v>12</v>
      </c>
      <c r="X8">
        <f t="shared" si="6"/>
        <v>9</v>
      </c>
    </row>
    <row r="9" spans="1:24" x14ac:dyDescent="0.35">
      <c r="A9" s="1" t="s">
        <v>137</v>
      </c>
      <c r="B9" s="1" t="s">
        <v>54</v>
      </c>
      <c r="C9" s="1" t="s">
        <v>11</v>
      </c>
      <c r="D9" s="2">
        <v>4</v>
      </c>
      <c r="E9" s="2">
        <v>5</v>
      </c>
      <c r="F9" s="2">
        <v>5</v>
      </c>
      <c r="G9" s="2">
        <v>4</v>
      </c>
      <c r="H9" s="2">
        <v>4</v>
      </c>
      <c r="I9" s="2">
        <v>3</v>
      </c>
      <c r="J9" s="2">
        <v>4</v>
      </c>
      <c r="K9" s="2">
        <v>4</v>
      </c>
      <c r="L9" s="2">
        <v>4</v>
      </c>
      <c r="M9" s="2">
        <v>5</v>
      </c>
      <c r="N9" s="2">
        <v>4</v>
      </c>
      <c r="O9" s="2">
        <v>4</v>
      </c>
      <c r="P9" s="2">
        <v>4</v>
      </c>
      <c r="Q9" s="2">
        <v>4</v>
      </c>
      <c r="R9">
        <f t="shared" si="0"/>
        <v>58</v>
      </c>
      <c r="S9">
        <f t="shared" si="1"/>
        <v>8</v>
      </c>
      <c r="T9">
        <f t="shared" si="2"/>
        <v>43</v>
      </c>
      <c r="U9">
        <f t="shared" si="3"/>
        <v>4</v>
      </c>
      <c r="V9">
        <f t="shared" si="4"/>
        <v>8</v>
      </c>
      <c r="W9">
        <f t="shared" si="5"/>
        <v>13</v>
      </c>
      <c r="X9">
        <f t="shared" si="6"/>
        <v>8</v>
      </c>
    </row>
    <row r="10" spans="1:24" x14ac:dyDescent="0.35">
      <c r="A10" s="1" t="s">
        <v>131</v>
      </c>
      <c r="B10" s="1" t="s">
        <v>65</v>
      </c>
      <c r="C10" s="1" t="s">
        <v>11</v>
      </c>
      <c r="D10" s="2">
        <v>5</v>
      </c>
      <c r="E10" s="2">
        <v>4</v>
      </c>
      <c r="F10" s="2">
        <v>4</v>
      </c>
      <c r="G10" s="2">
        <v>3</v>
      </c>
      <c r="H10" s="2">
        <v>4</v>
      </c>
      <c r="I10" s="2">
        <v>2</v>
      </c>
      <c r="J10" s="2">
        <v>5</v>
      </c>
      <c r="K10" s="2">
        <v>5</v>
      </c>
      <c r="L10" s="2">
        <v>4</v>
      </c>
      <c r="M10" s="2">
        <v>4</v>
      </c>
      <c r="N10" s="2">
        <v>5</v>
      </c>
      <c r="O10" s="2">
        <v>4</v>
      </c>
      <c r="P10" s="2">
        <v>3</v>
      </c>
      <c r="Q10" s="2">
        <v>4</v>
      </c>
      <c r="R10">
        <f t="shared" si="0"/>
        <v>56</v>
      </c>
      <c r="S10">
        <f t="shared" si="1"/>
        <v>8</v>
      </c>
      <c r="T10">
        <f t="shared" si="2"/>
        <v>42</v>
      </c>
      <c r="U10">
        <f t="shared" si="3"/>
        <v>4</v>
      </c>
      <c r="V10">
        <f t="shared" si="4"/>
        <v>10</v>
      </c>
      <c r="W10">
        <f t="shared" si="5"/>
        <v>13</v>
      </c>
      <c r="X10">
        <f t="shared" si="6"/>
        <v>7</v>
      </c>
    </row>
    <row r="11" spans="1:24" x14ac:dyDescent="0.35">
      <c r="A11" s="1" t="s">
        <v>127</v>
      </c>
      <c r="B11" s="1" t="s">
        <v>68</v>
      </c>
      <c r="C11" s="1" t="s">
        <v>11</v>
      </c>
      <c r="D11" s="2">
        <v>4</v>
      </c>
      <c r="E11" s="2">
        <v>5</v>
      </c>
      <c r="F11" s="2">
        <v>5</v>
      </c>
      <c r="G11" s="2">
        <v>2</v>
      </c>
      <c r="H11" s="2">
        <v>4</v>
      </c>
      <c r="I11" s="2">
        <v>2</v>
      </c>
      <c r="J11" s="2">
        <v>4</v>
      </c>
      <c r="K11" s="2">
        <v>4</v>
      </c>
      <c r="L11" s="2">
        <v>4</v>
      </c>
      <c r="M11" s="2">
        <v>4</v>
      </c>
      <c r="N11" s="2">
        <v>5</v>
      </c>
      <c r="O11" s="2">
        <v>5</v>
      </c>
      <c r="P11" s="2">
        <v>5</v>
      </c>
      <c r="Q11" s="2">
        <v>5</v>
      </c>
      <c r="R11">
        <f t="shared" si="0"/>
        <v>58</v>
      </c>
      <c r="S11">
        <f t="shared" si="1"/>
        <v>9</v>
      </c>
      <c r="T11">
        <f t="shared" si="2"/>
        <v>43</v>
      </c>
      <c r="U11">
        <f t="shared" si="3"/>
        <v>5</v>
      </c>
      <c r="V11">
        <f t="shared" si="4"/>
        <v>8</v>
      </c>
      <c r="W11">
        <f t="shared" si="5"/>
        <v>13</v>
      </c>
      <c r="X11">
        <f t="shared" si="6"/>
        <v>10</v>
      </c>
    </row>
    <row r="12" spans="1:24" x14ac:dyDescent="0.35">
      <c r="A12" s="1" t="s">
        <v>126</v>
      </c>
      <c r="B12" s="1" t="s">
        <v>125</v>
      </c>
      <c r="C12" s="1" t="s">
        <v>11</v>
      </c>
      <c r="D12" s="2">
        <v>4</v>
      </c>
      <c r="E12" s="2">
        <v>3</v>
      </c>
      <c r="F12" s="2">
        <v>5</v>
      </c>
      <c r="G12" s="2">
        <v>3</v>
      </c>
      <c r="H12" s="2">
        <v>4</v>
      </c>
      <c r="I12" s="2">
        <v>4</v>
      </c>
      <c r="J12" s="2">
        <v>5</v>
      </c>
      <c r="K12" s="2">
        <v>4</v>
      </c>
      <c r="L12" s="2">
        <v>4</v>
      </c>
      <c r="M12" s="2">
        <v>3</v>
      </c>
      <c r="N12" s="2">
        <v>5</v>
      </c>
      <c r="O12" s="2">
        <v>5</v>
      </c>
      <c r="P12" s="2">
        <v>4</v>
      </c>
      <c r="Q12" s="2">
        <v>4</v>
      </c>
      <c r="R12">
        <f t="shared" si="0"/>
        <v>57</v>
      </c>
      <c r="S12">
        <f t="shared" si="1"/>
        <v>9</v>
      </c>
      <c r="T12">
        <f t="shared" si="2"/>
        <v>40</v>
      </c>
      <c r="U12">
        <f t="shared" si="3"/>
        <v>4</v>
      </c>
      <c r="V12">
        <f t="shared" si="4"/>
        <v>9</v>
      </c>
      <c r="W12">
        <f t="shared" si="5"/>
        <v>12</v>
      </c>
      <c r="X12">
        <f t="shared" si="6"/>
        <v>9</v>
      </c>
    </row>
    <row r="13" spans="1:24" x14ac:dyDescent="0.35">
      <c r="A13" s="1" t="s">
        <v>123</v>
      </c>
      <c r="B13" s="1" t="s">
        <v>74</v>
      </c>
      <c r="C13" s="1" t="s">
        <v>11</v>
      </c>
      <c r="D13" s="2">
        <v>5</v>
      </c>
      <c r="E13" s="2">
        <v>5</v>
      </c>
      <c r="F13" s="2">
        <v>4</v>
      </c>
      <c r="G13" s="2">
        <v>3</v>
      </c>
      <c r="H13" s="2">
        <v>4</v>
      </c>
      <c r="I13" s="2">
        <v>3</v>
      </c>
      <c r="J13" s="2">
        <v>5</v>
      </c>
      <c r="K13" s="2">
        <v>5</v>
      </c>
      <c r="L13" s="2">
        <v>3</v>
      </c>
      <c r="M13" s="2">
        <v>5</v>
      </c>
      <c r="N13" s="2">
        <v>4</v>
      </c>
      <c r="O13" s="2">
        <v>5</v>
      </c>
      <c r="P13" s="2">
        <v>3</v>
      </c>
      <c r="Q13" s="2">
        <v>5</v>
      </c>
      <c r="R13">
        <f t="shared" si="0"/>
        <v>59</v>
      </c>
      <c r="S13">
        <f t="shared" si="1"/>
        <v>9</v>
      </c>
      <c r="T13">
        <f t="shared" si="2"/>
        <v>44</v>
      </c>
      <c r="U13">
        <f t="shared" si="3"/>
        <v>5</v>
      </c>
      <c r="V13">
        <f t="shared" si="4"/>
        <v>10</v>
      </c>
      <c r="W13">
        <f t="shared" si="5"/>
        <v>12</v>
      </c>
      <c r="X13">
        <f t="shared" si="6"/>
        <v>8</v>
      </c>
    </row>
    <row r="14" spans="1:24" x14ac:dyDescent="0.35">
      <c r="A14" s="1" t="s">
        <v>122</v>
      </c>
      <c r="B14" s="1" t="s">
        <v>72</v>
      </c>
      <c r="C14" s="1" t="s">
        <v>11</v>
      </c>
      <c r="D14" s="2">
        <v>4</v>
      </c>
      <c r="E14" s="2">
        <v>4</v>
      </c>
      <c r="F14" s="2">
        <v>2</v>
      </c>
      <c r="G14" s="2">
        <v>1</v>
      </c>
      <c r="H14" s="2">
        <v>4</v>
      </c>
      <c r="I14" s="2">
        <v>2</v>
      </c>
      <c r="J14" s="2">
        <v>4</v>
      </c>
      <c r="K14" s="2">
        <v>3</v>
      </c>
      <c r="L14" s="2">
        <v>5</v>
      </c>
      <c r="M14" s="2">
        <v>4</v>
      </c>
      <c r="N14" s="2">
        <v>1</v>
      </c>
      <c r="O14" s="2">
        <v>4</v>
      </c>
      <c r="P14" s="2">
        <v>4</v>
      </c>
      <c r="Q14" s="2">
        <v>4</v>
      </c>
      <c r="R14">
        <f t="shared" si="0"/>
        <v>46</v>
      </c>
      <c r="S14">
        <f t="shared" si="1"/>
        <v>8</v>
      </c>
      <c r="T14">
        <f t="shared" si="2"/>
        <v>31</v>
      </c>
      <c r="U14">
        <f t="shared" si="3"/>
        <v>4</v>
      </c>
      <c r="V14">
        <f t="shared" si="4"/>
        <v>7</v>
      </c>
      <c r="W14">
        <f t="shared" si="5"/>
        <v>10</v>
      </c>
      <c r="X14">
        <f t="shared" si="6"/>
        <v>8</v>
      </c>
    </row>
    <row r="15" spans="1:24" x14ac:dyDescent="0.35">
      <c r="A15" s="1" t="s">
        <v>120</v>
      </c>
      <c r="B15" s="1" t="s">
        <v>76</v>
      </c>
      <c r="C15" s="1" t="s">
        <v>11</v>
      </c>
      <c r="D15" s="2">
        <v>4</v>
      </c>
      <c r="E15" s="2">
        <v>4</v>
      </c>
      <c r="F15" s="2">
        <v>5</v>
      </c>
      <c r="G15" s="2">
        <v>4</v>
      </c>
      <c r="H15" s="2">
        <v>4</v>
      </c>
      <c r="I15" s="2">
        <v>4</v>
      </c>
      <c r="J15" s="2">
        <v>5</v>
      </c>
      <c r="K15" s="2">
        <v>4</v>
      </c>
      <c r="L15" s="2">
        <v>4</v>
      </c>
      <c r="M15" s="2">
        <v>4</v>
      </c>
      <c r="N15" s="2">
        <v>4</v>
      </c>
      <c r="O15" s="2">
        <v>3</v>
      </c>
      <c r="P15" s="2">
        <v>4</v>
      </c>
      <c r="Q15" s="2">
        <v>5</v>
      </c>
      <c r="R15">
        <f t="shared" si="0"/>
        <v>58</v>
      </c>
      <c r="S15">
        <f t="shared" si="1"/>
        <v>7</v>
      </c>
      <c r="T15">
        <f t="shared" si="2"/>
        <v>43</v>
      </c>
      <c r="U15">
        <f t="shared" si="3"/>
        <v>5</v>
      </c>
      <c r="V15">
        <f t="shared" si="4"/>
        <v>9</v>
      </c>
      <c r="W15">
        <f t="shared" si="5"/>
        <v>12</v>
      </c>
      <c r="X15">
        <f t="shared" si="6"/>
        <v>7</v>
      </c>
    </row>
    <row r="16" spans="1:24" x14ac:dyDescent="0.35">
      <c r="A16" s="1" t="s">
        <v>118</v>
      </c>
      <c r="B16" s="1" t="s">
        <v>79</v>
      </c>
      <c r="C16" s="1" t="s">
        <v>11</v>
      </c>
      <c r="D16" s="2">
        <v>5</v>
      </c>
      <c r="E16" s="2">
        <v>4</v>
      </c>
      <c r="F16" s="2">
        <v>5</v>
      </c>
      <c r="G16" s="2">
        <v>3</v>
      </c>
      <c r="H16" s="2">
        <v>5</v>
      </c>
      <c r="I16" s="2">
        <v>4</v>
      </c>
      <c r="J16" s="2">
        <v>5</v>
      </c>
      <c r="K16" s="2">
        <v>4</v>
      </c>
      <c r="L16" s="2">
        <v>3</v>
      </c>
      <c r="M16" s="2">
        <v>4</v>
      </c>
      <c r="N16" s="2">
        <v>5</v>
      </c>
      <c r="O16" s="2">
        <v>4</v>
      </c>
      <c r="P16" s="2">
        <v>4</v>
      </c>
      <c r="Q16" s="2">
        <v>5</v>
      </c>
      <c r="R16">
        <f t="shared" si="0"/>
        <v>60</v>
      </c>
      <c r="S16">
        <f t="shared" si="1"/>
        <v>9</v>
      </c>
      <c r="T16">
        <f t="shared" si="2"/>
        <v>44</v>
      </c>
      <c r="U16">
        <f t="shared" si="3"/>
        <v>5</v>
      </c>
      <c r="V16">
        <f t="shared" si="4"/>
        <v>9</v>
      </c>
      <c r="W16">
        <f t="shared" si="5"/>
        <v>12</v>
      </c>
      <c r="X16">
        <f t="shared" si="6"/>
        <v>8</v>
      </c>
    </row>
    <row r="17" spans="1:24" x14ac:dyDescent="0.35">
      <c r="A17" s="1" t="s">
        <v>113</v>
      </c>
      <c r="B17" s="1" t="s">
        <v>81</v>
      </c>
      <c r="C17" s="1" t="s">
        <v>11</v>
      </c>
      <c r="D17" s="2">
        <v>5</v>
      </c>
      <c r="E17" s="2">
        <v>4</v>
      </c>
      <c r="F17" s="2">
        <v>5</v>
      </c>
      <c r="G17" s="2">
        <v>2</v>
      </c>
      <c r="H17" s="2">
        <v>4</v>
      </c>
      <c r="I17" s="2">
        <v>4</v>
      </c>
      <c r="J17" s="2">
        <v>5</v>
      </c>
      <c r="K17" s="2">
        <v>5</v>
      </c>
      <c r="L17" s="2">
        <v>4</v>
      </c>
      <c r="M17" s="2">
        <v>3</v>
      </c>
      <c r="N17" s="2">
        <v>5</v>
      </c>
      <c r="O17" s="2">
        <v>4</v>
      </c>
      <c r="P17" s="2">
        <v>4</v>
      </c>
      <c r="Q17" s="2">
        <v>4</v>
      </c>
      <c r="R17">
        <f t="shared" si="0"/>
        <v>58</v>
      </c>
      <c r="S17">
        <f t="shared" si="1"/>
        <v>8</v>
      </c>
      <c r="T17">
        <f t="shared" si="2"/>
        <v>42</v>
      </c>
      <c r="U17">
        <f t="shared" si="3"/>
        <v>4</v>
      </c>
      <c r="V17">
        <f t="shared" si="4"/>
        <v>10</v>
      </c>
      <c r="W17">
        <f t="shared" si="5"/>
        <v>12</v>
      </c>
      <c r="X17">
        <f t="shared" si="6"/>
        <v>8</v>
      </c>
    </row>
    <row r="18" spans="1:24" x14ac:dyDescent="0.35">
      <c r="A18" s="1" t="s">
        <v>112</v>
      </c>
      <c r="B18" s="1" t="s">
        <v>83</v>
      </c>
      <c r="C18" s="1" t="s">
        <v>11</v>
      </c>
      <c r="D18" s="2">
        <v>5</v>
      </c>
      <c r="E18" s="2">
        <v>5</v>
      </c>
      <c r="F18" s="2">
        <v>5</v>
      </c>
      <c r="G18" s="2">
        <v>3</v>
      </c>
      <c r="H18" s="2">
        <v>5</v>
      </c>
      <c r="I18" s="2">
        <v>5</v>
      </c>
      <c r="J18" s="2">
        <v>5</v>
      </c>
      <c r="K18" s="2">
        <v>5</v>
      </c>
      <c r="L18" s="2">
        <v>5</v>
      </c>
      <c r="M18" s="2">
        <v>5</v>
      </c>
      <c r="N18" s="2">
        <v>5</v>
      </c>
      <c r="O18" s="2">
        <v>5</v>
      </c>
      <c r="P18" s="2">
        <v>5</v>
      </c>
      <c r="Q18" s="2">
        <v>5</v>
      </c>
      <c r="R18">
        <f t="shared" si="0"/>
        <v>68</v>
      </c>
      <c r="S18">
        <f t="shared" si="1"/>
        <v>10</v>
      </c>
      <c r="T18">
        <f t="shared" si="2"/>
        <v>48</v>
      </c>
      <c r="U18">
        <f t="shared" si="3"/>
        <v>5</v>
      </c>
      <c r="V18">
        <f t="shared" si="4"/>
        <v>10</v>
      </c>
      <c r="W18">
        <f t="shared" si="5"/>
        <v>15</v>
      </c>
      <c r="X18">
        <f t="shared" si="6"/>
        <v>10</v>
      </c>
    </row>
    <row r="19" spans="1:24" x14ac:dyDescent="0.35">
      <c r="A19" s="1" t="s">
        <v>111</v>
      </c>
      <c r="B19" s="1"/>
      <c r="C19" s="1" t="s">
        <v>11</v>
      </c>
      <c r="D19" s="2">
        <v>4</v>
      </c>
      <c r="E19" s="2">
        <v>4</v>
      </c>
      <c r="F19" s="2">
        <v>5</v>
      </c>
      <c r="G19" s="2">
        <v>3</v>
      </c>
      <c r="H19" s="2">
        <v>4</v>
      </c>
      <c r="I19" s="2">
        <v>4</v>
      </c>
      <c r="J19" s="2">
        <v>4</v>
      </c>
      <c r="K19" s="2">
        <v>4</v>
      </c>
      <c r="L19" s="2">
        <v>4</v>
      </c>
      <c r="M19" s="2">
        <v>4</v>
      </c>
      <c r="N19" s="2">
        <v>5</v>
      </c>
      <c r="O19" s="2">
        <v>3</v>
      </c>
      <c r="P19" s="2">
        <v>2</v>
      </c>
      <c r="Q19" s="2">
        <v>4</v>
      </c>
      <c r="R19">
        <f t="shared" si="0"/>
        <v>54</v>
      </c>
      <c r="S19">
        <f t="shared" si="1"/>
        <v>7</v>
      </c>
      <c r="T19">
        <f t="shared" si="2"/>
        <v>39</v>
      </c>
      <c r="U19">
        <f t="shared" si="3"/>
        <v>4</v>
      </c>
      <c r="V19">
        <f t="shared" si="4"/>
        <v>8</v>
      </c>
      <c r="W19">
        <f t="shared" si="5"/>
        <v>13</v>
      </c>
      <c r="X19">
        <f t="shared" si="6"/>
        <v>5</v>
      </c>
    </row>
    <row r="20" spans="1:24" x14ac:dyDescent="0.35">
      <c r="A20" s="1" t="s">
        <v>110</v>
      </c>
      <c r="B20" s="1" t="s">
        <v>86</v>
      </c>
      <c r="C20" s="1" t="s">
        <v>11</v>
      </c>
      <c r="D20" s="2">
        <v>5</v>
      </c>
      <c r="E20" s="2">
        <v>5</v>
      </c>
      <c r="F20" s="2">
        <v>4</v>
      </c>
      <c r="G20" s="2">
        <v>3</v>
      </c>
      <c r="H20" s="2">
        <v>4</v>
      </c>
      <c r="I20" s="2">
        <v>5</v>
      </c>
      <c r="J20" s="2">
        <v>4</v>
      </c>
      <c r="K20" s="2">
        <v>5</v>
      </c>
      <c r="L20" s="2">
        <v>4</v>
      </c>
      <c r="M20" s="2">
        <v>5</v>
      </c>
      <c r="N20" s="2">
        <v>4</v>
      </c>
      <c r="O20" s="2">
        <v>3</v>
      </c>
      <c r="P20" s="2">
        <v>3</v>
      </c>
      <c r="Q20" s="2">
        <v>5</v>
      </c>
      <c r="R20">
        <f t="shared" si="0"/>
        <v>59</v>
      </c>
      <c r="S20">
        <f t="shared" si="1"/>
        <v>7</v>
      </c>
      <c r="T20">
        <f t="shared" si="2"/>
        <v>43</v>
      </c>
      <c r="U20">
        <f t="shared" si="3"/>
        <v>5</v>
      </c>
      <c r="V20">
        <f t="shared" si="4"/>
        <v>9</v>
      </c>
      <c r="W20">
        <f t="shared" si="5"/>
        <v>13</v>
      </c>
      <c r="X20">
        <f t="shared" si="6"/>
        <v>6</v>
      </c>
    </row>
    <row r="21" spans="1:24" x14ac:dyDescent="0.35">
      <c r="A21" s="1" t="s">
        <v>107</v>
      </c>
      <c r="B21" s="1" t="s">
        <v>106</v>
      </c>
      <c r="C21" s="1" t="s">
        <v>11</v>
      </c>
      <c r="D21" s="2">
        <v>5</v>
      </c>
      <c r="E21" s="2">
        <v>4</v>
      </c>
      <c r="F21" s="2">
        <v>3</v>
      </c>
      <c r="G21" s="2">
        <v>3</v>
      </c>
      <c r="H21" s="2">
        <v>3</v>
      </c>
      <c r="I21" s="2">
        <v>5</v>
      </c>
      <c r="J21" s="2">
        <v>4</v>
      </c>
      <c r="K21" s="2">
        <v>3</v>
      </c>
      <c r="L21" s="2">
        <v>5</v>
      </c>
      <c r="M21" s="2">
        <v>5</v>
      </c>
      <c r="N21" s="2">
        <v>5</v>
      </c>
      <c r="O21" s="2">
        <v>4</v>
      </c>
      <c r="P21" s="2">
        <v>3</v>
      </c>
      <c r="Q21" s="2">
        <v>5</v>
      </c>
      <c r="R21">
        <f t="shared" si="0"/>
        <v>57</v>
      </c>
      <c r="S21">
        <f t="shared" si="1"/>
        <v>7</v>
      </c>
      <c r="T21">
        <f t="shared" si="2"/>
        <v>40</v>
      </c>
      <c r="U21">
        <f t="shared" si="3"/>
        <v>5</v>
      </c>
      <c r="V21">
        <f t="shared" si="4"/>
        <v>7</v>
      </c>
      <c r="W21">
        <f t="shared" si="5"/>
        <v>15</v>
      </c>
      <c r="X21">
        <f t="shared" si="6"/>
        <v>7</v>
      </c>
    </row>
    <row r="22" spans="1:24" x14ac:dyDescent="0.35">
      <c r="A22" s="1" t="s">
        <v>105</v>
      </c>
      <c r="B22" s="1" t="s">
        <v>92</v>
      </c>
      <c r="C22" s="1" t="s">
        <v>11</v>
      </c>
      <c r="D22" s="2">
        <v>5</v>
      </c>
      <c r="E22" s="2">
        <v>4</v>
      </c>
      <c r="F22" s="2">
        <v>4</v>
      </c>
      <c r="G22" s="2">
        <v>4</v>
      </c>
      <c r="H22" s="2">
        <v>4</v>
      </c>
      <c r="I22" s="2">
        <v>4</v>
      </c>
      <c r="J22" s="2">
        <v>4</v>
      </c>
      <c r="K22" s="2">
        <v>4</v>
      </c>
      <c r="L22" s="2">
        <v>5</v>
      </c>
      <c r="M22" s="2">
        <v>5</v>
      </c>
      <c r="N22" s="2">
        <v>5</v>
      </c>
      <c r="O22" s="2">
        <v>3</v>
      </c>
      <c r="P22" s="2">
        <v>5</v>
      </c>
      <c r="Q22" s="2">
        <v>4</v>
      </c>
      <c r="R22">
        <f t="shared" si="0"/>
        <v>60</v>
      </c>
      <c r="S22">
        <f t="shared" si="1"/>
        <v>7</v>
      </c>
      <c r="T22">
        <f t="shared" si="2"/>
        <v>44</v>
      </c>
      <c r="U22">
        <f t="shared" si="3"/>
        <v>4</v>
      </c>
      <c r="V22">
        <f t="shared" si="4"/>
        <v>8</v>
      </c>
      <c r="W22">
        <f t="shared" si="5"/>
        <v>15</v>
      </c>
      <c r="X22">
        <f t="shared" si="6"/>
        <v>8</v>
      </c>
    </row>
    <row r="23" spans="1:24" x14ac:dyDescent="0.35">
      <c r="A23" s="1" t="s">
        <v>104</v>
      </c>
      <c r="B23" s="1" t="s">
        <v>94</v>
      </c>
      <c r="C23" s="1" t="s">
        <v>11</v>
      </c>
      <c r="D23" s="2">
        <v>4</v>
      </c>
      <c r="E23" s="2">
        <v>4</v>
      </c>
      <c r="F23" s="2">
        <v>3</v>
      </c>
      <c r="G23" s="2">
        <v>2</v>
      </c>
      <c r="H23" s="2">
        <v>4</v>
      </c>
      <c r="I23" s="2">
        <v>2</v>
      </c>
      <c r="J23" s="2">
        <v>3</v>
      </c>
      <c r="K23" s="2">
        <v>3</v>
      </c>
      <c r="L23" s="2">
        <v>2</v>
      </c>
      <c r="M23" s="2">
        <v>4</v>
      </c>
      <c r="N23" s="2">
        <v>4</v>
      </c>
      <c r="O23" s="2">
        <v>3</v>
      </c>
      <c r="P23" s="2">
        <v>4</v>
      </c>
      <c r="Q23" s="2">
        <v>3</v>
      </c>
      <c r="R23">
        <f t="shared" si="0"/>
        <v>45</v>
      </c>
      <c r="S23">
        <f t="shared" si="1"/>
        <v>7</v>
      </c>
      <c r="T23">
        <f t="shared" si="2"/>
        <v>34</v>
      </c>
      <c r="U23">
        <f t="shared" si="3"/>
        <v>3</v>
      </c>
      <c r="V23">
        <f t="shared" si="4"/>
        <v>6</v>
      </c>
      <c r="W23">
        <f t="shared" si="5"/>
        <v>10</v>
      </c>
      <c r="X23">
        <f t="shared" si="6"/>
        <v>7</v>
      </c>
    </row>
    <row r="24" spans="1:24" x14ac:dyDescent="0.35">
      <c r="A24" s="1" t="s">
        <v>101</v>
      </c>
      <c r="B24" s="1" t="s">
        <v>99</v>
      </c>
      <c r="C24" s="1" t="s">
        <v>11</v>
      </c>
      <c r="D24" s="2">
        <v>5</v>
      </c>
      <c r="E24" s="2">
        <v>5</v>
      </c>
      <c r="F24" s="2">
        <v>5</v>
      </c>
      <c r="G24" s="2">
        <v>3</v>
      </c>
      <c r="H24" s="2">
        <v>4</v>
      </c>
      <c r="I24" s="2">
        <v>4</v>
      </c>
      <c r="J24" s="2">
        <v>5</v>
      </c>
      <c r="K24" s="2">
        <v>5</v>
      </c>
      <c r="L24" s="2">
        <v>4</v>
      </c>
      <c r="M24" s="2">
        <v>4</v>
      </c>
      <c r="N24" s="2">
        <v>5</v>
      </c>
      <c r="O24" s="2">
        <v>5</v>
      </c>
      <c r="P24" s="2">
        <v>3</v>
      </c>
      <c r="Q24" s="2">
        <v>5</v>
      </c>
      <c r="R24">
        <f t="shared" si="0"/>
        <v>62</v>
      </c>
      <c r="S24">
        <f t="shared" si="1"/>
        <v>9</v>
      </c>
      <c r="T24">
        <f t="shared" si="2"/>
        <v>45</v>
      </c>
      <c r="U24">
        <f t="shared" si="3"/>
        <v>5</v>
      </c>
      <c r="V24">
        <f t="shared" si="4"/>
        <v>10</v>
      </c>
      <c r="W24">
        <f t="shared" si="5"/>
        <v>13</v>
      </c>
      <c r="X24">
        <f t="shared" si="6"/>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24"/>
  <sheetViews>
    <sheetView topLeftCell="Q1" workbookViewId="0">
      <selection activeCell="X2" sqref="X2"/>
    </sheetView>
  </sheetViews>
  <sheetFormatPr defaultRowHeight="14.5" x14ac:dyDescent="0.35"/>
  <cols>
    <col min="1" max="1" width="25" bestFit="1" customWidth="1"/>
    <col min="2" max="2" width="22" bestFit="1" customWidth="1"/>
    <col min="3" max="3" width="13.54296875" bestFit="1" customWidth="1"/>
    <col min="4" max="17" width="25.6328125" customWidth="1"/>
    <col min="18" max="18" width="21.6328125" bestFit="1" customWidth="1"/>
    <col min="19" max="19" width="22" bestFit="1" customWidth="1"/>
    <col min="20" max="20" width="18.453125" bestFit="1" customWidth="1"/>
    <col min="21" max="22" width="20.08984375" bestFit="1" customWidth="1"/>
    <col min="23" max="23" width="19.453125" bestFit="1" customWidth="1"/>
    <col min="24" max="24" width="22.1796875" bestFit="1" customWidth="1"/>
  </cols>
  <sheetData>
    <row r="1" spans="1:24" ht="72.5" x14ac:dyDescent="0.35">
      <c r="A1" s="1" t="s">
        <v>0</v>
      </c>
      <c r="B1" s="1" t="s">
        <v>1</v>
      </c>
      <c r="C1" s="1" t="s">
        <v>2</v>
      </c>
      <c r="D1" s="2" t="s">
        <v>187</v>
      </c>
      <c r="E1" s="2" t="s">
        <v>186</v>
      </c>
      <c r="F1" s="2" t="s">
        <v>185</v>
      </c>
      <c r="G1" s="2" t="s">
        <v>184</v>
      </c>
      <c r="H1" s="2" t="s">
        <v>183</v>
      </c>
      <c r="I1" s="2" t="s">
        <v>182</v>
      </c>
      <c r="J1" s="2" t="s">
        <v>181</v>
      </c>
      <c r="K1" s="2" t="s">
        <v>180</v>
      </c>
      <c r="L1" s="2" t="s">
        <v>179</v>
      </c>
      <c r="M1" s="2" t="s">
        <v>178</v>
      </c>
      <c r="N1" s="2" t="s">
        <v>177</v>
      </c>
      <c r="O1" s="2" t="s">
        <v>176</v>
      </c>
      <c r="P1" s="2" t="s">
        <v>175</v>
      </c>
      <c r="Q1" s="2" t="s">
        <v>174</v>
      </c>
      <c r="R1" s="2" t="s">
        <v>206</v>
      </c>
      <c r="S1" s="2" t="s">
        <v>244</v>
      </c>
      <c r="T1" s="2" t="s">
        <v>245</v>
      </c>
      <c r="U1" s="2" t="s">
        <v>246</v>
      </c>
      <c r="V1" s="2" t="s">
        <v>247</v>
      </c>
      <c r="W1" s="2" t="s">
        <v>248</v>
      </c>
      <c r="X1" s="2" t="s">
        <v>249</v>
      </c>
    </row>
    <row r="2" spans="1:24" x14ac:dyDescent="0.35">
      <c r="A2" s="1" t="s">
        <v>172</v>
      </c>
      <c r="B2" s="1" t="s">
        <v>14</v>
      </c>
      <c r="C2" s="1" t="s">
        <v>12</v>
      </c>
      <c r="D2" s="2">
        <v>4</v>
      </c>
      <c r="E2" s="2">
        <v>5</v>
      </c>
      <c r="F2" s="2">
        <v>5</v>
      </c>
      <c r="G2" s="2">
        <v>3</v>
      </c>
      <c r="H2" s="2">
        <v>4</v>
      </c>
      <c r="I2" s="2">
        <v>3</v>
      </c>
      <c r="J2" s="2">
        <v>5</v>
      </c>
      <c r="K2" s="2">
        <v>4</v>
      </c>
      <c r="L2" s="2">
        <v>2</v>
      </c>
      <c r="M2" s="2">
        <v>4</v>
      </c>
      <c r="N2" s="2">
        <v>5</v>
      </c>
      <c r="O2" s="2">
        <v>5</v>
      </c>
      <c r="P2" s="2">
        <v>3</v>
      </c>
      <c r="Q2" s="2">
        <v>4</v>
      </c>
      <c r="R2">
        <f>SUM(D2:Q2)</f>
        <v>56</v>
      </c>
      <c r="S2">
        <f>SUM(H2,O2)</f>
        <v>9</v>
      </c>
      <c r="T2">
        <f>SUM(D2:G2,J2:K2,M2:N2,P2:Q2)</f>
        <v>42</v>
      </c>
      <c r="U2">
        <f>Q2</f>
        <v>4</v>
      </c>
      <c r="V2">
        <f>SUM(J2:K2)</f>
        <v>9</v>
      </c>
      <c r="W2">
        <f>SUM(L2:N2)</f>
        <v>11</v>
      </c>
      <c r="X2">
        <f>SUM(O2:P2)</f>
        <v>8</v>
      </c>
    </row>
    <row r="3" spans="1:24" x14ac:dyDescent="0.35">
      <c r="A3" s="1" t="s">
        <v>171</v>
      </c>
      <c r="B3" s="1" t="s">
        <v>119</v>
      </c>
      <c r="C3" s="1" t="s">
        <v>12</v>
      </c>
      <c r="D3" s="2">
        <v>4</v>
      </c>
      <c r="E3" s="2">
        <v>5</v>
      </c>
      <c r="F3" s="2">
        <v>5</v>
      </c>
      <c r="G3" s="2">
        <v>4</v>
      </c>
      <c r="H3" s="2">
        <v>3</v>
      </c>
      <c r="I3" s="2">
        <v>4</v>
      </c>
      <c r="J3" s="2">
        <v>4</v>
      </c>
      <c r="K3" s="2">
        <v>5</v>
      </c>
      <c r="L3" s="2">
        <v>4</v>
      </c>
      <c r="M3" s="2">
        <v>4</v>
      </c>
      <c r="N3" s="2">
        <v>4</v>
      </c>
      <c r="O3" s="2">
        <v>4</v>
      </c>
      <c r="P3" s="2">
        <v>4</v>
      </c>
      <c r="Q3" s="2">
        <v>5</v>
      </c>
      <c r="R3">
        <f t="shared" ref="R3:R24" si="0">SUM(D3:Q3)</f>
        <v>59</v>
      </c>
      <c r="S3">
        <f t="shared" ref="S3:S24" si="1">SUM(H3,O3)</f>
        <v>7</v>
      </c>
      <c r="T3">
        <f t="shared" ref="T3:T24" si="2">SUM(D3:G3,J3:K3,M3:N3,P3:Q3)</f>
        <v>44</v>
      </c>
      <c r="U3">
        <f t="shared" ref="U3:U24" si="3">Q3</f>
        <v>5</v>
      </c>
      <c r="V3">
        <f t="shared" ref="V3:V24" si="4">SUM(J3:K3)</f>
        <v>9</v>
      </c>
      <c r="W3">
        <f t="shared" ref="W3:W24" si="5">SUM(L3:N3)</f>
        <v>12</v>
      </c>
      <c r="X3">
        <f t="shared" ref="X3:X24" si="6">SUM(O3:P3)</f>
        <v>8</v>
      </c>
    </row>
    <row r="4" spans="1:24" x14ac:dyDescent="0.35">
      <c r="A4" s="1" t="s">
        <v>170</v>
      </c>
      <c r="B4" s="1" t="s">
        <v>20</v>
      </c>
      <c r="C4" s="1" t="s">
        <v>12</v>
      </c>
      <c r="D4" s="2">
        <v>3</v>
      </c>
      <c r="E4" s="2">
        <v>4</v>
      </c>
      <c r="F4" s="2">
        <v>4</v>
      </c>
      <c r="G4" s="2">
        <v>2</v>
      </c>
      <c r="H4" s="2">
        <v>4</v>
      </c>
      <c r="I4" s="2">
        <v>3</v>
      </c>
      <c r="J4" s="2">
        <v>4</v>
      </c>
      <c r="K4" s="2">
        <v>4</v>
      </c>
      <c r="L4" s="2">
        <v>2</v>
      </c>
      <c r="M4" s="2">
        <v>4</v>
      </c>
      <c r="N4" s="2">
        <v>4</v>
      </c>
      <c r="O4" s="2">
        <v>3</v>
      </c>
      <c r="P4" s="2">
        <v>4</v>
      </c>
      <c r="Q4" s="2">
        <v>4</v>
      </c>
      <c r="R4">
        <f t="shared" si="0"/>
        <v>49</v>
      </c>
      <c r="S4">
        <f t="shared" si="1"/>
        <v>7</v>
      </c>
      <c r="T4">
        <f t="shared" si="2"/>
        <v>37</v>
      </c>
      <c r="U4">
        <f t="shared" si="3"/>
        <v>4</v>
      </c>
      <c r="V4">
        <f t="shared" si="4"/>
        <v>8</v>
      </c>
      <c r="W4">
        <f t="shared" si="5"/>
        <v>10</v>
      </c>
      <c r="X4">
        <f t="shared" si="6"/>
        <v>7</v>
      </c>
    </row>
    <row r="5" spans="1:24" x14ac:dyDescent="0.35">
      <c r="A5" s="1" t="s">
        <v>168</v>
      </c>
      <c r="B5" s="1" t="s">
        <v>167</v>
      </c>
      <c r="C5" s="1" t="s">
        <v>12</v>
      </c>
      <c r="D5" s="2">
        <v>5</v>
      </c>
      <c r="E5" s="2">
        <v>4</v>
      </c>
      <c r="F5" s="2">
        <v>4</v>
      </c>
      <c r="G5" s="2">
        <v>4</v>
      </c>
      <c r="H5" s="2">
        <v>5</v>
      </c>
      <c r="I5" s="2">
        <v>5</v>
      </c>
      <c r="J5" s="2">
        <v>5</v>
      </c>
      <c r="K5" s="2">
        <v>5</v>
      </c>
      <c r="L5" s="2">
        <v>4</v>
      </c>
      <c r="M5" s="2">
        <v>5</v>
      </c>
      <c r="N5" s="2">
        <v>5</v>
      </c>
      <c r="O5" s="2">
        <v>5</v>
      </c>
      <c r="P5" s="2">
        <v>4</v>
      </c>
      <c r="Q5" s="2">
        <v>5</v>
      </c>
      <c r="R5">
        <f t="shared" si="0"/>
        <v>65</v>
      </c>
      <c r="S5">
        <f t="shared" si="1"/>
        <v>10</v>
      </c>
      <c r="T5">
        <f t="shared" si="2"/>
        <v>46</v>
      </c>
      <c r="U5">
        <f t="shared" si="3"/>
        <v>5</v>
      </c>
      <c r="V5">
        <f t="shared" si="4"/>
        <v>10</v>
      </c>
      <c r="W5">
        <f t="shared" si="5"/>
        <v>14</v>
      </c>
      <c r="X5">
        <f t="shared" si="6"/>
        <v>9</v>
      </c>
    </row>
    <row r="6" spans="1:24" x14ac:dyDescent="0.35">
      <c r="A6" s="1" t="s">
        <v>164</v>
      </c>
      <c r="B6" s="1" t="s">
        <v>18</v>
      </c>
      <c r="C6" s="1" t="s">
        <v>12</v>
      </c>
      <c r="D6" s="2">
        <v>4</v>
      </c>
      <c r="E6" s="2">
        <v>4</v>
      </c>
      <c r="F6" s="2">
        <v>4</v>
      </c>
      <c r="G6" s="2">
        <v>3</v>
      </c>
      <c r="H6" s="2">
        <v>4</v>
      </c>
      <c r="I6" s="2">
        <v>3</v>
      </c>
      <c r="J6" s="2">
        <v>3</v>
      </c>
      <c r="K6" s="2">
        <v>3</v>
      </c>
      <c r="L6" s="2">
        <v>5</v>
      </c>
      <c r="M6" s="2">
        <v>4</v>
      </c>
      <c r="N6" s="2">
        <v>5</v>
      </c>
      <c r="O6" s="2">
        <v>2</v>
      </c>
      <c r="P6" s="2">
        <v>3</v>
      </c>
      <c r="Q6" s="2">
        <v>4</v>
      </c>
      <c r="R6">
        <f t="shared" si="0"/>
        <v>51</v>
      </c>
      <c r="S6">
        <f t="shared" si="1"/>
        <v>6</v>
      </c>
      <c r="T6">
        <f t="shared" si="2"/>
        <v>37</v>
      </c>
      <c r="U6">
        <f t="shared" si="3"/>
        <v>4</v>
      </c>
      <c r="V6">
        <f t="shared" si="4"/>
        <v>6</v>
      </c>
      <c r="W6">
        <f t="shared" si="5"/>
        <v>14</v>
      </c>
      <c r="X6">
        <f t="shared" si="6"/>
        <v>5</v>
      </c>
    </row>
    <row r="7" spans="1:24" x14ac:dyDescent="0.35">
      <c r="A7" s="1" t="s">
        <v>160</v>
      </c>
      <c r="B7" s="1" t="s">
        <v>26</v>
      </c>
      <c r="C7" s="1" t="s">
        <v>12</v>
      </c>
      <c r="D7" s="2">
        <v>5</v>
      </c>
      <c r="E7" s="2">
        <v>5</v>
      </c>
      <c r="F7" s="2">
        <v>5</v>
      </c>
      <c r="G7" s="2">
        <v>5</v>
      </c>
      <c r="H7" s="2">
        <v>5</v>
      </c>
      <c r="I7" s="2">
        <v>5</v>
      </c>
      <c r="J7" s="2">
        <v>5</v>
      </c>
      <c r="K7" s="2">
        <v>5</v>
      </c>
      <c r="L7" s="2">
        <v>5</v>
      </c>
      <c r="M7" s="2">
        <v>5</v>
      </c>
      <c r="N7" s="2">
        <v>5</v>
      </c>
      <c r="O7" s="2">
        <v>5</v>
      </c>
      <c r="P7" s="2">
        <v>5</v>
      </c>
      <c r="Q7" s="2">
        <v>5</v>
      </c>
      <c r="R7">
        <f t="shared" si="0"/>
        <v>70</v>
      </c>
      <c r="S7">
        <f t="shared" si="1"/>
        <v>10</v>
      </c>
      <c r="T7">
        <f t="shared" si="2"/>
        <v>50</v>
      </c>
      <c r="U7">
        <f t="shared" si="3"/>
        <v>5</v>
      </c>
      <c r="V7">
        <f t="shared" si="4"/>
        <v>10</v>
      </c>
      <c r="W7">
        <f t="shared" si="5"/>
        <v>15</v>
      </c>
      <c r="X7">
        <f t="shared" si="6"/>
        <v>10</v>
      </c>
    </row>
    <row r="8" spans="1:24" x14ac:dyDescent="0.35">
      <c r="A8" s="1" t="s">
        <v>158</v>
      </c>
      <c r="B8" s="1"/>
      <c r="C8" s="1" t="s">
        <v>12</v>
      </c>
      <c r="D8" s="2">
        <v>3</v>
      </c>
      <c r="E8" s="2">
        <v>4</v>
      </c>
      <c r="F8" s="2">
        <v>4</v>
      </c>
      <c r="G8" s="2">
        <v>3</v>
      </c>
      <c r="H8" s="2">
        <v>4</v>
      </c>
      <c r="I8" s="2">
        <v>4</v>
      </c>
      <c r="J8" s="2">
        <v>4</v>
      </c>
      <c r="K8" s="2">
        <v>4</v>
      </c>
      <c r="L8" s="2">
        <v>3</v>
      </c>
      <c r="M8" s="2">
        <v>4</v>
      </c>
      <c r="N8" s="2">
        <v>4</v>
      </c>
      <c r="O8" s="2">
        <v>5</v>
      </c>
      <c r="P8" s="2">
        <v>4</v>
      </c>
      <c r="Q8" s="2">
        <v>4</v>
      </c>
      <c r="R8">
        <f t="shared" si="0"/>
        <v>54</v>
      </c>
      <c r="S8">
        <f t="shared" si="1"/>
        <v>9</v>
      </c>
      <c r="T8">
        <f t="shared" si="2"/>
        <v>38</v>
      </c>
      <c r="U8">
        <f t="shared" si="3"/>
        <v>4</v>
      </c>
      <c r="V8">
        <f t="shared" si="4"/>
        <v>8</v>
      </c>
      <c r="W8">
        <f t="shared" si="5"/>
        <v>11</v>
      </c>
      <c r="X8">
        <f t="shared" si="6"/>
        <v>9</v>
      </c>
    </row>
    <row r="9" spans="1:24" x14ac:dyDescent="0.35">
      <c r="A9" s="1" t="s">
        <v>157</v>
      </c>
      <c r="B9" s="1" t="s">
        <v>31</v>
      </c>
      <c r="C9" s="1" t="s">
        <v>12</v>
      </c>
      <c r="D9" s="2">
        <v>5</v>
      </c>
      <c r="E9" s="2">
        <v>5</v>
      </c>
      <c r="F9" s="2">
        <v>5</v>
      </c>
      <c r="G9" s="2">
        <v>5</v>
      </c>
      <c r="H9" s="2">
        <v>5</v>
      </c>
      <c r="I9" s="2">
        <v>5</v>
      </c>
      <c r="J9" s="2">
        <v>5</v>
      </c>
      <c r="K9" s="2">
        <v>5</v>
      </c>
      <c r="L9" s="2">
        <v>5</v>
      </c>
      <c r="M9" s="2">
        <v>5</v>
      </c>
      <c r="N9" s="2">
        <v>5</v>
      </c>
      <c r="O9" s="2">
        <v>5</v>
      </c>
      <c r="P9" s="2">
        <v>5</v>
      </c>
      <c r="Q9" s="2">
        <v>5</v>
      </c>
      <c r="R9">
        <f t="shared" si="0"/>
        <v>70</v>
      </c>
      <c r="S9">
        <f t="shared" si="1"/>
        <v>10</v>
      </c>
      <c r="T9">
        <f t="shared" si="2"/>
        <v>50</v>
      </c>
      <c r="U9">
        <f t="shared" si="3"/>
        <v>5</v>
      </c>
      <c r="V9">
        <f t="shared" si="4"/>
        <v>10</v>
      </c>
      <c r="W9">
        <f t="shared" si="5"/>
        <v>15</v>
      </c>
      <c r="X9">
        <f t="shared" si="6"/>
        <v>10</v>
      </c>
    </row>
    <row r="10" spans="1:24" x14ac:dyDescent="0.35">
      <c r="A10" s="1" t="s">
        <v>156</v>
      </c>
      <c r="B10" s="1"/>
      <c r="C10" s="1" t="s">
        <v>12</v>
      </c>
      <c r="D10" s="2">
        <v>5</v>
      </c>
      <c r="E10" s="2">
        <v>5</v>
      </c>
      <c r="F10" s="2">
        <v>4</v>
      </c>
      <c r="G10" s="2">
        <v>4</v>
      </c>
      <c r="H10" s="2">
        <v>4</v>
      </c>
      <c r="I10" s="2">
        <v>4</v>
      </c>
      <c r="J10" s="2">
        <v>4</v>
      </c>
      <c r="K10" s="2">
        <v>3</v>
      </c>
      <c r="L10" s="2">
        <v>4</v>
      </c>
      <c r="M10" s="2">
        <v>4</v>
      </c>
      <c r="N10" s="2">
        <v>4</v>
      </c>
      <c r="O10" s="2">
        <v>4</v>
      </c>
      <c r="P10" s="2">
        <v>4</v>
      </c>
      <c r="Q10" s="2">
        <v>4</v>
      </c>
      <c r="R10">
        <f t="shared" si="0"/>
        <v>57</v>
      </c>
      <c r="S10">
        <f t="shared" si="1"/>
        <v>8</v>
      </c>
      <c r="T10">
        <f t="shared" si="2"/>
        <v>41</v>
      </c>
      <c r="U10">
        <f t="shared" si="3"/>
        <v>4</v>
      </c>
      <c r="V10">
        <f t="shared" si="4"/>
        <v>7</v>
      </c>
      <c r="W10">
        <f t="shared" si="5"/>
        <v>12</v>
      </c>
      <c r="X10">
        <f t="shared" si="6"/>
        <v>8</v>
      </c>
    </row>
    <row r="11" spans="1:24" x14ac:dyDescent="0.35">
      <c r="A11" s="1" t="s">
        <v>150</v>
      </c>
      <c r="B11" s="1" t="s">
        <v>149</v>
      </c>
      <c r="C11" s="1" t="s">
        <v>12</v>
      </c>
      <c r="D11" s="2">
        <v>4</v>
      </c>
      <c r="E11" s="2">
        <v>4</v>
      </c>
      <c r="F11" s="2">
        <v>5</v>
      </c>
      <c r="G11" s="2">
        <v>4</v>
      </c>
      <c r="H11" s="2">
        <v>5</v>
      </c>
      <c r="I11" s="2">
        <v>5</v>
      </c>
      <c r="J11" s="2">
        <v>4</v>
      </c>
      <c r="K11" s="2">
        <v>4</v>
      </c>
      <c r="L11" s="2">
        <v>4</v>
      </c>
      <c r="M11" s="2">
        <v>5</v>
      </c>
      <c r="N11" s="2">
        <v>4</v>
      </c>
      <c r="O11" s="2">
        <v>4</v>
      </c>
      <c r="P11" s="2">
        <v>4</v>
      </c>
      <c r="Q11" s="2">
        <v>4</v>
      </c>
      <c r="R11">
        <f t="shared" si="0"/>
        <v>60</v>
      </c>
      <c r="S11">
        <f t="shared" si="1"/>
        <v>9</v>
      </c>
      <c r="T11">
        <f t="shared" si="2"/>
        <v>42</v>
      </c>
      <c r="U11">
        <f t="shared" si="3"/>
        <v>4</v>
      </c>
      <c r="V11">
        <f t="shared" si="4"/>
        <v>8</v>
      </c>
      <c r="W11">
        <f t="shared" si="5"/>
        <v>13</v>
      </c>
      <c r="X11">
        <f t="shared" si="6"/>
        <v>8</v>
      </c>
    </row>
    <row r="12" spans="1:24" x14ac:dyDescent="0.35">
      <c r="A12" s="1" t="s">
        <v>148</v>
      </c>
      <c r="B12" s="1" t="s">
        <v>42</v>
      </c>
      <c r="C12" s="1" t="s">
        <v>12</v>
      </c>
      <c r="D12" s="2">
        <v>5</v>
      </c>
      <c r="E12" s="2">
        <v>5</v>
      </c>
      <c r="F12" s="2">
        <v>5</v>
      </c>
      <c r="G12" s="2">
        <v>4</v>
      </c>
      <c r="H12" s="2">
        <v>4</v>
      </c>
      <c r="I12" s="2">
        <v>4</v>
      </c>
      <c r="J12" s="2">
        <v>4</v>
      </c>
      <c r="K12" s="2">
        <v>3</v>
      </c>
      <c r="L12" s="2">
        <v>3</v>
      </c>
      <c r="M12" s="2">
        <v>4</v>
      </c>
      <c r="N12" s="2">
        <v>5</v>
      </c>
      <c r="O12" s="2">
        <v>5</v>
      </c>
      <c r="P12" s="2">
        <v>3</v>
      </c>
      <c r="Q12" s="2">
        <v>4</v>
      </c>
      <c r="R12">
        <f t="shared" si="0"/>
        <v>58</v>
      </c>
      <c r="S12">
        <f t="shared" si="1"/>
        <v>9</v>
      </c>
      <c r="T12">
        <f t="shared" si="2"/>
        <v>42</v>
      </c>
      <c r="U12">
        <f t="shared" si="3"/>
        <v>4</v>
      </c>
      <c r="V12">
        <f t="shared" si="4"/>
        <v>7</v>
      </c>
      <c r="W12">
        <f t="shared" si="5"/>
        <v>12</v>
      </c>
      <c r="X12">
        <f t="shared" si="6"/>
        <v>8</v>
      </c>
    </row>
    <row r="13" spans="1:24" x14ac:dyDescent="0.35">
      <c r="A13" s="1" t="s">
        <v>146</v>
      </c>
      <c r="B13" s="1" t="s">
        <v>44</v>
      </c>
      <c r="C13" s="1" t="s">
        <v>12</v>
      </c>
      <c r="D13" s="2">
        <v>5</v>
      </c>
      <c r="E13" s="2">
        <v>3</v>
      </c>
      <c r="F13" s="2">
        <v>5</v>
      </c>
      <c r="G13" s="2">
        <v>3</v>
      </c>
      <c r="H13" s="2">
        <v>4</v>
      </c>
      <c r="I13" s="2">
        <v>3</v>
      </c>
      <c r="J13" s="2">
        <v>5</v>
      </c>
      <c r="K13" s="2">
        <v>3</v>
      </c>
      <c r="L13" s="2">
        <v>4</v>
      </c>
      <c r="M13" s="2">
        <v>3</v>
      </c>
      <c r="N13" s="2">
        <v>5</v>
      </c>
      <c r="O13" s="2">
        <v>5</v>
      </c>
      <c r="P13" s="2">
        <v>4</v>
      </c>
      <c r="Q13" s="2">
        <v>4</v>
      </c>
      <c r="R13">
        <f t="shared" si="0"/>
        <v>56</v>
      </c>
      <c r="S13">
        <f t="shared" si="1"/>
        <v>9</v>
      </c>
      <c r="T13">
        <f t="shared" si="2"/>
        <v>40</v>
      </c>
      <c r="U13">
        <f t="shared" si="3"/>
        <v>4</v>
      </c>
      <c r="V13">
        <f t="shared" si="4"/>
        <v>8</v>
      </c>
      <c r="W13">
        <f t="shared" si="5"/>
        <v>12</v>
      </c>
      <c r="X13">
        <f t="shared" si="6"/>
        <v>9</v>
      </c>
    </row>
    <row r="14" spans="1:24" x14ac:dyDescent="0.35">
      <c r="A14" s="1" t="s">
        <v>142</v>
      </c>
      <c r="B14" s="1" t="s">
        <v>50</v>
      </c>
      <c r="C14" s="1" t="s">
        <v>12</v>
      </c>
      <c r="D14" s="2">
        <v>5</v>
      </c>
      <c r="E14" s="2">
        <v>3</v>
      </c>
      <c r="F14" s="2">
        <v>4</v>
      </c>
      <c r="G14" s="2">
        <v>2</v>
      </c>
      <c r="H14" s="2">
        <v>4</v>
      </c>
      <c r="I14" s="2">
        <v>4</v>
      </c>
      <c r="J14" s="2">
        <v>5</v>
      </c>
      <c r="K14" s="2">
        <v>4</v>
      </c>
      <c r="L14" s="2">
        <v>3</v>
      </c>
      <c r="M14" s="2">
        <v>4</v>
      </c>
      <c r="N14" s="2">
        <v>5</v>
      </c>
      <c r="O14" s="2">
        <v>5</v>
      </c>
      <c r="P14" s="2">
        <v>4</v>
      </c>
      <c r="Q14" s="2">
        <v>5</v>
      </c>
      <c r="R14">
        <f t="shared" si="0"/>
        <v>57</v>
      </c>
      <c r="S14">
        <f t="shared" si="1"/>
        <v>9</v>
      </c>
      <c r="T14">
        <f t="shared" si="2"/>
        <v>41</v>
      </c>
      <c r="U14">
        <f t="shared" si="3"/>
        <v>5</v>
      </c>
      <c r="V14">
        <f t="shared" si="4"/>
        <v>9</v>
      </c>
      <c r="W14">
        <f t="shared" si="5"/>
        <v>12</v>
      </c>
      <c r="X14">
        <f t="shared" si="6"/>
        <v>9</v>
      </c>
    </row>
    <row r="15" spans="1:24" x14ac:dyDescent="0.35">
      <c r="A15" s="1" t="s">
        <v>140</v>
      </c>
      <c r="B15" s="1" t="s">
        <v>46</v>
      </c>
      <c r="C15" s="1" t="s">
        <v>12</v>
      </c>
      <c r="D15" s="2">
        <v>5</v>
      </c>
      <c r="E15" s="2">
        <v>5</v>
      </c>
      <c r="F15" s="2">
        <v>5</v>
      </c>
      <c r="G15" s="2">
        <v>4</v>
      </c>
      <c r="H15" s="2">
        <v>5</v>
      </c>
      <c r="I15" s="2">
        <v>5</v>
      </c>
      <c r="J15" s="2">
        <v>5</v>
      </c>
      <c r="K15" s="2">
        <v>5</v>
      </c>
      <c r="L15" s="2">
        <v>5</v>
      </c>
      <c r="M15" s="2">
        <v>5</v>
      </c>
      <c r="N15" s="2">
        <v>5</v>
      </c>
      <c r="O15" s="2">
        <v>5</v>
      </c>
      <c r="P15" s="2">
        <v>5</v>
      </c>
      <c r="Q15" s="2">
        <v>5</v>
      </c>
      <c r="R15">
        <f t="shared" si="0"/>
        <v>69</v>
      </c>
      <c r="S15">
        <f t="shared" si="1"/>
        <v>10</v>
      </c>
      <c r="T15">
        <f t="shared" si="2"/>
        <v>49</v>
      </c>
      <c r="U15">
        <f t="shared" si="3"/>
        <v>5</v>
      </c>
      <c r="V15">
        <f t="shared" si="4"/>
        <v>10</v>
      </c>
      <c r="W15">
        <f t="shared" si="5"/>
        <v>15</v>
      </c>
      <c r="X15">
        <f t="shared" si="6"/>
        <v>10</v>
      </c>
    </row>
    <row r="16" spans="1:24" x14ac:dyDescent="0.35">
      <c r="A16" s="1" t="s">
        <v>139</v>
      </c>
      <c r="B16" s="1" t="s">
        <v>52</v>
      </c>
      <c r="C16" s="1" t="s">
        <v>12</v>
      </c>
      <c r="D16" s="2">
        <v>5</v>
      </c>
      <c r="E16" s="2">
        <v>4</v>
      </c>
      <c r="F16" s="2">
        <v>5</v>
      </c>
      <c r="G16" s="2">
        <v>4</v>
      </c>
      <c r="H16" s="2">
        <v>4</v>
      </c>
      <c r="I16" s="2">
        <v>4</v>
      </c>
      <c r="J16" s="2">
        <v>4</v>
      </c>
      <c r="K16" s="2">
        <v>5</v>
      </c>
      <c r="L16" s="2">
        <v>4</v>
      </c>
      <c r="M16" s="2">
        <v>4</v>
      </c>
      <c r="N16" s="2">
        <v>5</v>
      </c>
      <c r="O16" s="2">
        <v>5</v>
      </c>
      <c r="P16" s="2">
        <v>5</v>
      </c>
      <c r="Q16" s="2">
        <v>5</v>
      </c>
      <c r="R16">
        <f t="shared" si="0"/>
        <v>63</v>
      </c>
      <c r="S16">
        <f t="shared" si="1"/>
        <v>9</v>
      </c>
      <c r="T16">
        <f t="shared" si="2"/>
        <v>46</v>
      </c>
      <c r="U16">
        <f t="shared" si="3"/>
        <v>5</v>
      </c>
      <c r="V16">
        <f t="shared" si="4"/>
        <v>9</v>
      </c>
      <c r="W16">
        <f t="shared" si="5"/>
        <v>13</v>
      </c>
      <c r="X16">
        <f t="shared" si="6"/>
        <v>10</v>
      </c>
    </row>
    <row r="17" spans="1:24" x14ac:dyDescent="0.35">
      <c r="A17" s="1" t="s">
        <v>136</v>
      </c>
      <c r="B17" s="1" t="s">
        <v>56</v>
      </c>
      <c r="C17" s="1" t="s">
        <v>12</v>
      </c>
      <c r="D17" s="2">
        <v>5</v>
      </c>
      <c r="E17" s="2">
        <v>5</v>
      </c>
      <c r="F17" s="2">
        <v>5</v>
      </c>
      <c r="G17" s="2">
        <v>4</v>
      </c>
      <c r="H17" s="2">
        <v>5</v>
      </c>
      <c r="I17" s="2">
        <v>4</v>
      </c>
      <c r="J17" s="2">
        <v>5</v>
      </c>
      <c r="K17" s="2">
        <v>5</v>
      </c>
      <c r="L17" s="2">
        <v>5</v>
      </c>
      <c r="M17" s="2">
        <v>5</v>
      </c>
      <c r="N17" s="2">
        <v>5</v>
      </c>
      <c r="O17" s="2">
        <v>5</v>
      </c>
      <c r="P17" s="2">
        <v>5</v>
      </c>
      <c r="Q17" s="2">
        <v>5</v>
      </c>
      <c r="R17">
        <f t="shared" si="0"/>
        <v>68</v>
      </c>
      <c r="S17">
        <f t="shared" si="1"/>
        <v>10</v>
      </c>
      <c r="T17">
        <f t="shared" si="2"/>
        <v>49</v>
      </c>
      <c r="U17">
        <f t="shared" si="3"/>
        <v>5</v>
      </c>
      <c r="V17">
        <f t="shared" si="4"/>
        <v>10</v>
      </c>
      <c r="W17">
        <f t="shared" si="5"/>
        <v>15</v>
      </c>
      <c r="X17">
        <f t="shared" si="6"/>
        <v>10</v>
      </c>
    </row>
    <row r="18" spans="1:24" x14ac:dyDescent="0.35">
      <c r="A18" s="1" t="s">
        <v>134</v>
      </c>
      <c r="B18" s="1" t="s">
        <v>58</v>
      </c>
      <c r="C18" s="1" t="s">
        <v>12</v>
      </c>
      <c r="D18" s="2">
        <v>4</v>
      </c>
      <c r="E18" s="2">
        <v>4</v>
      </c>
      <c r="F18" s="2">
        <v>4</v>
      </c>
      <c r="G18" s="2">
        <v>2</v>
      </c>
      <c r="H18" s="2">
        <v>5</v>
      </c>
      <c r="I18" s="2">
        <v>5</v>
      </c>
      <c r="J18" s="2">
        <v>5</v>
      </c>
      <c r="K18" s="2">
        <v>4</v>
      </c>
      <c r="L18" s="2">
        <v>4</v>
      </c>
      <c r="M18" s="2">
        <v>4</v>
      </c>
      <c r="N18" s="2">
        <v>5</v>
      </c>
      <c r="O18" s="2">
        <v>3</v>
      </c>
      <c r="P18" s="2">
        <v>3</v>
      </c>
      <c r="Q18" s="2">
        <v>4</v>
      </c>
      <c r="R18">
        <f t="shared" si="0"/>
        <v>56</v>
      </c>
      <c r="S18">
        <f t="shared" si="1"/>
        <v>8</v>
      </c>
      <c r="T18">
        <f t="shared" si="2"/>
        <v>39</v>
      </c>
      <c r="U18">
        <f t="shared" si="3"/>
        <v>4</v>
      </c>
      <c r="V18">
        <f t="shared" si="4"/>
        <v>9</v>
      </c>
      <c r="W18">
        <f t="shared" si="5"/>
        <v>13</v>
      </c>
      <c r="X18">
        <f t="shared" si="6"/>
        <v>6</v>
      </c>
    </row>
    <row r="19" spans="1:24" x14ac:dyDescent="0.35">
      <c r="A19" s="1" t="s">
        <v>132</v>
      </c>
      <c r="B19" s="1" t="s">
        <v>61</v>
      </c>
      <c r="C19" s="1" t="s">
        <v>12</v>
      </c>
      <c r="D19" s="2">
        <v>5</v>
      </c>
      <c r="E19" s="2">
        <v>4</v>
      </c>
      <c r="F19" s="2">
        <v>5</v>
      </c>
      <c r="G19" s="2">
        <v>2</v>
      </c>
      <c r="H19" s="2">
        <v>5</v>
      </c>
      <c r="I19" s="2">
        <v>4</v>
      </c>
      <c r="J19" s="2">
        <v>5</v>
      </c>
      <c r="K19" s="2">
        <v>3</v>
      </c>
      <c r="L19" s="2">
        <v>4</v>
      </c>
      <c r="M19" s="2">
        <v>3</v>
      </c>
      <c r="N19" s="2">
        <v>5</v>
      </c>
      <c r="O19" s="2">
        <v>4</v>
      </c>
      <c r="P19" s="2">
        <v>4</v>
      </c>
      <c r="Q19" s="2">
        <v>5</v>
      </c>
      <c r="R19">
        <f t="shared" si="0"/>
        <v>58</v>
      </c>
      <c r="S19">
        <f t="shared" si="1"/>
        <v>9</v>
      </c>
      <c r="T19">
        <f t="shared" si="2"/>
        <v>41</v>
      </c>
      <c r="U19">
        <f t="shared" si="3"/>
        <v>5</v>
      </c>
      <c r="V19">
        <f t="shared" si="4"/>
        <v>8</v>
      </c>
      <c r="W19">
        <f t="shared" si="5"/>
        <v>12</v>
      </c>
      <c r="X19">
        <f t="shared" si="6"/>
        <v>8</v>
      </c>
    </row>
    <row r="20" spans="1:24" x14ac:dyDescent="0.35">
      <c r="A20" s="1" t="s">
        <v>129</v>
      </c>
      <c r="B20" s="1" t="s">
        <v>63</v>
      </c>
      <c r="C20" s="1" t="s">
        <v>12</v>
      </c>
      <c r="D20" s="2">
        <v>4</v>
      </c>
      <c r="E20" s="2">
        <v>5</v>
      </c>
      <c r="F20" s="2">
        <v>5</v>
      </c>
      <c r="G20" s="2">
        <v>3</v>
      </c>
      <c r="H20" s="2">
        <v>3</v>
      </c>
      <c r="I20" s="2">
        <v>4</v>
      </c>
      <c r="J20" s="2">
        <v>5</v>
      </c>
      <c r="K20" s="2">
        <v>4</v>
      </c>
      <c r="L20" s="2">
        <v>4</v>
      </c>
      <c r="M20" s="2">
        <v>5</v>
      </c>
      <c r="N20" s="2">
        <v>4</v>
      </c>
      <c r="O20" s="2">
        <v>3</v>
      </c>
      <c r="P20" s="2">
        <v>2</v>
      </c>
      <c r="Q20" s="2">
        <v>5</v>
      </c>
      <c r="R20">
        <f t="shared" si="0"/>
        <v>56</v>
      </c>
      <c r="S20">
        <f t="shared" si="1"/>
        <v>6</v>
      </c>
      <c r="T20">
        <f t="shared" si="2"/>
        <v>42</v>
      </c>
      <c r="U20">
        <f t="shared" si="3"/>
        <v>5</v>
      </c>
      <c r="V20">
        <f t="shared" si="4"/>
        <v>9</v>
      </c>
      <c r="W20">
        <f t="shared" si="5"/>
        <v>13</v>
      </c>
      <c r="X20">
        <f t="shared" si="6"/>
        <v>5</v>
      </c>
    </row>
    <row r="21" spans="1:24" x14ac:dyDescent="0.35">
      <c r="A21" s="1" t="s">
        <v>128</v>
      </c>
      <c r="B21" s="1" t="s">
        <v>22</v>
      </c>
      <c r="C21" s="1" t="s">
        <v>12</v>
      </c>
      <c r="D21" s="2">
        <v>3</v>
      </c>
      <c r="E21" s="2">
        <v>4</v>
      </c>
      <c r="F21" s="2">
        <v>5</v>
      </c>
      <c r="G21" s="2">
        <v>3</v>
      </c>
      <c r="H21" s="2">
        <v>4</v>
      </c>
      <c r="I21" s="2">
        <v>4</v>
      </c>
      <c r="J21" s="2">
        <v>4</v>
      </c>
      <c r="K21" s="2">
        <v>3</v>
      </c>
      <c r="L21" s="2">
        <v>3</v>
      </c>
      <c r="M21" s="2">
        <v>4</v>
      </c>
      <c r="N21" s="2">
        <v>4</v>
      </c>
      <c r="O21" s="2">
        <v>4</v>
      </c>
      <c r="P21" s="2">
        <v>4</v>
      </c>
      <c r="Q21" s="2">
        <v>4</v>
      </c>
      <c r="R21">
        <f t="shared" si="0"/>
        <v>53</v>
      </c>
      <c r="S21">
        <f t="shared" si="1"/>
        <v>8</v>
      </c>
      <c r="T21">
        <f t="shared" si="2"/>
        <v>38</v>
      </c>
      <c r="U21">
        <f t="shared" si="3"/>
        <v>4</v>
      </c>
      <c r="V21">
        <f t="shared" si="4"/>
        <v>7</v>
      </c>
      <c r="W21">
        <f t="shared" si="5"/>
        <v>11</v>
      </c>
      <c r="X21">
        <f t="shared" si="6"/>
        <v>8</v>
      </c>
    </row>
    <row r="22" spans="1:24" x14ac:dyDescent="0.35">
      <c r="A22" s="1" t="s">
        <v>117</v>
      </c>
      <c r="B22" s="1"/>
      <c r="C22" s="1" t="s">
        <v>12</v>
      </c>
      <c r="D22" s="2">
        <v>4</v>
      </c>
      <c r="E22" s="2">
        <v>2</v>
      </c>
      <c r="F22" s="2">
        <v>4</v>
      </c>
      <c r="G22" s="2">
        <v>1</v>
      </c>
      <c r="H22" s="2">
        <v>3</v>
      </c>
      <c r="I22" s="2">
        <v>4</v>
      </c>
      <c r="J22" s="2">
        <v>5</v>
      </c>
      <c r="K22" s="2">
        <v>2</v>
      </c>
      <c r="L22" s="2">
        <v>3</v>
      </c>
      <c r="M22" s="2">
        <v>5</v>
      </c>
      <c r="N22" s="2">
        <v>4</v>
      </c>
      <c r="O22" s="2">
        <v>2</v>
      </c>
      <c r="P22" s="2">
        <v>2</v>
      </c>
      <c r="Q22" s="2">
        <v>3</v>
      </c>
      <c r="R22">
        <f t="shared" si="0"/>
        <v>44</v>
      </c>
      <c r="S22">
        <f t="shared" si="1"/>
        <v>5</v>
      </c>
      <c r="T22">
        <f t="shared" si="2"/>
        <v>32</v>
      </c>
      <c r="U22">
        <f t="shared" si="3"/>
        <v>3</v>
      </c>
      <c r="V22">
        <f t="shared" si="4"/>
        <v>7</v>
      </c>
      <c r="W22">
        <f t="shared" si="5"/>
        <v>12</v>
      </c>
      <c r="X22">
        <f t="shared" si="6"/>
        <v>4</v>
      </c>
    </row>
    <row r="23" spans="1:24" x14ac:dyDescent="0.35">
      <c r="A23" s="1" t="s">
        <v>108</v>
      </c>
      <c r="B23" s="1" t="s">
        <v>88</v>
      </c>
      <c r="C23" s="1" t="s">
        <v>12</v>
      </c>
      <c r="D23" s="2">
        <v>5</v>
      </c>
      <c r="E23" s="2">
        <v>4</v>
      </c>
      <c r="F23" s="2">
        <v>5</v>
      </c>
      <c r="G23" s="2">
        <v>3</v>
      </c>
      <c r="H23" s="2">
        <v>4</v>
      </c>
      <c r="I23" s="2">
        <v>4</v>
      </c>
      <c r="J23" s="2">
        <v>5</v>
      </c>
      <c r="K23" s="2">
        <v>3</v>
      </c>
      <c r="L23" s="2">
        <v>4</v>
      </c>
      <c r="M23" s="2">
        <v>4</v>
      </c>
      <c r="N23" s="2">
        <v>5</v>
      </c>
      <c r="O23" s="2">
        <v>5</v>
      </c>
      <c r="P23" s="2">
        <v>3</v>
      </c>
      <c r="Q23" s="2">
        <v>4</v>
      </c>
      <c r="R23">
        <f t="shared" si="0"/>
        <v>58</v>
      </c>
      <c r="S23">
        <f t="shared" si="1"/>
        <v>9</v>
      </c>
      <c r="T23">
        <f t="shared" si="2"/>
        <v>41</v>
      </c>
      <c r="U23">
        <f t="shared" si="3"/>
        <v>4</v>
      </c>
      <c r="V23">
        <f t="shared" si="4"/>
        <v>8</v>
      </c>
      <c r="W23">
        <f t="shared" si="5"/>
        <v>13</v>
      </c>
      <c r="X23">
        <f t="shared" si="6"/>
        <v>8</v>
      </c>
    </row>
    <row r="24" spans="1:24" x14ac:dyDescent="0.35">
      <c r="A24" s="1" t="s">
        <v>102</v>
      </c>
      <c r="B24" s="1" t="s">
        <v>97</v>
      </c>
      <c r="C24" s="1" t="s">
        <v>12</v>
      </c>
      <c r="D24" s="2">
        <v>5</v>
      </c>
      <c r="E24" s="2">
        <v>4</v>
      </c>
      <c r="F24" s="2">
        <v>5</v>
      </c>
      <c r="G24" s="2">
        <v>3</v>
      </c>
      <c r="H24" s="2">
        <v>4</v>
      </c>
      <c r="I24" s="2">
        <v>4</v>
      </c>
      <c r="J24" s="2">
        <v>5</v>
      </c>
      <c r="K24" s="2">
        <v>5</v>
      </c>
      <c r="L24" s="2">
        <v>4</v>
      </c>
      <c r="M24" s="2">
        <v>3</v>
      </c>
      <c r="N24" s="2">
        <v>5</v>
      </c>
      <c r="O24" s="2">
        <v>4</v>
      </c>
      <c r="P24" s="2">
        <v>3</v>
      </c>
      <c r="Q24" s="2">
        <v>5</v>
      </c>
      <c r="R24">
        <f t="shared" si="0"/>
        <v>59</v>
      </c>
      <c r="S24">
        <f t="shared" si="1"/>
        <v>8</v>
      </c>
      <c r="T24">
        <f t="shared" si="2"/>
        <v>43</v>
      </c>
      <c r="U24">
        <f t="shared" si="3"/>
        <v>5</v>
      </c>
      <c r="V24">
        <f t="shared" si="4"/>
        <v>10</v>
      </c>
      <c r="W24">
        <f t="shared" si="5"/>
        <v>12</v>
      </c>
      <c r="X24">
        <f t="shared" si="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vt:lpstr>
      <vt:lpstr>General Market Survey</vt:lpstr>
      <vt:lpstr>Market Maven Survey</vt:lpstr>
      <vt:lpstr>General - All</vt:lpstr>
      <vt:lpstr>General - Group A</vt:lpstr>
      <vt:lpstr>General - Group B</vt:lpstr>
      <vt:lpstr>Market Maven - All</vt:lpstr>
      <vt:lpstr>Market Maven - Group A</vt:lpstr>
      <vt:lpstr>Market Maven - Group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2020-11-18T23:35:44Z</dcterms:created>
  <dcterms:modified xsi:type="dcterms:W3CDTF">2020-11-19T20:46:24Z</dcterms:modified>
</cp:coreProperties>
</file>