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954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17" i="1"/>
  <c r="D18" i="1"/>
  <c r="D19" i="1"/>
  <c r="D20" i="1"/>
  <c r="D21" i="1"/>
  <c r="D22" i="1"/>
  <c r="D23" i="1"/>
  <c r="D24" i="1"/>
  <c r="D17" i="1"/>
  <c r="C18" i="1"/>
  <c r="C19" i="1"/>
  <c r="C20" i="1"/>
  <c r="C21" i="1"/>
  <c r="C22" i="1"/>
  <c r="C23" i="1"/>
  <c r="C24" i="1"/>
  <c r="C17" i="1"/>
  <c r="G3" i="1"/>
  <c r="G4" i="1"/>
  <c r="G5" i="1"/>
  <c r="G6" i="1"/>
  <c r="G7" i="1"/>
  <c r="G8" i="1"/>
  <c r="G9" i="1"/>
  <c r="G2" i="1"/>
  <c r="A16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<sst xmlns="http://schemas.openxmlformats.org/spreadsheetml/2006/main" count="13" uniqueCount="13">
  <si>
    <t>Cell</t>
  </si>
  <si>
    <t>Voltage</t>
  </si>
  <si>
    <t>set voltage</t>
  </si>
  <si>
    <t>offset ADCRaw</t>
  </si>
  <si>
    <t>voltage ADC</t>
  </si>
  <si>
    <t>stat</t>
  </si>
  <si>
    <t>y=13637x+213.93</t>
  </si>
  <si>
    <t>raw Value</t>
  </si>
  <si>
    <t>voltage ADC raw</t>
  </si>
  <si>
    <t>mean stat</t>
  </si>
  <si>
    <t>voltage measured raw</t>
  </si>
  <si>
    <t>corrValueRaw</t>
  </si>
  <si>
    <t>y=0.0081*x+154.99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</si>
</sst>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Tabelle1!$D$2:$D$9</c:f>
              <c:numCache>
                <c:formatCode>General</c:formatCode>
                <c:ptCount val="8"/>
                <c:pt idx="0">
                  <c:v>0.30054999999999998</c:v>
                </c:pt>
                <c:pt idx="1">
                  <c:v>0.60019999999999996</c:v>
                </c:pt>
                <c:pt idx="2">
                  <c:v>0.90080000000000005</c:v>
                </c:pt>
                <c:pt idx="3">
                  <c:v>1.2007000000000001</c:v>
                </c:pt>
                <c:pt idx="4">
                  <c:v>1.5014000000000001</c:v>
                </c:pt>
                <c:pt idx="5">
                  <c:v>1.8010999999999999</c:v>
                </c:pt>
                <c:pt idx="6">
                  <c:v>2.1017000000000001</c:v>
                </c:pt>
                <c:pt idx="7">
                  <c:v>2.4024999999999999</c:v>
                </c:pt>
              </c:numCache>
            </c:numRef>
          </c:xVal>
          <c:yVal>
            <c:numRef>
              <c:f>Tabelle1!$E$2:$E$9</c:f>
              <c:numCache>
                <c:formatCode>General</c:formatCode>
                <c:ptCount val="8"/>
                <c:pt idx="0">
                  <c:v>4110.08</c:v>
                </c:pt>
                <c:pt idx="1">
                  <c:v>8432.73</c:v>
                </c:pt>
                <c:pt idx="2">
                  <c:v>12584.96</c:v>
                </c:pt>
                <c:pt idx="3">
                  <c:v>16578.98</c:v>
                </c:pt>
                <c:pt idx="4">
                  <c:v>20790.39</c:v>
                </c:pt>
                <c:pt idx="5">
                  <c:v>25002.85</c:v>
                </c:pt>
                <c:pt idx="6">
                  <c:v>28936.25</c:v>
                </c:pt>
                <c:pt idx="7">
                  <c:v>32679.97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6352"/>
        <c:axId val="43234816"/>
      </c:scatterChart>
      <c:valAx>
        <c:axId val="4323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34816"/>
        <c:crosses val="autoZero"/>
        <c:crossBetween val="midCat"/>
      </c:valAx>
      <c:valAx>
        <c:axId val="4323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36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Tabelle1!$D$17:$D$24</c:f>
              <c:numCache>
                <c:formatCode>General</c:formatCode>
                <c:ptCount val="8"/>
                <c:pt idx="0">
                  <c:v>508349.30237702141</c:v>
                </c:pt>
                <c:pt idx="1">
                  <c:v>1015401.2813610189</c:v>
                </c:pt>
                <c:pt idx="2">
                  <c:v>1523876.5836500991</c:v>
                </c:pt>
                <c:pt idx="3">
                  <c:v>2014242.0799992629</c:v>
                </c:pt>
                <c:pt idx="4">
                  <c:v>2522944.3887582417</c:v>
                </c:pt>
                <c:pt idx="5">
                  <c:v>3029970.0030183834</c:v>
                </c:pt>
                <c:pt idx="6">
                  <c:v>3539736.4665968232</c:v>
                </c:pt>
                <c:pt idx="7">
                  <c:v>4029851.6743979007</c:v>
                </c:pt>
              </c:numCache>
            </c:numRef>
          </c:xVal>
          <c:yVal>
            <c:numRef>
              <c:f>Tabelle1!$E$17:$E$24</c:f>
              <c:numCache>
                <c:formatCode>General</c:formatCode>
                <c:ptCount val="8"/>
                <c:pt idx="0">
                  <c:v>4110.08</c:v>
                </c:pt>
                <c:pt idx="1">
                  <c:v>8432.73</c:v>
                </c:pt>
                <c:pt idx="2">
                  <c:v>12584.96</c:v>
                </c:pt>
                <c:pt idx="3">
                  <c:v>16578.98</c:v>
                </c:pt>
                <c:pt idx="4">
                  <c:v>20790.39</c:v>
                </c:pt>
                <c:pt idx="5">
                  <c:v>25002.85</c:v>
                </c:pt>
                <c:pt idx="6">
                  <c:v>28936.25</c:v>
                </c:pt>
                <c:pt idx="7">
                  <c:v>32679.97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81760"/>
        <c:axId val="283780224"/>
      </c:scatterChart>
      <c:valAx>
        <c:axId val="2837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780224"/>
        <c:crosses val="autoZero"/>
        <c:crossBetween val="midCat"/>
      </c:valAx>
      <c:valAx>
        <c:axId val="28378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781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328612</xdr:colOff>
      <xdr:row>16</xdr:row>
      <xdr:rowOff>61912</xdr:rowOff>
    </xdr:from>
    <xdr:to>
      <xdr:col>14</xdr:col>
      <xdr:colOff>328612</xdr:colOff>
      <xdr:row>30</xdr:row>
      <xdr:rowOff>138112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138112</xdr:colOff>
      <xdr:row>26</xdr:row>
      <xdr:rowOff>33337</xdr:rowOff>
    </xdr:from>
    <xdr:to>
      <xdr:col>6</xdr:col>
      <xdr:colOff>747712</xdr:colOff>
      <xdr:row>40</xdr:row>
      <xdr:rowOff>109537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16" workbookViewId="0">
      <selection activeCell="G24" sqref="G24"/>
    </sheetView>
  </sheetViews>
  <sheetFormatPr baseColWidth="10" defaultRowHeight="15" x14ac:dyDescent="0.25"/>
  <cols>
    <col min="4" max="4" width="12" bestFit="1" customWidth="1"/>
    <col min="5" max="6" width="12.28515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9</v>
      </c>
      <c r="H1" t="s">
        <v>5</v>
      </c>
    </row>
    <row r="2" spans="1:56" x14ac:dyDescent="0.25">
      <c r="A2">
        <v>1</v>
      </c>
      <c r="B2">
        <f>A2*3.3</f>
        <v>3.3</v>
      </c>
      <c r="C2">
        <v>3.3048999999999999</v>
      </c>
      <c r="D2">
        <v>0.30054999999999998</v>
      </c>
      <c r="E2">
        <v>4110.08</v>
      </c>
      <c r="F2">
        <v>0.30299979589999998</v>
      </c>
      <c r="G2" s="2">
        <f>AVERAGE(H2:BD2)</f>
        <v>299.9795918367347</v>
      </c>
      <c r="H2">
        <v>296</v>
      </c>
      <c r="I2">
        <v>299</v>
      </c>
      <c r="J2">
        <v>301</v>
      </c>
      <c r="K2">
        <v>296</v>
      </c>
      <c r="L2">
        <v>313</v>
      </c>
      <c r="M2">
        <v>301</v>
      </c>
      <c r="N2">
        <v>299</v>
      </c>
      <c r="O2">
        <v>281</v>
      </c>
      <c r="P2">
        <v>280</v>
      </c>
      <c r="Q2">
        <v>291</v>
      </c>
      <c r="R2">
        <v>279</v>
      </c>
      <c r="S2">
        <v>309</v>
      </c>
      <c r="T2">
        <v>302</v>
      </c>
      <c r="U2">
        <v>301</v>
      </c>
      <c r="V2">
        <v>297</v>
      </c>
      <c r="W2">
        <v>303</v>
      </c>
      <c r="X2">
        <v>302</v>
      </c>
      <c r="Y2">
        <v>297</v>
      </c>
      <c r="Z2">
        <v>293</v>
      </c>
      <c r="AA2">
        <v>303</v>
      </c>
      <c r="AB2">
        <v>321</v>
      </c>
      <c r="AC2">
        <v>311</v>
      </c>
      <c r="AD2">
        <v>297</v>
      </c>
      <c r="AE2">
        <v>298</v>
      </c>
      <c r="AF2">
        <v>312</v>
      </c>
      <c r="AG2">
        <v>309</v>
      </c>
      <c r="AH2">
        <v>286</v>
      </c>
      <c r="AI2">
        <v>312</v>
      </c>
      <c r="AJ2">
        <v>292</v>
      </c>
      <c r="AK2">
        <v>301</v>
      </c>
      <c r="AL2">
        <v>316</v>
      </c>
      <c r="AM2">
        <v>305</v>
      </c>
      <c r="AN2">
        <v>299</v>
      </c>
      <c r="AO2">
        <v>296</v>
      </c>
      <c r="AP2">
        <v>296</v>
      </c>
      <c r="AQ2">
        <v>300</v>
      </c>
      <c r="AR2">
        <v>311</v>
      </c>
      <c r="AS2">
        <v>302</v>
      </c>
      <c r="AT2">
        <v>290</v>
      </c>
      <c r="AU2">
        <v>304</v>
      </c>
      <c r="AV2">
        <v>307</v>
      </c>
      <c r="AW2">
        <v>312</v>
      </c>
      <c r="AX2">
        <v>302</v>
      </c>
      <c r="AY2">
        <v>295</v>
      </c>
      <c r="AZ2">
        <v>307</v>
      </c>
      <c r="BA2">
        <v>296</v>
      </c>
      <c r="BB2">
        <v>303</v>
      </c>
      <c r="BC2">
        <v>287</v>
      </c>
      <c r="BD2">
        <v>289</v>
      </c>
    </row>
    <row r="3" spans="1:56" x14ac:dyDescent="0.25">
      <c r="A3">
        <v>2</v>
      </c>
      <c r="B3">
        <f t="shared" ref="B3:B9" si="0">A3*3.3</f>
        <v>6.6</v>
      </c>
      <c r="C3">
        <v>6.5990000000000002</v>
      </c>
      <c r="D3">
        <v>0.60019999999999996</v>
      </c>
      <c r="E3">
        <v>8432.73</v>
      </c>
      <c r="F3">
        <v>0.60522632679999999</v>
      </c>
      <c r="G3" s="2">
        <f t="shared" ref="G3:G9" si="1">AVERAGE(H3:BD3)</f>
        <v>522.63265306122446</v>
      </c>
      <c r="H3">
        <v>528</v>
      </c>
      <c r="I3">
        <v>522</v>
      </c>
      <c r="J3">
        <v>529</v>
      </c>
      <c r="K3">
        <v>506</v>
      </c>
      <c r="L3">
        <v>528</v>
      </c>
      <c r="M3">
        <v>525</v>
      </c>
      <c r="N3">
        <v>535</v>
      </c>
      <c r="O3">
        <v>537</v>
      </c>
      <c r="P3">
        <v>528</v>
      </c>
      <c r="Q3">
        <v>510</v>
      </c>
      <c r="R3">
        <v>507</v>
      </c>
      <c r="S3">
        <v>508</v>
      </c>
      <c r="T3">
        <v>546</v>
      </c>
      <c r="U3">
        <v>515</v>
      </c>
      <c r="V3">
        <v>528</v>
      </c>
      <c r="W3">
        <v>519</v>
      </c>
      <c r="X3">
        <v>530</v>
      </c>
      <c r="Y3">
        <v>529</v>
      </c>
      <c r="Z3">
        <v>522</v>
      </c>
      <c r="AA3">
        <v>516</v>
      </c>
      <c r="AB3">
        <v>517</v>
      </c>
      <c r="AC3">
        <v>492</v>
      </c>
      <c r="AD3">
        <v>529</v>
      </c>
      <c r="AE3">
        <v>529</v>
      </c>
      <c r="AF3">
        <v>514</v>
      </c>
      <c r="AG3">
        <v>527</v>
      </c>
      <c r="AH3">
        <v>521</v>
      </c>
      <c r="AI3">
        <v>517</v>
      </c>
      <c r="AJ3">
        <v>525</v>
      </c>
      <c r="AK3">
        <v>526</v>
      </c>
      <c r="AL3">
        <v>513</v>
      </c>
      <c r="AM3">
        <v>525</v>
      </c>
      <c r="AN3">
        <v>537</v>
      </c>
      <c r="AO3">
        <v>540</v>
      </c>
      <c r="AP3">
        <v>512</v>
      </c>
      <c r="AQ3">
        <v>507</v>
      </c>
      <c r="AR3">
        <v>508</v>
      </c>
      <c r="AS3">
        <v>526</v>
      </c>
      <c r="AT3">
        <v>526</v>
      </c>
      <c r="AU3">
        <v>514</v>
      </c>
      <c r="AV3">
        <v>518</v>
      </c>
      <c r="AW3">
        <v>537</v>
      </c>
      <c r="AX3">
        <v>517</v>
      </c>
      <c r="AY3">
        <v>526</v>
      </c>
      <c r="AZ3">
        <v>529</v>
      </c>
      <c r="BA3">
        <v>508</v>
      </c>
      <c r="BB3">
        <v>530</v>
      </c>
      <c r="BC3">
        <v>529</v>
      </c>
      <c r="BD3">
        <v>542</v>
      </c>
    </row>
    <row r="4" spans="1:56" x14ac:dyDescent="0.25">
      <c r="A4">
        <v>3</v>
      </c>
      <c r="B4">
        <f t="shared" si="0"/>
        <v>9.8999999999999986</v>
      </c>
      <c r="C4">
        <v>9.9039999999999999</v>
      </c>
      <c r="D4">
        <v>0.90080000000000005</v>
      </c>
      <c r="E4">
        <v>12584.96</v>
      </c>
      <c r="F4">
        <v>0.90830122449999995</v>
      </c>
      <c r="G4" s="2">
        <f t="shared" si="1"/>
        <v>830.12244897959181</v>
      </c>
      <c r="H4">
        <v>831</v>
      </c>
      <c r="I4">
        <v>830</v>
      </c>
      <c r="J4">
        <v>817</v>
      </c>
      <c r="K4">
        <v>826</v>
      </c>
      <c r="L4">
        <v>845</v>
      </c>
      <c r="M4">
        <v>808</v>
      </c>
      <c r="N4">
        <v>849</v>
      </c>
      <c r="O4">
        <v>833</v>
      </c>
      <c r="P4">
        <v>822</v>
      </c>
      <c r="Q4">
        <v>845</v>
      </c>
      <c r="R4">
        <v>797</v>
      </c>
      <c r="S4">
        <v>837</v>
      </c>
      <c r="T4">
        <v>811</v>
      </c>
      <c r="U4">
        <v>850</v>
      </c>
      <c r="V4">
        <v>818</v>
      </c>
      <c r="W4">
        <v>853</v>
      </c>
      <c r="X4">
        <v>806</v>
      </c>
      <c r="Y4">
        <v>833</v>
      </c>
      <c r="Z4">
        <v>835</v>
      </c>
      <c r="AA4">
        <v>848</v>
      </c>
      <c r="AB4">
        <v>827</v>
      </c>
      <c r="AC4">
        <v>834</v>
      </c>
      <c r="AD4">
        <v>833</v>
      </c>
      <c r="AE4">
        <v>830</v>
      </c>
      <c r="AF4">
        <v>826</v>
      </c>
      <c r="AG4">
        <v>828</v>
      </c>
      <c r="AH4">
        <v>821</v>
      </c>
      <c r="AI4">
        <v>821</v>
      </c>
      <c r="AJ4">
        <v>830</v>
      </c>
      <c r="AK4">
        <v>853</v>
      </c>
      <c r="AL4">
        <v>846</v>
      </c>
      <c r="AM4">
        <v>832</v>
      </c>
      <c r="AN4">
        <v>825</v>
      </c>
      <c r="AO4">
        <v>829</v>
      </c>
      <c r="AP4">
        <v>796</v>
      </c>
      <c r="AQ4">
        <v>845</v>
      </c>
      <c r="AR4">
        <v>830</v>
      </c>
      <c r="AS4">
        <v>831</v>
      </c>
      <c r="AT4">
        <v>828</v>
      </c>
      <c r="AU4">
        <v>839</v>
      </c>
      <c r="AV4">
        <v>848</v>
      </c>
      <c r="AW4">
        <v>833</v>
      </c>
      <c r="AX4">
        <v>816</v>
      </c>
      <c r="AY4">
        <v>830</v>
      </c>
      <c r="AZ4">
        <v>814</v>
      </c>
      <c r="BA4">
        <v>834</v>
      </c>
      <c r="BB4">
        <v>835</v>
      </c>
      <c r="BC4">
        <v>829</v>
      </c>
      <c r="BD4">
        <v>839</v>
      </c>
    </row>
    <row r="5" spans="1:56" x14ac:dyDescent="0.25">
      <c r="A5">
        <v>4</v>
      </c>
      <c r="B5">
        <f t="shared" si="0"/>
        <v>13.2</v>
      </c>
      <c r="C5">
        <v>13.2</v>
      </c>
      <c r="D5">
        <v>1.2007000000000001</v>
      </c>
      <c r="E5">
        <v>16578.98</v>
      </c>
      <c r="F5">
        <v>1.2005818367000001</v>
      </c>
      <c r="G5" s="2">
        <f t="shared" si="1"/>
        <v>58.183673469387756</v>
      </c>
      <c r="H5">
        <v>57</v>
      </c>
      <c r="I5">
        <v>85</v>
      </c>
      <c r="J5">
        <v>39</v>
      </c>
      <c r="K5">
        <v>57</v>
      </c>
      <c r="L5">
        <v>68</v>
      </c>
      <c r="M5">
        <v>78</v>
      </c>
      <c r="N5">
        <v>69</v>
      </c>
      <c r="O5">
        <v>56</v>
      </c>
      <c r="P5">
        <v>40</v>
      </c>
      <c r="Q5">
        <v>48</v>
      </c>
      <c r="R5">
        <v>69</v>
      </c>
      <c r="S5">
        <v>64</v>
      </c>
      <c r="T5">
        <v>62</v>
      </c>
      <c r="U5">
        <v>77</v>
      </c>
      <c r="V5">
        <v>49</v>
      </c>
      <c r="W5">
        <v>67</v>
      </c>
      <c r="X5">
        <v>-1</v>
      </c>
      <c r="Y5">
        <v>34</v>
      </c>
      <c r="Z5">
        <v>48</v>
      </c>
      <c r="AA5">
        <v>40</v>
      </c>
      <c r="AB5">
        <v>59</v>
      </c>
      <c r="AC5">
        <v>68</v>
      </c>
      <c r="AD5">
        <v>47</v>
      </c>
      <c r="AE5">
        <v>73</v>
      </c>
      <c r="AF5">
        <v>46</v>
      </c>
      <c r="AG5">
        <v>54</v>
      </c>
      <c r="AH5">
        <v>40</v>
      </c>
      <c r="AI5">
        <v>62</v>
      </c>
      <c r="AJ5">
        <v>62</v>
      </c>
      <c r="AK5">
        <v>63</v>
      </c>
      <c r="AL5">
        <v>63</v>
      </c>
      <c r="AM5">
        <v>66</v>
      </c>
      <c r="AN5">
        <v>63</v>
      </c>
      <c r="AO5">
        <v>60</v>
      </c>
      <c r="AP5">
        <v>57</v>
      </c>
      <c r="AQ5">
        <v>70</v>
      </c>
      <c r="AR5">
        <v>64</v>
      </c>
      <c r="AS5">
        <v>57</v>
      </c>
      <c r="AT5">
        <v>65</v>
      </c>
      <c r="AU5">
        <v>34</v>
      </c>
      <c r="AV5">
        <v>42</v>
      </c>
      <c r="AW5">
        <v>44</v>
      </c>
      <c r="AX5">
        <v>65</v>
      </c>
      <c r="AY5">
        <v>63</v>
      </c>
      <c r="AZ5">
        <v>65</v>
      </c>
      <c r="BA5">
        <v>76</v>
      </c>
      <c r="BB5">
        <v>63</v>
      </c>
      <c r="BC5">
        <v>77</v>
      </c>
      <c r="BD5">
        <v>77</v>
      </c>
    </row>
    <row r="6" spans="1:56" x14ac:dyDescent="0.25">
      <c r="A6">
        <v>5</v>
      </c>
      <c r="B6">
        <f t="shared" si="0"/>
        <v>16.5</v>
      </c>
      <c r="C6">
        <v>16.504000000000001</v>
      </c>
      <c r="D6">
        <v>1.5014000000000001</v>
      </c>
      <c r="E6">
        <v>20790.39</v>
      </c>
      <c r="F6">
        <v>1.5037920408000001</v>
      </c>
      <c r="G6" s="2">
        <f t="shared" si="1"/>
        <v>379.20408163265307</v>
      </c>
      <c r="H6">
        <v>372</v>
      </c>
      <c r="I6">
        <v>369</v>
      </c>
      <c r="J6">
        <v>361</v>
      </c>
      <c r="K6">
        <v>365</v>
      </c>
      <c r="L6">
        <v>366</v>
      </c>
      <c r="M6">
        <v>365</v>
      </c>
      <c r="N6">
        <v>399</v>
      </c>
      <c r="O6">
        <v>357</v>
      </c>
      <c r="P6">
        <v>378</v>
      </c>
      <c r="Q6">
        <v>378</v>
      </c>
      <c r="R6">
        <v>393</v>
      </c>
      <c r="S6">
        <v>355</v>
      </c>
      <c r="T6">
        <v>398</v>
      </c>
      <c r="U6">
        <v>378</v>
      </c>
      <c r="V6">
        <v>391</v>
      </c>
      <c r="W6">
        <v>379</v>
      </c>
      <c r="X6">
        <v>390</v>
      </c>
      <c r="Y6">
        <v>392</v>
      </c>
      <c r="Z6">
        <v>388</v>
      </c>
      <c r="AA6">
        <v>370</v>
      </c>
      <c r="AB6">
        <v>381</v>
      </c>
      <c r="AC6">
        <v>405</v>
      </c>
      <c r="AD6">
        <v>391</v>
      </c>
      <c r="AE6">
        <v>387</v>
      </c>
      <c r="AF6">
        <v>386</v>
      </c>
      <c r="AG6">
        <v>370</v>
      </c>
      <c r="AH6">
        <v>395</v>
      </c>
      <c r="AI6">
        <v>376</v>
      </c>
      <c r="AJ6">
        <v>385</v>
      </c>
      <c r="AK6">
        <v>355</v>
      </c>
      <c r="AL6">
        <v>384</v>
      </c>
      <c r="AM6">
        <v>349</v>
      </c>
      <c r="AN6">
        <v>380</v>
      </c>
      <c r="AO6">
        <v>370</v>
      </c>
      <c r="AP6">
        <v>400</v>
      </c>
      <c r="AQ6">
        <v>373</v>
      </c>
      <c r="AR6">
        <v>387</v>
      </c>
      <c r="AS6">
        <v>346</v>
      </c>
      <c r="AT6">
        <v>351</v>
      </c>
      <c r="AU6">
        <v>392</v>
      </c>
      <c r="AV6">
        <v>360</v>
      </c>
      <c r="AW6">
        <v>396</v>
      </c>
      <c r="AX6">
        <v>390</v>
      </c>
      <c r="AY6">
        <v>397</v>
      </c>
      <c r="AZ6">
        <v>399</v>
      </c>
      <c r="BA6">
        <v>392</v>
      </c>
      <c r="BB6">
        <v>366</v>
      </c>
      <c r="BC6">
        <v>395</v>
      </c>
      <c r="BD6">
        <v>379</v>
      </c>
    </row>
    <row r="7" spans="1:56" x14ac:dyDescent="0.25">
      <c r="A7">
        <v>6</v>
      </c>
      <c r="B7">
        <f t="shared" si="0"/>
        <v>19.799999999999997</v>
      </c>
      <c r="C7">
        <v>19.797999999999998</v>
      </c>
      <c r="D7">
        <v>1.8010999999999999</v>
      </c>
      <c r="E7">
        <v>25002.85</v>
      </c>
      <c r="F7">
        <v>1.8060028571</v>
      </c>
      <c r="G7" s="2">
        <f t="shared" si="1"/>
        <v>600.28571428571433</v>
      </c>
      <c r="H7">
        <v>603</v>
      </c>
      <c r="I7">
        <v>612</v>
      </c>
      <c r="J7">
        <v>634</v>
      </c>
      <c r="K7">
        <v>619</v>
      </c>
      <c r="L7">
        <v>615</v>
      </c>
      <c r="M7">
        <v>619</v>
      </c>
      <c r="N7">
        <v>611</v>
      </c>
      <c r="O7">
        <v>579</v>
      </c>
      <c r="P7">
        <v>587</v>
      </c>
      <c r="Q7">
        <v>605</v>
      </c>
      <c r="R7">
        <v>589</v>
      </c>
      <c r="S7">
        <v>579</v>
      </c>
      <c r="T7">
        <v>588</v>
      </c>
      <c r="U7">
        <v>599</v>
      </c>
      <c r="V7">
        <v>614</v>
      </c>
      <c r="W7">
        <v>595</v>
      </c>
      <c r="X7">
        <v>623</v>
      </c>
      <c r="Y7">
        <v>611</v>
      </c>
      <c r="Z7">
        <v>600</v>
      </c>
      <c r="AA7">
        <v>606</v>
      </c>
      <c r="AB7">
        <v>611</v>
      </c>
      <c r="AC7">
        <v>640</v>
      </c>
      <c r="AD7">
        <v>618</v>
      </c>
      <c r="AE7">
        <v>584</v>
      </c>
      <c r="AF7">
        <v>613</v>
      </c>
      <c r="AG7">
        <v>583</v>
      </c>
      <c r="AH7">
        <v>619</v>
      </c>
      <c r="AI7">
        <v>598</v>
      </c>
      <c r="AJ7">
        <v>625</v>
      </c>
      <c r="AK7">
        <v>584</v>
      </c>
      <c r="AL7">
        <v>596</v>
      </c>
      <c r="AM7">
        <v>596</v>
      </c>
      <c r="AN7">
        <v>600</v>
      </c>
      <c r="AO7">
        <v>624</v>
      </c>
      <c r="AP7">
        <v>572</v>
      </c>
      <c r="AQ7">
        <v>550</v>
      </c>
      <c r="AR7">
        <v>593</v>
      </c>
      <c r="AS7">
        <v>565</v>
      </c>
      <c r="AT7">
        <v>578</v>
      </c>
      <c r="AU7">
        <v>586</v>
      </c>
      <c r="AV7">
        <v>585</v>
      </c>
      <c r="AW7">
        <v>615</v>
      </c>
      <c r="AX7">
        <v>623</v>
      </c>
      <c r="AY7">
        <v>612</v>
      </c>
      <c r="AZ7">
        <v>581</v>
      </c>
      <c r="BA7">
        <v>615</v>
      </c>
      <c r="BB7">
        <v>597</v>
      </c>
      <c r="BC7">
        <v>562</v>
      </c>
      <c r="BD7">
        <v>601</v>
      </c>
    </row>
    <row r="8" spans="1:56" x14ac:dyDescent="0.25">
      <c r="A8">
        <v>7</v>
      </c>
      <c r="B8">
        <f t="shared" si="0"/>
        <v>23.099999999999998</v>
      </c>
      <c r="C8">
        <v>23.1</v>
      </c>
      <c r="D8">
        <v>2.1017000000000001</v>
      </c>
      <c r="E8">
        <v>28936.25</v>
      </c>
      <c r="F8">
        <v>2.1098473469000001</v>
      </c>
      <c r="G8" s="2">
        <f t="shared" si="1"/>
        <v>894.73469387755097</v>
      </c>
      <c r="H8">
        <v>871</v>
      </c>
      <c r="I8">
        <v>877</v>
      </c>
      <c r="J8">
        <v>903</v>
      </c>
      <c r="K8">
        <v>841</v>
      </c>
      <c r="L8">
        <v>925</v>
      </c>
      <c r="M8">
        <v>844</v>
      </c>
      <c r="N8">
        <v>896</v>
      </c>
      <c r="O8">
        <v>888</v>
      </c>
      <c r="P8">
        <v>914</v>
      </c>
      <c r="Q8">
        <v>896</v>
      </c>
      <c r="R8">
        <v>886</v>
      </c>
      <c r="S8">
        <v>904</v>
      </c>
      <c r="T8">
        <v>913</v>
      </c>
      <c r="U8">
        <v>846</v>
      </c>
      <c r="V8">
        <v>857</v>
      </c>
      <c r="W8">
        <v>859</v>
      </c>
      <c r="X8">
        <v>875</v>
      </c>
      <c r="Y8">
        <v>869</v>
      </c>
      <c r="Z8">
        <v>885</v>
      </c>
      <c r="AA8">
        <v>925</v>
      </c>
      <c r="AB8">
        <v>917</v>
      </c>
      <c r="AC8">
        <v>924</v>
      </c>
      <c r="AD8">
        <v>858</v>
      </c>
      <c r="AE8">
        <v>892</v>
      </c>
      <c r="AF8">
        <v>910</v>
      </c>
      <c r="AG8">
        <v>895</v>
      </c>
      <c r="AH8">
        <v>895</v>
      </c>
      <c r="AI8">
        <v>924</v>
      </c>
      <c r="AJ8">
        <v>921</v>
      </c>
      <c r="AK8">
        <v>887</v>
      </c>
      <c r="AL8">
        <v>898</v>
      </c>
      <c r="AM8">
        <v>919</v>
      </c>
      <c r="AN8">
        <v>918</v>
      </c>
      <c r="AO8">
        <v>904</v>
      </c>
      <c r="AP8">
        <v>921</v>
      </c>
      <c r="AQ8">
        <v>873</v>
      </c>
      <c r="AR8">
        <v>891</v>
      </c>
      <c r="AS8">
        <v>896</v>
      </c>
      <c r="AT8">
        <v>879</v>
      </c>
      <c r="AU8">
        <v>905</v>
      </c>
      <c r="AV8">
        <v>901</v>
      </c>
      <c r="AW8">
        <v>919</v>
      </c>
      <c r="AX8">
        <v>902</v>
      </c>
      <c r="AY8">
        <v>891</v>
      </c>
      <c r="AZ8">
        <v>900</v>
      </c>
      <c r="BA8">
        <v>911</v>
      </c>
      <c r="BB8">
        <v>886</v>
      </c>
      <c r="BC8">
        <v>917</v>
      </c>
      <c r="BD8">
        <v>914</v>
      </c>
    </row>
    <row r="9" spans="1:56" x14ac:dyDescent="0.25">
      <c r="A9">
        <v>8</v>
      </c>
      <c r="B9">
        <f t="shared" si="0"/>
        <v>26.4</v>
      </c>
      <c r="C9">
        <v>26.402000000000001</v>
      </c>
      <c r="D9">
        <v>2.4024999999999999</v>
      </c>
      <c r="E9">
        <v>32679.97</v>
      </c>
      <c r="F9">
        <v>2.4019787754999999</v>
      </c>
      <c r="G9" s="2">
        <f t="shared" si="1"/>
        <v>197.87755102040816</v>
      </c>
      <c r="H9">
        <v>168</v>
      </c>
      <c r="I9">
        <v>208</v>
      </c>
      <c r="J9">
        <v>190</v>
      </c>
      <c r="K9">
        <v>232</v>
      </c>
      <c r="L9">
        <v>214</v>
      </c>
      <c r="M9">
        <v>183</v>
      </c>
      <c r="N9">
        <v>142</v>
      </c>
      <c r="O9">
        <v>251</v>
      </c>
      <c r="P9">
        <v>206</v>
      </c>
      <c r="Q9">
        <v>184</v>
      </c>
      <c r="R9">
        <v>230</v>
      </c>
      <c r="S9">
        <v>160</v>
      </c>
      <c r="T9">
        <v>221</v>
      </c>
      <c r="U9">
        <v>203</v>
      </c>
      <c r="V9">
        <v>207</v>
      </c>
      <c r="W9">
        <v>183</v>
      </c>
      <c r="X9">
        <v>202</v>
      </c>
      <c r="Y9">
        <v>193</v>
      </c>
      <c r="Z9">
        <v>229</v>
      </c>
      <c r="AA9">
        <v>193</v>
      </c>
      <c r="AB9">
        <v>168</v>
      </c>
      <c r="AC9">
        <v>178</v>
      </c>
      <c r="AD9">
        <v>204</v>
      </c>
      <c r="AE9">
        <v>200</v>
      </c>
      <c r="AF9">
        <v>171</v>
      </c>
      <c r="AG9">
        <v>203</v>
      </c>
      <c r="AH9">
        <v>283</v>
      </c>
      <c r="AI9">
        <v>232</v>
      </c>
      <c r="AJ9">
        <v>178</v>
      </c>
      <c r="AK9">
        <v>206</v>
      </c>
      <c r="AL9">
        <v>204</v>
      </c>
      <c r="AM9">
        <v>221</v>
      </c>
      <c r="AN9">
        <v>182</v>
      </c>
      <c r="AO9">
        <v>137</v>
      </c>
      <c r="AP9">
        <v>191</v>
      </c>
      <c r="AQ9">
        <v>228</v>
      </c>
      <c r="AR9">
        <v>207</v>
      </c>
      <c r="AS9">
        <v>193</v>
      </c>
      <c r="AT9">
        <v>210</v>
      </c>
      <c r="AU9">
        <v>145</v>
      </c>
      <c r="AV9">
        <v>191</v>
      </c>
      <c r="AW9">
        <v>91</v>
      </c>
      <c r="AX9">
        <v>179</v>
      </c>
      <c r="AY9">
        <v>282</v>
      </c>
      <c r="AZ9">
        <v>199</v>
      </c>
      <c r="BA9">
        <v>172</v>
      </c>
      <c r="BB9">
        <v>233</v>
      </c>
      <c r="BC9">
        <v>181</v>
      </c>
      <c r="BD9">
        <v>228</v>
      </c>
    </row>
    <row r="16" spans="1:56" x14ac:dyDescent="0.25">
      <c r="A16">
        <f>2^24/2</f>
        <v>8388608</v>
      </c>
      <c r="C16" t="s">
        <v>8</v>
      </c>
      <c r="D16" t="s">
        <v>7</v>
      </c>
      <c r="E16" t="s">
        <v>11</v>
      </c>
    </row>
    <row r="17" spans="3:17" x14ac:dyDescent="0.25">
      <c r="C17">
        <f>F2</f>
        <v>0.30299979589999998</v>
      </c>
      <c r="D17">
        <f>$A$16/5*C17</f>
        <v>508349.30237702141</v>
      </c>
      <c r="E17">
        <f>E2</f>
        <v>4110.08</v>
      </c>
    </row>
    <row r="18" spans="3:17" x14ac:dyDescent="0.25">
      <c r="C18">
        <f t="shared" ref="C18:C25" si="2">F3</f>
        <v>0.60522632679999999</v>
      </c>
      <c r="D18">
        <f t="shared" ref="D18:D24" si="3">$A$16/5*C18</f>
        <v>1015401.2813610189</v>
      </c>
      <c r="E18">
        <f t="shared" ref="E18:E24" si="4">E3</f>
        <v>8432.73</v>
      </c>
      <c r="Q18" s="1" t="s">
        <v>6</v>
      </c>
    </row>
    <row r="19" spans="3:17" x14ac:dyDescent="0.25">
      <c r="C19">
        <f t="shared" si="2"/>
        <v>0.90830122449999995</v>
      </c>
      <c r="D19">
        <f t="shared" si="3"/>
        <v>1523876.5836500991</v>
      </c>
      <c r="E19">
        <f t="shared" si="4"/>
        <v>12584.96</v>
      </c>
    </row>
    <row r="20" spans="3:17" x14ac:dyDescent="0.25">
      <c r="C20">
        <f t="shared" si="2"/>
        <v>1.2005818367000001</v>
      </c>
      <c r="D20">
        <f t="shared" si="3"/>
        <v>2014242.0799992629</v>
      </c>
      <c r="E20">
        <f t="shared" si="4"/>
        <v>16578.98</v>
      </c>
    </row>
    <row r="21" spans="3:17" x14ac:dyDescent="0.25">
      <c r="C21">
        <f t="shared" si="2"/>
        <v>1.5037920408000001</v>
      </c>
      <c r="D21">
        <f t="shared" si="3"/>
        <v>2522944.3887582417</v>
      </c>
      <c r="E21">
        <f t="shared" si="4"/>
        <v>20790.39</v>
      </c>
    </row>
    <row r="22" spans="3:17" x14ac:dyDescent="0.25">
      <c r="C22">
        <f t="shared" si="2"/>
        <v>1.8060028571</v>
      </c>
      <c r="D22">
        <f t="shared" si="3"/>
        <v>3029970.0030183834</v>
      </c>
      <c r="E22">
        <f t="shared" si="4"/>
        <v>25002.85</v>
      </c>
    </row>
    <row r="23" spans="3:17" x14ac:dyDescent="0.25">
      <c r="C23">
        <f t="shared" si="2"/>
        <v>2.1098473469000001</v>
      </c>
      <c r="D23">
        <f t="shared" si="3"/>
        <v>3539736.4665968232</v>
      </c>
      <c r="E23">
        <f t="shared" si="4"/>
        <v>28936.25</v>
      </c>
    </row>
    <row r="24" spans="3:17" x14ac:dyDescent="0.25">
      <c r="C24">
        <f t="shared" si="2"/>
        <v>2.4019787754999999</v>
      </c>
      <c r="D24">
        <f t="shared" si="3"/>
        <v>4029851.6743979007</v>
      </c>
      <c r="E24">
        <f t="shared" si="4"/>
        <v>32679.97</v>
      </c>
    </row>
    <row r="37" spans="9:9" x14ac:dyDescent="0.25">
      <c r="I37" s="1" t="s">
        <v>12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MAXIMUS</cp:lastModifiedBy>
  <dcterms:created xsi:type="dcterms:W3CDTF">2020-09-21T20:45:15Z</dcterms:created>
  <dcterms:modified xsi:type="dcterms:W3CDTF">2020-09-21T23:02:31Z</dcterms:modified>
</cp:coreProperties>
</file>