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ntikar/Dropbox/Ldeli_inc_metabTelo/"/>
    </mc:Choice>
  </mc:AlternateContent>
  <xr:revisionPtr revIDLastSave="0" documentId="13_ncr:1_{8DF6385B-D106-EA49-9513-6C090DAEF51A}" xr6:coauthVersionLast="32" xr6:coauthVersionMax="32" xr10:uidLastSave="{00000000-0000-0000-0000-000000000000}"/>
  <bookViews>
    <workbookView xWindow="0" yWindow="460" windowWidth="25600" windowHeight="14580" tabRatio="500" activeTab="2" xr2:uid="{00000000-000D-0000-FFFF-FFFF00000000}"/>
  </bookViews>
  <sheets>
    <sheet name="1L-H  2H-L" sheetId="5" r:id="rId1"/>
    <sheet name="1L-H  2L-H" sheetId="2" r:id="rId2"/>
    <sheet name="1H-L  2L-H" sheetId="8" r:id="rId3"/>
    <sheet name="1H-L  2H-L" sheetId="9" r:id="rId4"/>
    <sheet name="Time diff calculator" sheetId="11" r:id="rId5"/>
    <sheet name="Feeding schedule" sheetId="10" r:id="rId6"/>
    <sheet name="T randomisation and overlap" sheetId="1" r:id="rId7"/>
  </sheets>
  <definedNames>
    <definedName name="_xlnm._FilterDatabase" localSheetId="6" hidden="1">'T randomisation and overlap'!$A$1:$G$81</definedName>
    <definedName name="_xlnm.Print_Area" localSheetId="6">'T randomisation and overlap'!$2:$1048576</definedName>
    <definedName name="_xlnm.Print_Titles" localSheetId="6">'T randomisation and overlap'!$1:$1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1" l="1"/>
  <c r="C2" i="11"/>
  <c r="A9" i="9" l="1"/>
  <c r="F11" i="9" s="1"/>
  <c r="F12" i="9" s="1"/>
  <c r="F15" i="9" s="1"/>
  <c r="A9" i="8"/>
  <c r="A9" i="5"/>
  <c r="A9" i="2"/>
  <c r="A11" i="2"/>
  <c r="P1" i="1"/>
  <c r="K1" i="1"/>
  <c r="Q1" i="1" s="1"/>
  <c r="X1" i="1"/>
  <c r="O1" i="1"/>
  <c r="N1" i="1"/>
  <c r="M1" i="1"/>
  <c r="L1" i="1"/>
  <c r="Y1" i="1" s="1"/>
  <c r="F11" i="2" l="1"/>
  <c r="F12" i="2" s="1"/>
  <c r="F15" i="2" s="1"/>
  <c r="F30" i="2" s="1"/>
  <c r="A21" i="2"/>
  <c r="A25" i="2" s="1"/>
  <c r="A28" i="2" s="1"/>
  <c r="A34" i="2" s="1"/>
  <c r="F17" i="2"/>
  <c r="F17" i="9"/>
  <c r="F30" i="9"/>
  <c r="A11" i="9"/>
  <c r="A21" i="9"/>
  <c r="A11" i="5"/>
  <c r="A43" i="5"/>
  <c r="F11" i="5"/>
  <c r="F12" i="5" s="1"/>
  <c r="F15" i="5" s="1"/>
  <c r="F11" i="8"/>
  <c r="F12" i="8" s="1"/>
  <c r="F15" i="8" s="1"/>
  <c r="A21" i="8"/>
  <c r="A11" i="8"/>
  <c r="A25" i="8" l="1"/>
  <c r="A28" i="8" s="1"/>
  <c r="A34" i="8" s="1"/>
  <c r="A37" i="2"/>
  <c r="A50" i="2"/>
  <c r="F34" i="2"/>
  <c r="F38" i="2" s="1"/>
  <c r="F41" i="2" s="1"/>
  <c r="F58" i="2" s="1"/>
  <c r="F34" i="9"/>
  <c r="F38" i="9" s="1"/>
  <c r="F41" i="9" s="1"/>
  <c r="A25" i="9"/>
  <c r="A28" i="9" s="1"/>
  <c r="A34" i="9" s="1"/>
  <c r="F17" i="5"/>
  <c r="F30" i="5"/>
  <c r="A47" i="5"/>
  <c r="A50" i="5" s="1"/>
  <c r="A56" i="5" s="1"/>
  <c r="A37" i="8"/>
  <c r="A50" i="8"/>
  <c r="F17" i="8"/>
  <c r="F34" i="8" s="1"/>
  <c r="F38" i="8" s="1"/>
  <c r="F41" i="8" s="1"/>
  <c r="F30" i="8"/>
  <c r="F45" i="2" l="1"/>
  <c r="A53" i="2"/>
  <c r="F63" i="2"/>
  <c r="F61" i="2"/>
  <c r="F45" i="9"/>
  <c r="F55" i="9"/>
  <c r="F58" i="9" s="1"/>
  <c r="A37" i="9"/>
  <c r="A50" i="9"/>
  <c r="F34" i="5"/>
  <c r="F38" i="5" s="1"/>
  <c r="F41" i="5" s="1"/>
  <c r="F45" i="5" s="1"/>
  <c r="A59" i="5"/>
  <c r="A72" i="5"/>
  <c r="F45" i="8"/>
  <c r="F55" i="8"/>
  <c r="A53" i="8"/>
  <c r="F76" i="5" l="1"/>
  <c r="F60" i="9"/>
  <c r="A53" i="9"/>
  <c r="F79" i="5"/>
  <c r="F81" i="5"/>
  <c r="A75" i="5"/>
  <c r="F58" i="8"/>
  <c r="F60" i="8"/>
</calcChain>
</file>

<file path=xl/sharedStrings.xml><?xml version="1.0" encoding="utf-8"?>
<sst xmlns="http://schemas.openxmlformats.org/spreadsheetml/2006/main" count="245" uniqueCount="71">
  <si>
    <t>batch</t>
  </si>
  <si>
    <t>period</t>
  </si>
  <si>
    <t>day_id</t>
  </si>
  <si>
    <t>incb_id</t>
  </si>
  <si>
    <t>temp_order</t>
  </si>
  <si>
    <t>t1</t>
  </si>
  <si>
    <t>t2</t>
  </si>
  <si>
    <t>Total</t>
  </si>
  <si>
    <t>p1</t>
  </si>
  <si>
    <t>i1</t>
  </si>
  <si>
    <t>i2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</si>
  <si>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</si>
  <si>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</si>
  <si>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</si>
  <si>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</si>
  <si>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</si>
  <si>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</si>
  <si>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</si>
  <si>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</si>
  <si>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</si>
  <si>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b1</t>
  </si>
  <si>
    <t>b2</t>
  </si>
  <si>
    <t>Checked?</t>
  </si>
  <si>
    <t>y</t>
  </si>
  <si>
    <t>12 chambers</t>
  </si>
  <si>
    <t>13 chambers</t>
  </si>
  <si>
    <t>INCUBATOR 1</t>
  </si>
  <si>
    <t>INCUBATOR 2</t>
  </si>
  <si>
    <t>Retrieve lizards, take Tb and put in assigned chambers from small room,
weigh lizards (40 mins)</t>
  </si>
  <si>
    <t>Acclimate to temperature (30mins)</t>
  </si>
  <si>
    <t>Flush and take control sample (24 mins)</t>
  </si>
  <si>
    <t>Waiting period for 
lizards to respire (120 - 180 mins)</t>
  </si>
  <si>
    <t>Put lizards into incbuator (2 mins)</t>
  </si>
  <si>
    <t>Flush and take control sample (26 mins)</t>
  </si>
  <si>
    <t>Take 2 samples (24 mins)</t>
  </si>
  <si>
    <t>Take 2 samples (26 mins)</t>
  </si>
  <si>
    <t>Waiting period for
 lizards to respire (120 - 180 mins)</t>
  </si>
  <si>
    <t>Process samples 
I1 12 samples =  24 mins
I2 26 samples = 52 mins</t>
  </si>
  <si>
    <t>Flush and take control samples (26 mins)</t>
  </si>
  <si>
    <t>Put lizards away back in their sep encls. (10 mins)</t>
  </si>
  <si>
    <t>Test air tightness of chambers (10 mins)</t>
  </si>
  <si>
    <t>Change temp of incubator and wait (20 mins)</t>
  </si>
  <si>
    <t>Take 2 samples (12 mins)</t>
  </si>
  <si>
    <t>Flush and take control samples (12 mins)</t>
  </si>
  <si>
    <r>
      <rPr>
        <b/>
        <sz val="12"/>
        <color rgb="FF00B0F0"/>
        <rFont val="Calibri (Body)_x0000_"/>
      </rPr>
      <t>L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00000"/>
        <rFont val="Calibri (Body)_x0000_"/>
      </rPr>
      <t>H</t>
    </r>
  </si>
  <si>
    <r>
      <rPr>
        <b/>
        <sz val="12"/>
        <color rgb="FFC00000"/>
        <rFont val="Calibri (Body)_x0000_"/>
      </rPr>
      <t>H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B0F0"/>
        <rFont val="Calibri (Body)_x0000_"/>
      </rPr>
      <t xml:space="preserve">L </t>
    </r>
  </si>
  <si>
    <r>
      <rPr>
        <b/>
        <sz val="12"/>
        <color rgb="FF00B0F0"/>
        <rFont val="Calibri (Body)_x0000_"/>
      </rPr>
      <t xml:space="preserve">L - </t>
    </r>
    <r>
      <rPr>
        <b/>
        <sz val="12"/>
        <color rgb="FFC00000"/>
        <rFont val="Calibri (Body)_x0000_"/>
      </rPr>
      <t>H</t>
    </r>
  </si>
  <si>
    <r>
      <t xml:space="preserve">H </t>
    </r>
    <r>
      <rPr>
        <b/>
        <sz val="12"/>
        <color theme="1"/>
        <rFont val="Calibri (Body)_x0000_"/>
      </rPr>
      <t xml:space="preserve">- </t>
    </r>
    <r>
      <rPr>
        <b/>
        <sz val="12"/>
        <color rgb="FF00B0F0"/>
        <rFont val="Calibri (Body)_x0000_"/>
      </rPr>
      <t xml:space="preserve">L </t>
    </r>
  </si>
  <si>
    <t>~7:00 AM</t>
  </si>
  <si>
    <t>1hr 30mins to process samples 
1min 10 secs / sample</t>
  </si>
  <si>
    <t xml:space="preserve">Process samples 
</t>
  </si>
  <si>
    <t>2 hrs and 40 mins to process samples 
1min 10 secs / sample</t>
  </si>
  <si>
    <t>Process samples 
1min 10 secs / sample</t>
  </si>
  <si>
    <t>Put lizards into incubuator (2 mins)</t>
  </si>
  <si>
    <t xml:space="preserve">Process samples </t>
  </si>
  <si>
    <t xml:space="preserve">Process samples
</t>
  </si>
  <si>
    <t>Batch</t>
  </si>
  <si>
    <t>Monday</t>
  </si>
  <si>
    <t>Tuesday</t>
  </si>
  <si>
    <t>Wednesday</t>
  </si>
  <si>
    <t>Thursday</t>
  </si>
  <si>
    <t>Friday</t>
  </si>
  <si>
    <t>Saturday</t>
  </si>
  <si>
    <t>Sunday</t>
  </si>
  <si>
    <t>FEED</t>
  </si>
  <si>
    <t>FAST</t>
  </si>
  <si>
    <t>METAB</t>
  </si>
  <si>
    <t>Fonti FEED 
only 2 cricks</t>
  </si>
  <si>
    <t>Time1</t>
  </si>
  <si>
    <t>Time2</t>
  </si>
  <si>
    <t>Time diff in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</si>
</sst>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 (Body)_x0000_"/>
    </font>
    <font>
      <b/>
      <sz val="12"/>
      <color rgb="FFC00000"/>
      <name val="Calibri (Body)_x0000_"/>
    </font>
    <font>
      <b/>
      <sz val="12"/>
      <color theme="1"/>
      <name val="Calibri (Body)_x0000_"/>
    </font>
    <font>
      <sz val="28"/>
      <color theme="1"/>
      <name val="Calibri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 style="thin">
        <color theme="9" tint="-0.249977111117893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0" fontId="5" fillId="3" borderId="2" xfId="0" applyFont="1" applyFill="1" applyBorder="1"/>
    <xf numFmtId="0" fontId="0" fillId="0" borderId="3" xfId="0" applyBorder="1"/>
    <xf numFmtId="0" fontId="0" fillId="0" borderId="4" xfId="0" applyFill="1" applyBorder="1"/>
    <xf numFmtId="0" fontId="0" fillId="0" borderId="6" xfId="0" applyBorder="1"/>
    <xf numFmtId="0" fontId="5" fillId="3" borderId="4" xfId="0" applyFont="1" applyFill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5" fillId="3" borderId="5" xfId="0" applyFont="1" applyFill="1" applyBorder="1"/>
    <xf numFmtId="0" fontId="0" fillId="0" borderId="7" xfId="0" applyBorder="1"/>
    <xf numFmtId="0" fontId="5" fillId="3" borderId="7" xfId="0" applyFont="1" applyFill="1" applyBorder="1"/>
    <xf numFmtId="0" fontId="0" fillId="0" borderId="5" xfId="0" applyBorder="1"/>
    <xf numFmtId="0" fontId="0" fillId="0" borderId="2" xfId="0" applyFill="1" applyBorder="1"/>
    <xf numFmtId="0" fontId="0" fillId="6" borderId="1" xfId="0" applyFill="1" applyBorder="1"/>
    <xf numFmtId="0" fontId="5" fillId="3" borderId="0" xfId="0" applyFon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10" xfId="0" applyBorder="1"/>
    <xf numFmtId="18" fontId="0" fillId="0" borderId="0" xfId="0" applyNumberFormat="1"/>
    <xf numFmtId="0" fontId="0" fillId="0" borderId="0" xfId="0" applyFill="1" applyBorder="1" applyAlignment="1">
      <alignment vertical="center"/>
    </xf>
    <xf numFmtId="18" fontId="0" fillId="0" borderId="0" xfId="0" applyNumberFormat="1" applyFill="1"/>
    <xf numFmtId="0" fontId="0" fillId="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18" fontId="1" fillId="0" borderId="9" xfId="0" applyNumberFormat="1" applyFont="1" applyFill="1" applyBorder="1" applyAlignment="1">
      <alignment horizontal="right"/>
    </xf>
    <xf numFmtId="18" fontId="1" fillId="0" borderId="11" xfId="0" applyNumberFormat="1" applyFont="1" applyBorder="1" applyAlignment="1">
      <alignment horizontal="right"/>
    </xf>
    <xf numFmtId="18" fontId="1" fillId="0" borderId="9" xfId="0" applyNumberFormat="1" applyFont="1" applyBorder="1" applyAlignment="1">
      <alignment horizontal="right"/>
    </xf>
    <xf numFmtId="18" fontId="1" fillId="0" borderId="11" xfId="0" applyNumberFormat="1" applyFont="1" applyBorder="1"/>
    <xf numFmtId="18" fontId="1" fillId="0" borderId="8" xfId="0" applyNumberFormat="1" applyFont="1" applyBorder="1"/>
    <xf numFmtId="18" fontId="1" fillId="0" borderId="9" xfId="0" applyNumberFormat="1" applyFont="1" applyFill="1" applyBorder="1"/>
    <xf numFmtId="18" fontId="1" fillId="0" borderId="9" xfId="0" applyNumberFormat="1" applyFont="1" applyBorder="1"/>
    <xf numFmtId="18" fontId="1" fillId="0" borderId="8" xfId="0" applyNumberFormat="1" applyFont="1" applyFill="1" applyBorder="1"/>
    <xf numFmtId="18" fontId="1" fillId="0" borderId="8" xfId="0" applyNumberFormat="1" applyFont="1" applyBorder="1" applyAlignment="1">
      <alignment horizontal="right"/>
    </xf>
    <xf numFmtId="18" fontId="1" fillId="0" borderId="8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/>
    <xf numFmtId="0" fontId="0" fillId="0" borderId="0" xfId="0" applyFill="1" applyAlignment="1">
      <alignment horizontal="right"/>
    </xf>
    <xf numFmtId="18" fontId="0" fillId="0" borderId="0" xfId="0" applyNumberForma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" fontId="11" fillId="0" borderId="0" xfId="0" applyNumberFormat="1" applyFont="1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8" fontId="0" fillId="0" borderId="13" xfId="0" applyNumberFormat="1" applyBorder="1"/>
    <xf numFmtId="18" fontId="1" fillId="0" borderId="14" xfId="0" applyNumberFormat="1" applyFont="1" applyBorder="1"/>
    <xf numFmtId="20" fontId="12" fillId="0" borderId="13" xfId="0" applyNumberFormat="1" applyFont="1" applyBorder="1" applyAlignment="1">
      <alignment horizontal="center"/>
    </xf>
    <xf numFmtId="18" fontId="12" fillId="0" borderId="13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8" fontId="12" fillId="0" borderId="15" xfId="0" applyNumberFormat="1" applyFont="1" applyBorder="1"/>
    <xf numFmtId="18" fontId="12" fillId="0" borderId="13" xfId="0" applyNumberFormat="1" applyFont="1" applyBorder="1"/>
    <xf numFmtId="0" fontId="0" fillId="4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41" zoomScale="125" workbookViewId="0">
      <selection activeCell="A7" sqref="A7"/>
    </sheetView>
  </sheetViews>
  <sheetFormatPr baseColWidth="10" defaultRowHeight="16"/>
  <cols>
    <col min="1" max="1" width="18" style="35" bestFit="1" customWidth="1"/>
    <col min="2" max="2" width="33" style="2" customWidth="1"/>
    <col min="3" max="3" width="22" style="2" customWidth="1"/>
    <col min="4" max="4" width="21.33203125" style="33" customWidth="1"/>
    <col min="5" max="5" width="32" style="2" customWidth="1"/>
  </cols>
  <sheetData>
    <row r="1" spans="1:6" ht="17" thickBot="1">
      <c r="A1" s="38" t="s">
        <v>44</v>
      </c>
      <c r="B1" s="23" t="s">
        <v>24</v>
      </c>
      <c r="C1" s="23"/>
      <c r="D1" s="24"/>
      <c r="E1" s="23" t="s">
        <v>25</v>
      </c>
      <c r="F1" s="39" t="s">
        <v>45</v>
      </c>
    </row>
    <row r="2" spans="1:6">
      <c r="B2" s="25" t="s">
        <v>26</v>
      </c>
      <c r="C2" s="25"/>
      <c r="D2" s="26"/>
      <c r="E2" s="25" t="s">
        <v>27</v>
      </c>
      <c r="F2" s="27"/>
    </row>
    <row r="3" spans="1:6" ht="16" customHeight="1">
      <c r="A3" s="36" t="s">
        <v>48</v>
      </c>
      <c r="B3" s="74" t="s">
        <v>28</v>
      </c>
      <c r="C3" s="75"/>
      <c r="D3" s="75"/>
      <c r="E3" s="75"/>
    </row>
    <row r="4" spans="1:6">
      <c r="B4" s="75"/>
      <c r="C4" s="75"/>
      <c r="D4" s="75"/>
      <c r="E4" s="75"/>
    </row>
    <row r="5" spans="1:6">
      <c r="B5" s="75"/>
      <c r="C5" s="75"/>
      <c r="D5" s="75"/>
      <c r="E5" s="75"/>
    </row>
    <row r="6" spans="1:6" ht="37">
      <c r="A6" s="59">
        <v>0.32291666666666669</v>
      </c>
      <c r="B6" s="77" t="s">
        <v>29</v>
      </c>
      <c r="C6" s="77"/>
      <c r="D6" s="29"/>
      <c r="E6" s="29"/>
    </row>
    <row r="7" spans="1:6">
      <c r="B7" s="77"/>
      <c r="C7" s="77"/>
      <c r="D7" s="29"/>
      <c r="E7" s="29"/>
    </row>
    <row r="8" spans="1:6" ht="17" thickBot="1">
      <c r="B8" s="77"/>
      <c r="C8" s="77"/>
      <c r="D8" s="29"/>
      <c r="E8" s="29"/>
    </row>
    <row r="9" spans="1:6" ht="17" thickBot="1">
      <c r="A9" s="43">
        <f>A6+TIME(0,30,0)</f>
        <v>0.34375</v>
      </c>
      <c r="B9" s="72" t="s">
        <v>30</v>
      </c>
      <c r="C9" s="72"/>
      <c r="D9" s="29"/>
      <c r="E9" s="29"/>
    </row>
    <row r="10" spans="1:6" ht="17" thickBot="1">
      <c r="B10" s="72"/>
      <c r="C10" s="72"/>
      <c r="D10" s="29"/>
      <c r="E10" s="29"/>
    </row>
    <row r="11" spans="1:6" ht="16" customHeight="1" thickBot="1">
      <c r="A11" s="36">
        <f>A9+TIME(0,12,0)</f>
        <v>0.35208333333333336</v>
      </c>
      <c r="B11" s="71" t="s">
        <v>31</v>
      </c>
      <c r="C11" s="71"/>
      <c r="D11" s="76" t="s">
        <v>32</v>
      </c>
      <c r="E11" s="76"/>
      <c r="F11" s="64">
        <f>A9-TIME(0,2,0)</f>
        <v>0.34236111111111112</v>
      </c>
    </row>
    <row r="12" spans="1:6">
      <c r="B12" s="71"/>
      <c r="C12" s="71"/>
      <c r="D12" s="77" t="s">
        <v>29</v>
      </c>
      <c r="E12" s="77"/>
      <c r="F12" s="28">
        <f>F11+TIME(0,2,0)</f>
        <v>0.34375</v>
      </c>
    </row>
    <row r="13" spans="1:6" ht="16" customHeight="1">
      <c r="B13" s="71"/>
      <c r="C13" s="71"/>
      <c r="D13" s="77"/>
      <c r="E13" s="77"/>
    </row>
    <row r="14" spans="1:6" ht="17" thickBot="1">
      <c r="B14" s="71"/>
      <c r="C14" s="71"/>
      <c r="D14" s="77"/>
      <c r="E14" s="77"/>
    </row>
    <row r="15" spans="1:6" ht="17" thickBot="1">
      <c r="B15" s="71"/>
      <c r="C15" s="71"/>
      <c r="D15" s="78" t="s">
        <v>33</v>
      </c>
      <c r="E15" s="78"/>
      <c r="F15" s="45">
        <f>F12+TIME(0,30,0)</f>
        <v>0.36458333333333331</v>
      </c>
    </row>
    <row r="16" spans="1:6">
      <c r="B16" s="71"/>
      <c r="C16" s="71"/>
      <c r="D16" s="78"/>
      <c r="E16" s="78"/>
    </row>
    <row r="17" spans="2:6" ht="16" customHeight="1">
      <c r="B17" s="71"/>
      <c r="C17" s="71"/>
      <c r="D17" s="81" t="s">
        <v>31</v>
      </c>
      <c r="E17" s="81"/>
      <c r="F17" s="28">
        <f>F15+TIME(,13,)</f>
        <v>0.37361111111111112</v>
      </c>
    </row>
    <row r="18" spans="2:6">
      <c r="B18" s="71"/>
      <c r="C18" s="71"/>
      <c r="D18" s="81"/>
      <c r="E18" s="81"/>
    </row>
    <row r="19" spans="2:6" ht="16" customHeight="1">
      <c r="B19" s="71"/>
      <c r="C19" s="71"/>
      <c r="D19" s="81"/>
      <c r="E19" s="81"/>
    </row>
    <row r="20" spans="2:6">
      <c r="B20" s="71"/>
      <c r="C20" s="71"/>
      <c r="D20" s="81"/>
      <c r="E20" s="81"/>
    </row>
    <row r="21" spans="2:6">
      <c r="B21" s="71"/>
      <c r="C21" s="71"/>
      <c r="D21" s="81"/>
      <c r="E21" s="81"/>
    </row>
    <row r="22" spans="2:6">
      <c r="B22" s="71"/>
      <c r="C22" s="71"/>
      <c r="D22" s="81"/>
      <c r="E22" s="81"/>
    </row>
    <row r="23" spans="2:6">
      <c r="B23" s="71"/>
      <c r="C23" s="71"/>
      <c r="D23" s="81"/>
      <c r="E23" s="81"/>
    </row>
    <row r="24" spans="2:6">
      <c r="B24" s="71"/>
      <c r="C24" s="71"/>
      <c r="D24" s="81"/>
      <c r="E24" s="81"/>
    </row>
    <row r="25" spans="2:6" ht="16" customHeight="1">
      <c r="B25" s="71"/>
      <c r="C25" s="71"/>
      <c r="D25" s="81"/>
      <c r="E25" s="81"/>
    </row>
    <row r="26" spans="2:6">
      <c r="B26" s="71"/>
      <c r="C26" s="71"/>
      <c r="D26" s="81"/>
      <c r="E26" s="81"/>
    </row>
    <row r="27" spans="2:6" ht="16" customHeight="1">
      <c r="B27" s="71"/>
      <c r="C27" s="71"/>
      <c r="D27" s="81"/>
      <c r="E27" s="81"/>
    </row>
    <row r="28" spans="2:6">
      <c r="B28" s="71"/>
      <c r="C28" s="71"/>
      <c r="D28" s="81"/>
      <c r="E28" s="81"/>
    </row>
    <row r="29" spans="2:6" ht="17" thickBot="1">
      <c r="B29" s="71"/>
      <c r="C29" s="71"/>
      <c r="D29" s="81"/>
      <c r="E29" s="81"/>
      <c r="F29" s="2"/>
    </row>
    <row r="30" spans="2:6" ht="17" thickBot="1">
      <c r="B30" s="71"/>
      <c r="C30" s="71"/>
      <c r="D30" s="72" t="s">
        <v>35</v>
      </c>
      <c r="E30" s="72"/>
      <c r="F30" s="47">
        <f>F15+TIME(0,120,0)</f>
        <v>0.44791666666666663</v>
      </c>
    </row>
    <row r="31" spans="2:6">
      <c r="B31" s="71"/>
      <c r="C31" s="71"/>
      <c r="D31" s="72"/>
      <c r="E31" s="72"/>
    </row>
    <row r="32" spans="2:6">
      <c r="B32" s="71"/>
      <c r="C32" s="71"/>
      <c r="D32" s="72"/>
      <c r="E32" s="72"/>
    </row>
    <row r="33" spans="1:7">
      <c r="B33" s="71"/>
      <c r="C33" s="71"/>
      <c r="D33" s="72"/>
      <c r="E33" s="72"/>
    </row>
    <row r="34" spans="1:7" ht="16" customHeight="1">
      <c r="B34" s="71"/>
      <c r="C34" s="71"/>
      <c r="D34" s="75" t="s">
        <v>41</v>
      </c>
      <c r="E34" s="75"/>
      <c r="F34" s="30">
        <f>F30+TIME(0,13,0)</f>
        <v>0.45694444444444443</v>
      </c>
    </row>
    <row r="35" spans="1:7">
      <c r="B35" s="71"/>
      <c r="C35" s="71"/>
      <c r="D35" s="75"/>
      <c r="E35" s="75"/>
    </row>
    <row r="36" spans="1:7" ht="16" customHeight="1">
      <c r="B36" s="71"/>
      <c r="C36" s="71"/>
      <c r="D36" s="75"/>
      <c r="E36" s="75"/>
    </row>
    <row r="37" spans="1:7" ht="16" customHeight="1">
      <c r="B37" s="71"/>
      <c r="C37" s="71"/>
      <c r="D37" s="75"/>
      <c r="E37" s="75"/>
    </row>
    <row r="38" spans="1:7">
      <c r="B38" s="71"/>
      <c r="C38" s="71"/>
      <c r="D38" s="77" t="s">
        <v>29</v>
      </c>
      <c r="E38" s="77"/>
      <c r="F38" s="28">
        <f>F34+TIME(,20,)</f>
        <v>0.47083333333333333</v>
      </c>
    </row>
    <row r="39" spans="1:7" ht="16" customHeight="1">
      <c r="B39" s="71"/>
      <c r="C39" s="71"/>
      <c r="D39" s="77"/>
      <c r="E39" s="77"/>
    </row>
    <row r="40" spans="1:7" ht="17" thickBot="1">
      <c r="B40" s="71"/>
      <c r="C40" s="71"/>
      <c r="D40" s="77"/>
      <c r="E40" s="77"/>
    </row>
    <row r="41" spans="1:7" ht="16" customHeight="1" thickBot="1">
      <c r="B41" s="71"/>
      <c r="C41" s="71"/>
      <c r="D41" s="73" t="s">
        <v>38</v>
      </c>
      <c r="E41" s="73"/>
      <c r="F41" s="45">
        <f>F38+TIME(,30,)</f>
        <v>0.49166666666666664</v>
      </c>
      <c r="G41" s="28"/>
    </row>
    <row r="42" spans="1:7" ht="17" thickBot="1">
      <c r="B42" s="71"/>
      <c r="C42" s="71"/>
      <c r="D42" s="73"/>
      <c r="E42" s="73"/>
      <c r="G42" s="28"/>
    </row>
    <row r="43" spans="1:7" ht="16" customHeight="1" thickBot="1">
      <c r="A43" s="51">
        <f>A9+TIME(0,180,0)</f>
        <v>0.46875</v>
      </c>
      <c r="B43" s="72" t="s">
        <v>34</v>
      </c>
      <c r="C43" s="72"/>
      <c r="D43" s="73"/>
      <c r="E43" s="73"/>
    </row>
    <row r="44" spans="1:7">
      <c r="B44" s="72"/>
      <c r="C44" s="72"/>
      <c r="D44" s="73"/>
      <c r="E44" s="73"/>
    </row>
    <row r="45" spans="1:7" ht="16" customHeight="1">
      <c r="B45" s="72"/>
      <c r="C45" s="72"/>
      <c r="D45" s="71" t="s">
        <v>31</v>
      </c>
      <c r="E45" s="71"/>
      <c r="F45" s="28">
        <f>F41+TIME(0,13,0)</f>
        <v>0.50069444444444444</v>
      </c>
    </row>
    <row r="46" spans="1:7">
      <c r="B46" s="72"/>
      <c r="C46" s="72"/>
      <c r="D46" s="71"/>
      <c r="E46" s="71"/>
    </row>
    <row r="47" spans="1:7" ht="16" customHeight="1">
      <c r="A47" s="36">
        <f>A43+TIME(0,12,0)</f>
        <v>0.47708333333333336</v>
      </c>
      <c r="B47" s="75" t="s">
        <v>41</v>
      </c>
      <c r="C47" s="75"/>
      <c r="D47" s="71"/>
      <c r="E47" s="71"/>
    </row>
    <row r="48" spans="1:7">
      <c r="B48" s="75"/>
      <c r="C48" s="75"/>
      <c r="D48" s="71"/>
      <c r="E48" s="71"/>
    </row>
    <row r="49" spans="1:6">
      <c r="B49" s="75"/>
      <c r="C49" s="75"/>
      <c r="D49" s="71"/>
      <c r="E49" s="71"/>
    </row>
    <row r="50" spans="1:6">
      <c r="A50" s="36">
        <f>A47+TIME(0,20,0)</f>
        <v>0.49097222222222225</v>
      </c>
      <c r="B50" s="77" t="s">
        <v>29</v>
      </c>
      <c r="C50" s="77"/>
      <c r="D50" s="71"/>
      <c r="E50" s="71"/>
    </row>
    <row r="51" spans="1:6">
      <c r="B51" s="77"/>
      <c r="C51" s="77"/>
      <c r="D51" s="71"/>
      <c r="E51" s="71"/>
    </row>
    <row r="52" spans="1:6">
      <c r="B52" s="77"/>
      <c r="C52" s="77"/>
      <c r="D52" s="71"/>
      <c r="E52" s="71"/>
    </row>
    <row r="53" spans="1:6">
      <c r="B53" s="77"/>
      <c r="C53" s="77"/>
      <c r="D53" s="71"/>
      <c r="E53" s="71"/>
    </row>
    <row r="54" spans="1:6" ht="16" customHeight="1">
      <c r="B54" s="77"/>
      <c r="C54" s="77"/>
      <c r="D54" s="71"/>
      <c r="E54" s="71"/>
    </row>
    <row r="55" spans="1:6" ht="16" customHeight="1" thickBot="1">
      <c r="B55" s="77"/>
      <c r="C55" s="77"/>
      <c r="D55" s="71"/>
      <c r="E55" s="71"/>
    </row>
    <row r="56" spans="1:6" ht="16" customHeight="1" thickBot="1">
      <c r="A56" s="43">
        <f>A50+TIME(0,30,0)</f>
        <v>0.51180555555555562</v>
      </c>
      <c r="B56" s="73" t="s">
        <v>43</v>
      </c>
      <c r="C56" s="73"/>
      <c r="D56" s="71"/>
      <c r="E56" s="71"/>
    </row>
    <row r="57" spans="1:6" ht="16" customHeight="1">
      <c r="B57" s="73"/>
      <c r="C57" s="73"/>
      <c r="D57" s="71"/>
      <c r="E57" s="71"/>
      <c r="F57" s="2"/>
    </row>
    <row r="58" spans="1:6">
      <c r="B58" s="73"/>
      <c r="C58" s="73"/>
      <c r="D58" s="71"/>
      <c r="E58" s="71"/>
    </row>
    <row r="59" spans="1:6" ht="18" customHeight="1">
      <c r="A59" s="36">
        <f>A56+TIME(0,12,0)</f>
        <v>0.52013888888888893</v>
      </c>
      <c r="B59" s="71" t="s">
        <v>36</v>
      </c>
      <c r="C59" s="71"/>
      <c r="D59" s="71"/>
      <c r="E59" s="71"/>
    </row>
    <row r="60" spans="1:6">
      <c r="B60" s="71"/>
      <c r="C60" s="71"/>
      <c r="D60" s="71"/>
      <c r="E60" s="71"/>
    </row>
    <row r="61" spans="1:6">
      <c r="B61" s="71"/>
      <c r="C61" s="71"/>
      <c r="D61" s="71"/>
      <c r="E61" s="71"/>
    </row>
    <row r="62" spans="1:6">
      <c r="B62" s="71"/>
      <c r="C62" s="71"/>
      <c r="D62" s="71"/>
      <c r="E62" s="71"/>
    </row>
    <row r="63" spans="1:6" ht="16" customHeight="1">
      <c r="B63" s="71"/>
      <c r="C63" s="71"/>
      <c r="D63" s="71"/>
      <c r="E63" s="71"/>
    </row>
    <row r="64" spans="1:6">
      <c r="B64" s="71"/>
      <c r="C64" s="71"/>
      <c r="D64" s="71"/>
      <c r="E64" s="71"/>
    </row>
    <row r="65" spans="1:6" ht="16" customHeight="1">
      <c r="B65" s="71"/>
      <c r="C65" s="71"/>
      <c r="D65" s="71"/>
      <c r="E65" s="71"/>
    </row>
    <row r="66" spans="1:6">
      <c r="B66" s="71"/>
      <c r="C66" s="71"/>
      <c r="D66" s="71"/>
      <c r="E66" s="71"/>
    </row>
    <row r="67" spans="1:6" ht="75" customHeight="1">
      <c r="B67" s="71"/>
      <c r="C67" s="71"/>
      <c r="D67" s="71"/>
      <c r="E67" s="71"/>
    </row>
    <row r="68" spans="1:6">
      <c r="B68" s="71"/>
      <c r="C68" s="71"/>
      <c r="D68" s="71"/>
      <c r="E68" s="71"/>
    </row>
    <row r="69" spans="1:6">
      <c r="B69" s="71"/>
      <c r="C69" s="71"/>
      <c r="D69" s="71"/>
      <c r="E69" s="71"/>
    </row>
    <row r="70" spans="1:6">
      <c r="B70" s="71"/>
      <c r="C70" s="71"/>
      <c r="D70" s="71"/>
      <c r="E70" s="71"/>
    </row>
    <row r="71" spans="1:6" ht="17" thickBot="1">
      <c r="A71" s="37"/>
      <c r="B71" s="71"/>
      <c r="C71" s="71"/>
      <c r="D71" s="71"/>
      <c r="E71" s="71"/>
    </row>
    <row r="72" spans="1:6" ht="17" thickBot="1">
      <c r="A72" s="44">
        <f>A56+TIME(0,120,0)</f>
        <v>0.59513888888888899</v>
      </c>
      <c r="B72" s="72" t="s">
        <v>42</v>
      </c>
      <c r="C72" s="72"/>
      <c r="D72" s="71"/>
      <c r="E72" s="71"/>
    </row>
    <row r="73" spans="1:6">
      <c r="A73" s="52"/>
      <c r="B73" s="72"/>
      <c r="C73" s="72"/>
      <c r="D73" s="71"/>
      <c r="E73" s="71"/>
    </row>
    <row r="74" spans="1:6">
      <c r="B74" s="72"/>
      <c r="C74" s="72"/>
      <c r="D74" s="71"/>
      <c r="E74" s="71"/>
    </row>
    <row r="75" spans="1:6" ht="17" thickBot="1">
      <c r="A75" s="36">
        <f>A72+TIME(0,12,0)</f>
        <v>0.6034722222222223</v>
      </c>
      <c r="B75" s="72" t="s">
        <v>39</v>
      </c>
      <c r="C75" s="72"/>
      <c r="D75" s="71"/>
      <c r="E75" s="71"/>
    </row>
    <row r="76" spans="1:6" ht="18" customHeight="1" thickBot="1">
      <c r="B76" s="73" t="s">
        <v>40</v>
      </c>
      <c r="C76" s="73"/>
      <c r="D76" s="72" t="s">
        <v>35</v>
      </c>
      <c r="E76" s="72"/>
      <c r="F76" s="46">
        <f>F41+TIME(0,180,)</f>
        <v>0.6166666666666667</v>
      </c>
    </row>
    <row r="77" spans="1:6" ht="45" customHeight="1">
      <c r="A77" s="36"/>
      <c r="B77" s="60"/>
      <c r="C77" s="60"/>
      <c r="D77" s="72"/>
      <c r="E77" s="72"/>
    </row>
    <row r="78" spans="1:6">
      <c r="B78" s="60"/>
      <c r="C78" s="60"/>
      <c r="D78" s="72"/>
      <c r="E78" s="72"/>
    </row>
    <row r="79" spans="1:6">
      <c r="B79" s="60"/>
      <c r="C79" s="60"/>
      <c r="D79" s="72" t="s">
        <v>39</v>
      </c>
      <c r="E79" s="72"/>
      <c r="F79" s="28">
        <f>F76+TIME(0,13,0)</f>
        <v>0.62569444444444444</v>
      </c>
    </row>
    <row r="80" spans="1:6">
      <c r="B80" s="60"/>
      <c r="C80" s="60"/>
      <c r="D80" s="80" t="s">
        <v>40</v>
      </c>
      <c r="E80" s="80"/>
    </row>
    <row r="81" spans="2:6">
      <c r="B81" s="79" t="s">
        <v>55</v>
      </c>
      <c r="C81" s="79"/>
      <c r="D81" s="79"/>
      <c r="E81" s="79"/>
      <c r="F81" s="28">
        <f>F76+TIME(0,26+10+10,)</f>
        <v>0.64861111111111114</v>
      </c>
    </row>
    <row r="82" spans="2:6">
      <c r="B82" s="79"/>
      <c r="C82" s="79"/>
      <c r="D82" s="79"/>
      <c r="E82" s="79"/>
    </row>
    <row r="83" spans="2:6">
      <c r="B83" s="79"/>
      <c r="C83" s="79"/>
      <c r="D83" s="79"/>
      <c r="E83" s="79"/>
    </row>
    <row r="84" spans="2:6">
      <c r="B84" s="79"/>
      <c r="C84" s="79"/>
      <c r="D84" s="79"/>
      <c r="E84" s="79"/>
    </row>
    <row r="85" spans="2:6">
      <c r="B85" s="79"/>
      <c r="C85" s="79"/>
      <c r="D85" s="79"/>
      <c r="E85" s="79"/>
    </row>
    <row r="86" spans="2:6">
      <c r="B86" s="79"/>
      <c r="C86" s="79"/>
      <c r="D86" s="79"/>
      <c r="E86" s="79"/>
    </row>
    <row r="87" spans="2:6">
      <c r="B87" s="79"/>
      <c r="C87" s="79"/>
      <c r="D87" s="79"/>
      <c r="E87" s="79"/>
    </row>
    <row r="88" spans="2:6">
      <c r="B88" s="79"/>
      <c r="C88" s="79"/>
      <c r="D88" s="79"/>
      <c r="E88" s="79"/>
    </row>
    <row r="89" spans="2:6">
      <c r="B89" s="79"/>
      <c r="C89" s="79"/>
      <c r="D89" s="79"/>
      <c r="E89" s="79"/>
    </row>
    <row r="90" spans="2:6">
      <c r="B90" s="79"/>
      <c r="C90" s="79"/>
      <c r="D90" s="79"/>
      <c r="E90" s="79"/>
    </row>
  </sheetData>
  <mergeCells count="25">
    <mergeCell ref="B81:E90"/>
    <mergeCell ref="B11:C42"/>
    <mergeCell ref="D79:E79"/>
    <mergeCell ref="D80:E80"/>
    <mergeCell ref="D41:E44"/>
    <mergeCell ref="D45:E75"/>
    <mergeCell ref="D38:E40"/>
    <mergeCell ref="D30:E33"/>
    <mergeCell ref="D76:E78"/>
    <mergeCell ref="D34:E37"/>
    <mergeCell ref="D17:E29"/>
    <mergeCell ref="B47:C49"/>
    <mergeCell ref="B50:C55"/>
    <mergeCell ref="B56:C58"/>
    <mergeCell ref="B43:C46"/>
    <mergeCell ref="B72:C74"/>
    <mergeCell ref="B59:C71"/>
    <mergeCell ref="B75:C75"/>
    <mergeCell ref="B76:C76"/>
    <mergeCell ref="B3:E5"/>
    <mergeCell ref="B9:C10"/>
    <mergeCell ref="D11:E11"/>
    <mergeCell ref="D12:E14"/>
    <mergeCell ref="B6:C8"/>
    <mergeCell ref="D15:E16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"/>
  <sheetViews>
    <sheetView topLeftCell="A44" zoomScale="110" workbookViewId="0">
      <selection activeCell="A6" sqref="A6"/>
    </sheetView>
  </sheetViews>
  <sheetFormatPr baseColWidth="10" defaultRowHeight="16"/>
  <cols>
    <col min="1" max="1" width="18" style="35" bestFit="1" customWidth="1"/>
    <col min="2" max="2" width="33" style="2" customWidth="1"/>
    <col min="3" max="3" width="22" style="2" customWidth="1"/>
    <col min="4" max="4" width="21.33203125" style="33" customWidth="1"/>
    <col min="5" max="5" width="32" style="2" customWidth="1"/>
  </cols>
  <sheetData>
    <row r="1" spans="1:6" ht="17" thickBot="1">
      <c r="A1" s="38" t="s">
        <v>44</v>
      </c>
      <c r="B1" s="23" t="s">
        <v>24</v>
      </c>
      <c r="C1" s="23"/>
      <c r="D1" s="24"/>
      <c r="E1" s="23" t="s">
        <v>25</v>
      </c>
      <c r="F1" s="39" t="s">
        <v>44</v>
      </c>
    </row>
    <row r="2" spans="1:6">
      <c r="B2" s="25" t="s">
        <v>26</v>
      </c>
      <c r="C2" s="25"/>
      <c r="D2" s="26"/>
      <c r="E2" s="25" t="s">
        <v>27</v>
      </c>
      <c r="F2" s="27"/>
    </row>
    <row r="3" spans="1:6">
      <c r="A3" s="36" t="s">
        <v>48</v>
      </c>
      <c r="B3" s="74" t="s">
        <v>28</v>
      </c>
      <c r="C3" s="75"/>
      <c r="D3" s="75"/>
      <c r="E3" s="75"/>
    </row>
    <row r="4" spans="1:6">
      <c r="B4" s="75"/>
      <c r="C4" s="75"/>
      <c r="D4" s="75"/>
      <c r="E4" s="75"/>
    </row>
    <row r="5" spans="1:6">
      <c r="B5" s="75"/>
      <c r="C5" s="75"/>
      <c r="D5" s="75"/>
      <c r="E5" s="75"/>
    </row>
    <row r="6" spans="1:6" ht="37">
      <c r="A6" s="59">
        <v>0.29166666666666669</v>
      </c>
      <c r="B6" s="77" t="s">
        <v>29</v>
      </c>
      <c r="C6" s="77"/>
      <c r="D6" s="29"/>
      <c r="E6" s="29"/>
    </row>
    <row r="7" spans="1:6">
      <c r="B7" s="77"/>
      <c r="C7" s="77"/>
      <c r="D7" s="29"/>
      <c r="E7" s="29"/>
    </row>
    <row r="8" spans="1:6" ht="17" thickBot="1">
      <c r="B8" s="77"/>
      <c r="C8" s="77"/>
      <c r="D8" s="29"/>
      <c r="E8" s="29"/>
    </row>
    <row r="9" spans="1:6" ht="17" thickBot="1">
      <c r="A9" s="43">
        <f>A6+TIME(0,30,0)</f>
        <v>0.3125</v>
      </c>
      <c r="B9" s="72" t="s">
        <v>30</v>
      </c>
      <c r="C9" s="72"/>
      <c r="D9" s="29"/>
      <c r="E9" s="29"/>
    </row>
    <row r="10" spans="1:6" ht="17" thickBot="1">
      <c r="B10" s="72"/>
      <c r="C10" s="72"/>
      <c r="D10" s="29"/>
      <c r="E10" s="29"/>
    </row>
    <row r="11" spans="1:6" ht="16" customHeight="1" thickBot="1">
      <c r="A11" s="36">
        <f>A9+TIME(0,12,0)</f>
        <v>0.32083333333333336</v>
      </c>
      <c r="B11" s="71" t="s">
        <v>31</v>
      </c>
      <c r="C11" s="71"/>
      <c r="D11" s="76" t="s">
        <v>32</v>
      </c>
      <c r="E11" s="76"/>
      <c r="F11" s="64">
        <f>A9-TIME(0,2,)</f>
        <v>0.31111111111111112</v>
      </c>
    </row>
    <row r="12" spans="1:6">
      <c r="B12" s="71"/>
      <c r="C12" s="71"/>
      <c r="D12" s="77" t="s">
        <v>29</v>
      </c>
      <c r="E12" s="77"/>
      <c r="F12" s="28">
        <f>F11+TIME(0,2,0)</f>
        <v>0.3125</v>
      </c>
    </row>
    <row r="13" spans="1:6">
      <c r="B13" s="71"/>
      <c r="C13" s="71"/>
      <c r="D13" s="77"/>
      <c r="E13" s="77"/>
    </row>
    <row r="14" spans="1:6" ht="17" thickBot="1">
      <c r="B14" s="71"/>
      <c r="C14" s="71"/>
      <c r="D14" s="77"/>
      <c r="E14" s="77"/>
    </row>
    <row r="15" spans="1:6" ht="17" thickBot="1">
      <c r="B15" s="71"/>
      <c r="C15" s="71"/>
      <c r="D15" s="78" t="s">
        <v>33</v>
      </c>
      <c r="E15" s="78"/>
      <c r="F15" s="45">
        <f>F12+TIME(0,30,0)</f>
        <v>0.33333333333333331</v>
      </c>
    </row>
    <row r="16" spans="1:6">
      <c r="B16" s="71"/>
      <c r="C16" s="71"/>
      <c r="D16" s="78"/>
      <c r="E16" s="78"/>
    </row>
    <row r="17" spans="1:6" ht="16" customHeight="1">
      <c r="B17" s="82" t="s">
        <v>50</v>
      </c>
      <c r="C17" s="82"/>
      <c r="D17" s="82"/>
      <c r="E17" s="82"/>
      <c r="F17" s="28">
        <f>F15+TIME(,13,)</f>
        <v>0.34236111111111112</v>
      </c>
    </row>
    <row r="18" spans="1:6">
      <c r="B18" s="82"/>
      <c r="C18" s="82"/>
      <c r="D18" s="82"/>
      <c r="E18" s="82"/>
    </row>
    <row r="19" spans="1:6">
      <c r="B19" s="82"/>
      <c r="C19" s="82"/>
      <c r="D19" s="82"/>
      <c r="E19" s="82"/>
    </row>
    <row r="20" spans="1:6" ht="17" thickBot="1">
      <c r="B20" s="82"/>
      <c r="C20" s="82"/>
      <c r="D20" s="82"/>
      <c r="E20" s="82"/>
    </row>
    <row r="21" spans="1:6" ht="17" thickBot="1">
      <c r="A21" s="51">
        <f>A9+TIME(0,180,0)</f>
        <v>0.4375</v>
      </c>
      <c r="B21" s="72" t="s">
        <v>34</v>
      </c>
      <c r="C21" s="72"/>
      <c r="D21" s="83"/>
      <c r="E21" s="83"/>
    </row>
    <row r="22" spans="1:6">
      <c r="B22" s="72"/>
      <c r="C22" s="72"/>
      <c r="D22" s="83"/>
      <c r="E22" s="83"/>
    </row>
    <row r="23" spans="1:6">
      <c r="B23" s="72"/>
      <c r="C23" s="72"/>
      <c r="D23" s="83"/>
      <c r="E23" s="83"/>
    </row>
    <row r="24" spans="1:6">
      <c r="B24" s="72"/>
      <c r="C24" s="72"/>
      <c r="D24" s="83"/>
      <c r="E24" s="83"/>
    </row>
    <row r="25" spans="1:6">
      <c r="A25" s="36">
        <f>A21+TIME(0,12,0)</f>
        <v>0.44583333333333336</v>
      </c>
      <c r="B25" s="75" t="s">
        <v>41</v>
      </c>
      <c r="C25" s="75"/>
      <c r="D25" s="83"/>
      <c r="E25" s="83"/>
    </row>
    <row r="26" spans="1:6">
      <c r="B26" s="75"/>
      <c r="C26" s="75"/>
      <c r="D26" s="83"/>
      <c r="E26" s="83"/>
    </row>
    <row r="27" spans="1:6">
      <c r="B27" s="75"/>
      <c r="C27" s="75"/>
      <c r="D27" s="83"/>
      <c r="E27" s="83"/>
    </row>
    <row r="28" spans="1:6">
      <c r="A28" s="36">
        <f>A25+TIME(0,20,0)</f>
        <v>0.45972222222222225</v>
      </c>
      <c r="B28" s="77" t="s">
        <v>29</v>
      </c>
      <c r="C28" s="77"/>
      <c r="D28" s="83"/>
      <c r="E28" s="83"/>
    </row>
    <row r="29" spans="1:6" ht="17" thickBot="1">
      <c r="B29" s="77"/>
      <c r="C29" s="77"/>
      <c r="D29" s="83"/>
      <c r="E29" s="83"/>
      <c r="F29" s="2"/>
    </row>
    <row r="30" spans="1:6" ht="17" thickBot="1">
      <c r="B30" s="77"/>
      <c r="C30" s="77"/>
      <c r="D30" s="72" t="s">
        <v>35</v>
      </c>
      <c r="E30" s="72"/>
      <c r="F30" s="49">
        <f>F15+TIME(0,180,0)</f>
        <v>0.45833333333333331</v>
      </c>
    </row>
    <row r="31" spans="1:6">
      <c r="B31" s="77"/>
      <c r="C31" s="77"/>
      <c r="D31" s="72"/>
      <c r="E31" s="72"/>
    </row>
    <row r="32" spans="1:6">
      <c r="B32" s="77"/>
      <c r="C32" s="77"/>
      <c r="D32" s="72"/>
      <c r="E32" s="72"/>
    </row>
    <row r="33" spans="1:6" ht="17" thickBot="1">
      <c r="B33" s="77"/>
      <c r="C33" s="77"/>
      <c r="D33" s="72"/>
      <c r="E33" s="72"/>
    </row>
    <row r="34" spans="1:6" ht="17" thickBot="1">
      <c r="A34" s="43">
        <f>A28+TIME(0,30,0)</f>
        <v>0.48055555555555557</v>
      </c>
      <c r="B34" s="73" t="s">
        <v>43</v>
      </c>
      <c r="C34" s="73"/>
      <c r="D34" s="75" t="s">
        <v>41</v>
      </c>
      <c r="E34" s="75"/>
      <c r="F34" s="30">
        <f>F30+TIME(0,13,0)</f>
        <v>0.46736111111111112</v>
      </c>
    </row>
    <row r="35" spans="1:6">
      <c r="B35" s="73"/>
      <c r="C35" s="73"/>
      <c r="D35" s="75"/>
      <c r="E35" s="75"/>
    </row>
    <row r="36" spans="1:6">
      <c r="B36" s="73"/>
      <c r="C36" s="73"/>
      <c r="D36" s="75"/>
      <c r="E36" s="75"/>
    </row>
    <row r="37" spans="1:6" ht="16" customHeight="1">
      <c r="A37" s="36">
        <f>A34+TIME(0,12,0)</f>
        <v>0.48888888888888893</v>
      </c>
      <c r="B37" s="71" t="s">
        <v>36</v>
      </c>
      <c r="C37" s="71"/>
      <c r="D37" s="75"/>
      <c r="E37" s="75"/>
    </row>
    <row r="38" spans="1:6">
      <c r="B38" s="71"/>
      <c r="C38" s="71"/>
      <c r="D38" s="77" t="s">
        <v>29</v>
      </c>
      <c r="E38" s="77"/>
      <c r="F38" s="28">
        <f>F34+TIME(,20,)</f>
        <v>0.48125000000000001</v>
      </c>
    </row>
    <row r="39" spans="1:6">
      <c r="B39" s="71"/>
      <c r="C39" s="71"/>
      <c r="D39" s="77"/>
      <c r="E39" s="77"/>
    </row>
    <row r="40" spans="1:6" ht="17" thickBot="1">
      <c r="B40" s="71"/>
      <c r="C40" s="71"/>
      <c r="D40" s="77"/>
      <c r="E40" s="77"/>
    </row>
    <row r="41" spans="1:6" ht="17" thickBot="1">
      <c r="B41" s="71"/>
      <c r="C41" s="71"/>
      <c r="D41" s="73" t="s">
        <v>38</v>
      </c>
      <c r="E41" s="73"/>
      <c r="F41" s="45">
        <f>F38+TIME(,30,)</f>
        <v>0.50208333333333333</v>
      </c>
    </row>
    <row r="42" spans="1:6">
      <c r="B42" s="71"/>
      <c r="C42" s="71"/>
      <c r="D42" s="73"/>
      <c r="E42" s="73"/>
    </row>
    <row r="43" spans="1:6">
      <c r="B43" s="71"/>
      <c r="C43" s="71"/>
      <c r="D43" s="73"/>
      <c r="E43" s="73"/>
    </row>
    <row r="44" spans="1:6">
      <c r="B44" s="71"/>
      <c r="C44" s="71"/>
      <c r="D44" s="73"/>
      <c r="E44" s="73"/>
    </row>
    <row r="45" spans="1:6" ht="16" customHeight="1">
      <c r="B45" s="79" t="s">
        <v>50</v>
      </c>
      <c r="C45" s="79"/>
      <c r="D45" s="79"/>
      <c r="E45" s="79"/>
      <c r="F45" s="28">
        <f>F41+TIME(0,13,0)</f>
        <v>0.51111111111111107</v>
      </c>
    </row>
    <row r="46" spans="1:6">
      <c r="B46" s="79"/>
      <c r="C46" s="79"/>
      <c r="D46" s="79"/>
      <c r="E46" s="79"/>
    </row>
    <row r="47" spans="1:6">
      <c r="B47" s="79"/>
      <c r="C47" s="79"/>
      <c r="D47" s="79"/>
      <c r="E47" s="79"/>
    </row>
    <row r="48" spans="1:6">
      <c r="B48" s="79"/>
      <c r="C48" s="79"/>
      <c r="D48" s="79"/>
      <c r="E48" s="79"/>
    </row>
    <row r="49" spans="1:6" ht="17" thickBot="1">
      <c r="A49" s="37"/>
      <c r="B49" s="79"/>
      <c r="C49" s="79"/>
      <c r="D49" s="79"/>
      <c r="E49" s="79"/>
    </row>
    <row r="50" spans="1:6" ht="17" customHeight="1" thickBot="1">
      <c r="A50" s="44">
        <f>A34+TIME(0,120,0)</f>
        <v>0.56388888888888888</v>
      </c>
      <c r="B50" s="72" t="s">
        <v>42</v>
      </c>
      <c r="C50" s="72"/>
      <c r="D50" s="71" t="s">
        <v>31</v>
      </c>
      <c r="E50" s="71"/>
    </row>
    <row r="51" spans="1:6">
      <c r="B51" s="72"/>
      <c r="C51" s="72"/>
      <c r="D51" s="71"/>
      <c r="E51" s="71"/>
    </row>
    <row r="52" spans="1:6">
      <c r="B52" s="72"/>
      <c r="C52" s="72"/>
      <c r="D52" s="71"/>
      <c r="E52" s="71"/>
    </row>
    <row r="53" spans="1:6">
      <c r="A53" s="36">
        <f>A50+TIME(0,12,0)</f>
        <v>0.57222222222222219</v>
      </c>
      <c r="B53" s="72" t="s">
        <v>39</v>
      </c>
      <c r="C53" s="72"/>
      <c r="D53" s="71"/>
      <c r="E53" s="71"/>
    </row>
    <row r="54" spans="1:6">
      <c r="A54" s="55"/>
      <c r="B54" s="53"/>
      <c r="C54" s="53"/>
      <c r="D54" s="71"/>
      <c r="E54" s="71"/>
    </row>
    <row r="55" spans="1:6" ht="16" customHeight="1">
      <c r="A55" s="56"/>
      <c r="B55" s="53"/>
      <c r="C55" s="53"/>
      <c r="D55" s="71"/>
      <c r="E55" s="71"/>
    </row>
    <row r="56" spans="1:6">
      <c r="A56" s="55"/>
      <c r="B56" s="53"/>
      <c r="C56" s="53"/>
      <c r="D56" s="71"/>
      <c r="E56" s="71"/>
    </row>
    <row r="57" spans="1:6" ht="17" thickBot="1">
      <c r="A57" s="55"/>
      <c r="B57" s="53"/>
      <c r="C57" s="53"/>
      <c r="D57" s="71"/>
      <c r="E57" s="71"/>
      <c r="F57" s="2"/>
    </row>
    <row r="58" spans="1:6" ht="17" thickBot="1">
      <c r="B58" s="54"/>
      <c r="C58" s="54"/>
      <c r="D58" s="72" t="s">
        <v>35</v>
      </c>
      <c r="E58" s="72"/>
      <c r="F58" s="48">
        <f>F41+TIME(0,120,)</f>
        <v>0.5854166666666667</v>
      </c>
    </row>
    <row r="59" spans="1:6">
      <c r="B59" s="54"/>
      <c r="C59" s="54"/>
      <c r="D59" s="72"/>
      <c r="E59" s="72"/>
    </row>
    <row r="60" spans="1:6">
      <c r="B60" s="54"/>
      <c r="C60" s="54"/>
      <c r="D60" s="72"/>
      <c r="E60" s="72"/>
    </row>
    <row r="61" spans="1:6">
      <c r="B61" s="54"/>
      <c r="C61" s="54"/>
      <c r="D61" s="72" t="s">
        <v>39</v>
      </c>
      <c r="E61" s="72"/>
      <c r="F61" s="28">
        <f>F58+TIME(0,13,0)</f>
        <v>0.59444444444444444</v>
      </c>
    </row>
    <row r="62" spans="1:6">
      <c r="B62" s="80" t="s">
        <v>40</v>
      </c>
      <c r="C62" s="80"/>
      <c r="D62" s="80"/>
      <c r="E62" s="80"/>
    </row>
    <row r="63" spans="1:6">
      <c r="B63" s="79" t="s">
        <v>55</v>
      </c>
      <c r="C63" s="79"/>
      <c r="D63" s="79"/>
      <c r="E63" s="79"/>
      <c r="F63" s="28">
        <f>F58+TIME(0,26+10+10,)</f>
        <v>0.61736111111111114</v>
      </c>
    </row>
    <row r="64" spans="1:6">
      <c r="B64" s="79"/>
      <c r="C64" s="79"/>
      <c r="D64" s="79"/>
      <c r="E64" s="79"/>
    </row>
    <row r="65" spans="1:5">
      <c r="B65" s="79"/>
      <c r="C65" s="79"/>
      <c r="D65" s="79"/>
      <c r="E65" s="79"/>
    </row>
    <row r="66" spans="1:5">
      <c r="B66" s="79"/>
      <c r="C66" s="79"/>
      <c r="D66" s="79"/>
      <c r="E66" s="79"/>
    </row>
    <row r="67" spans="1:5">
      <c r="B67" s="79"/>
      <c r="C67" s="79"/>
      <c r="D67" s="79"/>
      <c r="E67" s="79"/>
    </row>
    <row r="68" spans="1:5">
      <c r="B68" s="79"/>
      <c r="C68" s="79"/>
      <c r="D68" s="79"/>
      <c r="E68" s="79"/>
    </row>
    <row r="69" spans="1:5">
      <c r="A69" s="37"/>
      <c r="B69" s="32"/>
      <c r="C69" s="32"/>
      <c r="D69" s="32"/>
      <c r="E69" s="32"/>
    </row>
    <row r="70" spans="1:5">
      <c r="A70" s="37"/>
      <c r="B70" s="32"/>
      <c r="C70" s="32"/>
      <c r="D70" s="32"/>
      <c r="E70" s="32"/>
    </row>
    <row r="71" spans="1:5">
      <c r="A71" s="37"/>
      <c r="B71" s="32"/>
      <c r="C71" s="32"/>
      <c r="D71" s="32"/>
      <c r="E71" s="32"/>
    </row>
    <row r="72" spans="1:5">
      <c r="A72" s="37"/>
      <c r="B72" s="32"/>
      <c r="C72" s="32"/>
      <c r="D72" s="32"/>
      <c r="E72" s="32"/>
    </row>
    <row r="73" spans="1:5">
      <c r="B73" s="32"/>
      <c r="C73" s="32"/>
      <c r="D73" s="29"/>
      <c r="E73" s="32"/>
    </row>
    <row r="74" spans="1:5">
      <c r="B74" s="32"/>
      <c r="C74" s="32"/>
      <c r="D74" s="29"/>
      <c r="E74" s="32"/>
    </row>
    <row r="75" spans="1:5">
      <c r="B75" s="32"/>
      <c r="C75" s="32"/>
      <c r="D75" s="29"/>
      <c r="E75" s="32"/>
    </row>
    <row r="76" spans="1:5">
      <c r="B76" s="32"/>
      <c r="C76" s="32"/>
      <c r="D76" s="29"/>
      <c r="E76" s="32"/>
    </row>
    <row r="77" spans="1:5">
      <c r="B77" s="32"/>
      <c r="C77" s="32"/>
      <c r="D77" s="29"/>
      <c r="E77" s="32"/>
    </row>
    <row r="78" spans="1:5">
      <c r="B78" s="32"/>
      <c r="C78" s="32"/>
      <c r="D78" s="29"/>
      <c r="E78" s="32"/>
    </row>
    <row r="79" spans="1:5">
      <c r="B79" s="32"/>
      <c r="C79" s="32"/>
      <c r="D79" s="29"/>
      <c r="E79" s="32"/>
    </row>
    <row r="80" spans="1:5">
      <c r="B80" s="32"/>
      <c r="C80" s="32"/>
      <c r="D80" s="29"/>
      <c r="E80" s="32"/>
    </row>
    <row r="81" spans="2:5">
      <c r="B81" s="32"/>
      <c r="C81" s="32"/>
      <c r="D81" s="29"/>
      <c r="E81" s="32"/>
    </row>
    <row r="82" spans="2:5">
      <c r="B82" s="32"/>
      <c r="C82" s="32"/>
      <c r="D82" s="29"/>
      <c r="E82" s="32"/>
    </row>
    <row r="83" spans="2:5">
      <c r="B83" s="32"/>
      <c r="C83" s="32"/>
      <c r="D83" s="29"/>
      <c r="E83" s="32"/>
    </row>
    <row r="84" spans="2:5">
      <c r="B84" s="32"/>
      <c r="C84" s="32"/>
      <c r="D84" s="29"/>
      <c r="E84" s="32"/>
    </row>
    <row r="85" spans="2:5">
      <c r="B85" s="32"/>
      <c r="C85" s="32"/>
      <c r="D85" s="29"/>
      <c r="E85" s="32"/>
    </row>
    <row r="86" spans="2:5">
      <c r="B86" s="32"/>
      <c r="C86" s="32"/>
      <c r="D86" s="29"/>
      <c r="E86" s="32"/>
    </row>
  </sheetData>
  <mergeCells count="26">
    <mergeCell ref="D61:E61"/>
    <mergeCell ref="B63:E68"/>
    <mergeCell ref="B62:E62"/>
    <mergeCell ref="B50:C52"/>
    <mergeCell ref="B53:C53"/>
    <mergeCell ref="B45:E49"/>
    <mergeCell ref="D50:E57"/>
    <mergeCell ref="D58:E60"/>
    <mergeCell ref="B34:C36"/>
    <mergeCell ref="D34:E37"/>
    <mergeCell ref="D38:E40"/>
    <mergeCell ref="D41:E44"/>
    <mergeCell ref="B37:C44"/>
    <mergeCell ref="D15:E16"/>
    <mergeCell ref="B21:C24"/>
    <mergeCell ref="B17:E20"/>
    <mergeCell ref="B11:C16"/>
    <mergeCell ref="D21:E29"/>
    <mergeCell ref="B25:C27"/>
    <mergeCell ref="B28:C33"/>
    <mergeCell ref="D30:E33"/>
    <mergeCell ref="B3:E5"/>
    <mergeCell ref="B6:C8"/>
    <mergeCell ref="B9:C10"/>
    <mergeCell ref="D11:E11"/>
    <mergeCell ref="D12:E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3"/>
  <sheetViews>
    <sheetView tabSelected="1" topLeftCell="A42" zoomScale="125" workbookViewId="0">
      <selection activeCell="A7" sqref="A7"/>
    </sheetView>
  </sheetViews>
  <sheetFormatPr baseColWidth="10" defaultRowHeight="16"/>
  <cols>
    <col min="1" max="1" width="18" style="35" bestFit="1" customWidth="1"/>
    <col min="2" max="2" width="33" style="2" customWidth="1"/>
    <col min="3" max="3" width="22" style="2" customWidth="1"/>
    <col min="4" max="4" width="21.33203125" style="33" customWidth="1"/>
    <col min="5" max="5" width="32" style="2" customWidth="1"/>
  </cols>
  <sheetData>
    <row r="1" spans="1:6" ht="17" thickBot="1">
      <c r="A1" s="40" t="s">
        <v>47</v>
      </c>
      <c r="B1" s="23" t="s">
        <v>24</v>
      </c>
      <c r="C1" s="23"/>
      <c r="D1" s="24"/>
      <c r="E1" s="23" t="s">
        <v>25</v>
      </c>
      <c r="F1" s="41" t="s">
        <v>46</v>
      </c>
    </row>
    <row r="2" spans="1:6">
      <c r="B2" s="25" t="s">
        <v>26</v>
      </c>
      <c r="C2" s="25"/>
      <c r="D2" s="26"/>
      <c r="E2" s="25" t="s">
        <v>27</v>
      </c>
      <c r="F2" s="27"/>
    </row>
    <row r="3" spans="1:6" ht="16" customHeight="1">
      <c r="A3" s="36" t="s">
        <v>48</v>
      </c>
      <c r="B3" s="74" t="s">
        <v>28</v>
      </c>
      <c r="C3" s="75"/>
      <c r="D3" s="75"/>
      <c r="E3" s="75"/>
    </row>
    <row r="4" spans="1:6">
      <c r="B4" s="75"/>
      <c r="C4" s="75"/>
      <c r="D4" s="75"/>
      <c r="E4" s="75"/>
    </row>
    <row r="5" spans="1:6">
      <c r="B5" s="75"/>
      <c r="C5" s="75"/>
      <c r="D5" s="75"/>
      <c r="E5" s="75"/>
    </row>
    <row r="6" spans="1:6" ht="37">
      <c r="A6" s="59">
        <v>0.31875000000000003</v>
      </c>
      <c r="B6" s="77" t="s">
        <v>29</v>
      </c>
      <c r="C6" s="77"/>
      <c r="D6" s="29"/>
      <c r="E6" s="29"/>
    </row>
    <row r="7" spans="1:6">
      <c r="B7" s="77"/>
      <c r="C7" s="77"/>
      <c r="D7" s="29"/>
      <c r="E7" s="29"/>
    </row>
    <row r="8" spans="1:6" ht="17" thickBot="1">
      <c r="B8" s="77"/>
      <c r="C8" s="77"/>
      <c r="D8" s="29"/>
      <c r="E8" s="29"/>
    </row>
    <row r="9" spans="1:6" ht="17" thickBot="1">
      <c r="A9" s="43">
        <f>A6+TIME(0,30,0)</f>
        <v>0.33958333333333335</v>
      </c>
      <c r="B9" s="72" t="s">
        <v>30</v>
      </c>
      <c r="C9" s="72"/>
      <c r="D9" s="29"/>
      <c r="E9" s="29"/>
    </row>
    <row r="10" spans="1:6" ht="17" thickBot="1">
      <c r="B10" s="72"/>
      <c r="C10" s="72"/>
      <c r="D10" s="29"/>
      <c r="E10" s="29"/>
    </row>
    <row r="11" spans="1:6" ht="16" customHeight="1" thickBot="1">
      <c r="A11" s="36">
        <f>A9+TIME(0,12,0)</f>
        <v>0.34791666666666671</v>
      </c>
      <c r="B11" s="71" t="s">
        <v>31</v>
      </c>
      <c r="C11" s="71"/>
      <c r="D11" s="76" t="s">
        <v>32</v>
      </c>
      <c r="E11" s="76"/>
      <c r="F11" s="64">
        <f>A9-TIME(0,2,0)</f>
        <v>0.33819444444444446</v>
      </c>
    </row>
    <row r="12" spans="1:6">
      <c r="B12" s="71"/>
      <c r="C12" s="71"/>
      <c r="D12" s="77" t="s">
        <v>29</v>
      </c>
      <c r="E12" s="77"/>
      <c r="F12" s="28">
        <f>F11+TIME(0,2,0)</f>
        <v>0.33958333333333335</v>
      </c>
    </row>
    <row r="13" spans="1:6" ht="16" customHeight="1">
      <c r="B13" s="71"/>
      <c r="C13" s="71"/>
      <c r="D13" s="77"/>
      <c r="E13" s="77"/>
    </row>
    <row r="14" spans="1:6" ht="17" thickBot="1">
      <c r="B14" s="71"/>
      <c r="C14" s="71"/>
      <c r="D14" s="77"/>
      <c r="E14" s="77"/>
    </row>
    <row r="15" spans="1:6" ht="17" thickBot="1">
      <c r="B15" s="71"/>
      <c r="C15" s="71"/>
      <c r="D15" s="78" t="s">
        <v>33</v>
      </c>
      <c r="E15" s="78"/>
      <c r="F15" s="65">
        <f>F12+TIME(0,30,0)</f>
        <v>0.36041666666666666</v>
      </c>
    </row>
    <row r="16" spans="1:6">
      <c r="B16" s="71"/>
      <c r="C16" s="71"/>
      <c r="D16" s="78"/>
      <c r="E16" s="78"/>
    </row>
    <row r="17" spans="1:6" ht="16" customHeight="1">
      <c r="B17" s="82" t="s">
        <v>54</v>
      </c>
      <c r="C17" s="82"/>
      <c r="D17" s="82"/>
      <c r="E17" s="82"/>
      <c r="F17" s="28">
        <f>F15+TIME(,13,)</f>
        <v>0.36944444444444446</v>
      </c>
    </row>
    <row r="18" spans="1:6">
      <c r="B18" s="82"/>
      <c r="C18" s="82"/>
      <c r="D18" s="82"/>
      <c r="E18" s="82"/>
    </row>
    <row r="19" spans="1:6" ht="16" customHeight="1">
      <c r="B19" s="82"/>
      <c r="C19" s="82"/>
      <c r="D19" s="82"/>
      <c r="E19" s="82"/>
    </row>
    <row r="20" spans="1:6" ht="17" thickBot="1">
      <c r="B20" s="82"/>
      <c r="C20" s="82"/>
      <c r="D20" s="82"/>
      <c r="E20" s="82"/>
    </row>
    <row r="21" spans="1:6" ht="17" thickBot="1">
      <c r="A21" s="42">
        <f>A9+TIME(0,120,0)</f>
        <v>0.42291666666666666</v>
      </c>
      <c r="B21" s="72" t="s">
        <v>34</v>
      </c>
      <c r="C21" s="72"/>
      <c r="D21" s="34"/>
      <c r="E21" s="31"/>
    </row>
    <row r="22" spans="1:6">
      <c r="B22" s="72"/>
      <c r="C22" s="72"/>
      <c r="D22" s="34"/>
      <c r="E22" s="31"/>
    </row>
    <row r="23" spans="1:6">
      <c r="B23" s="72"/>
      <c r="C23" s="72"/>
      <c r="D23" s="34"/>
      <c r="E23" s="31"/>
    </row>
    <row r="24" spans="1:6">
      <c r="B24" s="72"/>
      <c r="C24" s="72"/>
      <c r="D24" s="34"/>
      <c r="E24" s="31"/>
    </row>
    <row r="25" spans="1:6" ht="16" customHeight="1">
      <c r="A25" s="36">
        <f>A21+TIME(0,12,0)</f>
        <v>0.43125000000000002</v>
      </c>
      <c r="B25" s="84" t="s">
        <v>41</v>
      </c>
      <c r="C25" s="84"/>
      <c r="D25" s="79" t="s">
        <v>54</v>
      </c>
      <c r="E25" s="79"/>
    </row>
    <row r="26" spans="1:6">
      <c r="B26" s="84"/>
      <c r="C26" s="84"/>
      <c r="D26" s="79"/>
      <c r="E26" s="79"/>
    </row>
    <row r="27" spans="1:6" ht="16" customHeight="1">
      <c r="B27" s="84"/>
      <c r="C27" s="84"/>
      <c r="D27" s="79"/>
      <c r="E27" s="79"/>
    </row>
    <row r="28" spans="1:6">
      <c r="A28" s="36">
        <f>A25+TIME(0,20,0)</f>
        <v>0.44513888888888892</v>
      </c>
      <c r="B28" s="77" t="s">
        <v>29</v>
      </c>
      <c r="C28" s="77"/>
      <c r="D28" s="79"/>
      <c r="E28" s="79"/>
    </row>
    <row r="29" spans="1:6" ht="17" thickBot="1">
      <c r="B29" s="77"/>
      <c r="C29" s="77"/>
      <c r="D29" s="79"/>
      <c r="E29" s="79"/>
      <c r="F29" s="2"/>
    </row>
    <row r="30" spans="1:6" ht="17" thickBot="1">
      <c r="B30" s="77"/>
      <c r="C30" s="77"/>
      <c r="D30" s="72" t="s">
        <v>35</v>
      </c>
      <c r="E30" s="72"/>
      <c r="F30" s="49">
        <f>F15+TIME(0,180,0)</f>
        <v>0.48541666666666666</v>
      </c>
    </row>
    <row r="31" spans="1:6">
      <c r="B31" s="77"/>
      <c r="C31" s="77"/>
      <c r="D31" s="72"/>
      <c r="E31" s="72"/>
    </row>
    <row r="32" spans="1:6">
      <c r="B32" s="77"/>
      <c r="C32" s="77"/>
      <c r="D32" s="72"/>
      <c r="E32" s="72"/>
    </row>
    <row r="33" spans="1:7" ht="17" thickBot="1">
      <c r="B33" s="77"/>
      <c r="C33" s="77"/>
      <c r="D33" s="72"/>
      <c r="E33" s="72"/>
    </row>
    <row r="34" spans="1:7" ht="16" customHeight="1" thickBot="1">
      <c r="A34" s="43">
        <f>A28+TIME(0,30,0)</f>
        <v>0.46597222222222223</v>
      </c>
      <c r="B34" s="73" t="s">
        <v>43</v>
      </c>
      <c r="C34" s="73"/>
      <c r="D34" s="75" t="s">
        <v>41</v>
      </c>
      <c r="E34" s="75"/>
      <c r="F34" s="30">
        <f>F30+TIME(0,13,0)</f>
        <v>0.49444444444444446</v>
      </c>
    </row>
    <row r="35" spans="1:7">
      <c r="B35" s="73"/>
      <c r="C35" s="73"/>
      <c r="D35" s="75"/>
      <c r="E35" s="75"/>
    </row>
    <row r="36" spans="1:7" ht="16" customHeight="1">
      <c r="B36" s="73"/>
      <c r="C36" s="73"/>
      <c r="D36" s="75"/>
      <c r="E36" s="75"/>
    </row>
    <row r="37" spans="1:7" ht="16" customHeight="1">
      <c r="A37" s="36">
        <f>A34+TIME(0,12,0)</f>
        <v>0.47430555555555559</v>
      </c>
      <c r="B37" s="79" t="s">
        <v>37</v>
      </c>
      <c r="C37" s="79"/>
      <c r="D37" s="75"/>
      <c r="E37" s="75"/>
    </row>
    <row r="38" spans="1:7">
      <c r="B38" s="79"/>
      <c r="C38" s="79"/>
      <c r="D38" s="77" t="s">
        <v>29</v>
      </c>
      <c r="E38" s="77"/>
      <c r="F38" s="28">
        <f>F34+TIME(,20,)</f>
        <v>0.5083333333333333</v>
      </c>
    </row>
    <row r="39" spans="1:7" ht="16" customHeight="1">
      <c r="B39" s="79"/>
      <c r="C39" s="79"/>
      <c r="D39" s="77"/>
      <c r="E39" s="77"/>
    </row>
    <row r="40" spans="1:7" ht="17" thickBot="1">
      <c r="B40" s="79"/>
      <c r="C40" s="79"/>
      <c r="D40" s="77"/>
      <c r="E40" s="77"/>
    </row>
    <row r="41" spans="1:7" ht="16" customHeight="1" thickBot="1">
      <c r="B41" s="71" t="s">
        <v>36</v>
      </c>
      <c r="C41" s="71"/>
      <c r="D41" s="73" t="s">
        <v>38</v>
      </c>
      <c r="E41" s="73"/>
      <c r="F41" s="45">
        <f>F38+TIME(,30,)</f>
        <v>0.52916666666666667</v>
      </c>
      <c r="G41" s="28"/>
    </row>
    <row r="42" spans="1:7">
      <c r="B42" s="71"/>
      <c r="C42" s="71"/>
      <c r="D42" s="73"/>
      <c r="E42" s="73"/>
      <c r="G42" s="28"/>
    </row>
    <row r="43" spans="1:7" ht="16" customHeight="1">
      <c r="B43" s="71"/>
      <c r="C43" s="71"/>
      <c r="D43" s="73"/>
      <c r="E43" s="73"/>
    </row>
    <row r="44" spans="1:7">
      <c r="B44" s="71"/>
      <c r="C44" s="71"/>
      <c r="D44" s="73"/>
      <c r="E44" s="73"/>
    </row>
    <row r="45" spans="1:7" ht="16" customHeight="1">
      <c r="B45" s="79" t="s">
        <v>50</v>
      </c>
      <c r="C45" s="79"/>
      <c r="D45" s="79"/>
      <c r="E45" s="79"/>
      <c r="F45" s="28">
        <f>F41+TIME(0,13,0)</f>
        <v>0.53819444444444442</v>
      </c>
    </row>
    <row r="46" spans="1:7">
      <c r="B46" s="79"/>
      <c r="C46" s="79"/>
      <c r="D46" s="79"/>
      <c r="E46" s="79"/>
    </row>
    <row r="47" spans="1:7" ht="16" customHeight="1">
      <c r="B47" s="79"/>
      <c r="C47" s="79"/>
      <c r="D47" s="79"/>
      <c r="E47" s="79"/>
    </row>
    <row r="48" spans="1:7">
      <c r="B48" s="79"/>
      <c r="C48" s="79"/>
      <c r="D48" s="79"/>
      <c r="E48" s="79"/>
    </row>
    <row r="49" spans="1:6" ht="17" thickBot="1">
      <c r="A49" s="37"/>
      <c r="B49" s="79"/>
      <c r="C49" s="79"/>
      <c r="D49" s="79"/>
      <c r="E49" s="79"/>
    </row>
    <row r="50" spans="1:6" ht="17" thickBot="1">
      <c r="A50" s="50">
        <f>A34+TIME(0,180,0)</f>
        <v>0.59097222222222223</v>
      </c>
      <c r="B50" s="72" t="s">
        <v>42</v>
      </c>
      <c r="C50" s="72"/>
      <c r="D50" s="83"/>
      <c r="E50" s="31"/>
    </row>
    <row r="51" spans="1:6">
      <c r="B51" s="72"/>
      <c r="C51" s="72"/>
      <c r="D51" s="83"/>
      <c r="E51" s="31"/>
    </row>
    <row r="52" spans="1:6">
      <c r="B52" s="72"/>
      <c r="C52" s="72"/>
      <c r="D52" s="83"/>
      <c r="E52" s="31"/>
    </row>
    <row r="53" spans="1:6">
      <c r="A53" s="36">
        <f>A50+TIME(0,12,0)</f>
        <v>0.59930555555555554</v>
      </c>
      <c r="B53" s="72" t="s">
        <v>39</v>
      </c>
      <c r="C53" s="72"/>
      <c r="D53" s="83"/>
      <c r="E53" s="31"/>
    </row>
    <row r="54" spans="1:6" ht="16" customHeight="1" thickBot="1">
      <c r="B54" s="53"/>
      <c r="C54" s="53"/>
      <c r="D54" s="53"/>
      <c r="E54" s="29"/>
      <c r="F54" s="2"/>
    </row>
    <row r="55" spans="1:6" ht="17" thickBot="1">
      <c r="B55" s="54"/>
      <c r="C55" s="54"/>
      <c r="D55" s="72" t="s">
        <v>35</v>
      </c>
      <c r="E55" s="72"/>
      <c r="F55" s="48">
        <f>F41+TIME(0,120,)</f>
        <v>0.61250000000000004</v>
      </c>
    </row>
    <row r="56" spans="1:6">
      <c r="B56" s="54"/>
      <c r="C56" s="54"/>
      <c r="D56" s="72"/>
      <c r="E56" s="72"/>
    </row>
    <row r="57" spans="1:6">
      <c r="B57" s="54"/>
      <c r="C57" s="54"/>
      <c r="D57" s="72"/>
      <c r="E57" s="72"/>
    </row>
    <row r="58" spans="1:6">
      <c r="B58" s="54"/>
      <c r="C58" s="54"/>
      <c r="D58" s="72" t="s">
        <v>39</v>
      </c>
      <c r="E58" s="72"/>
      <c r="F58" s="28">
        <f>F55+TIME(0,13,0)</f>
        <v>0.62152777777777779</v>
      </c>
    </row>
    <row r="59" spans="1:6">
      <c r="B59" s="80" t="s">
        <v>40</v>
      </c>
      <c r="C59" s="80"/>
      <c r="D59" s="80"/>
      <c r="E59" s="80"/>
    </row>
    <row r="60" spans="1:6" ht="16" customHeight="1">
      <c r="B60" s="79" t="s">
        <v>55</v>
      </c>
      <c r="C60" s="79"/>
      <c r="D60" s="79"/>
      <c r="E60" s="79"/>
      <c r="F60" s="28">
        <f>F55+TIME(0,26+10+10,)</f>
        <v>0.64444444444444449</v>
      </c>
    </row>
    <row r="61" spans="1:6">
      <c r="B61" s="79"/>
      <c r="C61" s="79"/>
      <c r="D61" s="79"/>
      <c r="E61" s="79"/>
    </row>
    <row r="62" spans="1:6" ht="16" customHeight="1">
      <c r="B62" s="79"/>
      <c r="C62" s="79"/>
      <c r="D62" s="79"/>
      <c r="E62" s="79"/>
    </row>
    <row r="63" spans="1:6">
      <c r="B63" s="79"/>
      <c r="C63" s="79"/>
      <c r="D63" s="79"/>
      <c r="E63" s="79"/>
    </row>
    <row r="64" spans="1:6">
      <c r="B64" s="79"/>
      <c r="C64" s="79"/>
      <c r="D64" s="79"/>
      <c r="E64" s="79"/>
    </row>
    <row r="65" spans="1:5">
      <c r="B65" s="79"/>
      <c r="C65" s="79"/>
      <c r="D65" s="79"/>
      <c r="E65" s="79"/>
    </row>
    <row r="66" spans="1:5">
      <c r="A66" s="37"/>
      <c r="B66" s="32"/>
      <c r="C66" s="32"/>
      <c r="D66" s="32"/>
      <c r="E66" s="32"/>
    </row>
    <row r="67" spans="1:5">
      <c r="A67" s="37"/>
      <c r="B67" s="32"/>
      <c r="C67" s="32"/>
      <c r="D67" s="32"/>
      <c r="E67" s="32"/>
    </row>
    <row r="68" spans="1:5">
      <c r="A68" s="37"/>
      <c r="B68" s="32"/>
      <c r="C68" s="32"/>
      <c r="D68" s="32"/>
      <c r="E68" s="32"/>
    </row>
    <row r="69" spans="1:5">
      <c r="A69" s="37"/>
      <c r="B69" s="32"/>
      <c r="C69" s="32"/>
      <c r="D69" s="32"/>
      <c r="E69" s="32"/>
    </row>
    <row r="70" spans="1:5">
      <c r="B70" s="32"/>
      <c r="C70" s="32"/>
      <c r="D70" s="29"/>
      <c r="E70" s="32"/>
    </row>
    <row r="71" spans="1:5">
      <c r="B71" s="32"/>
      <c r="C71" s="32"/>
      <c r="D71" s="29"/>
      <c r="E71" s="32"/>
    </row>
    <row r="72" spans="1:5">
      <c r="B72" s="32"/>
      <c r="C72" s="32"/>
      <c r="D72" s="29"/>
      <c r="E72" s="32"/>
    </row>
    <row r="73" spans="1:5">
      <c r="B73" s="32"/>
      <c r="C73" s="32"/>
      <c r="D73" s="29"/>
      <c r="E73" s="32"/>
    </row>
    <row r="74" spans="1:5">
      <c r="B74" s="32"/>
      <c r="C74" s="32"/>
      <c r="D74" s="29"/>
      <c r="E74" s="32"/>
    </row>
    <row r="75" spans="1:5">
      <c r="B75" s="32"/>
      <c r="C75" s="32"/>
      <c r="D75" s="29"/>
      <c r="E75" s="32"/>
    </row>
    <row r="76" spans="1:5">
      <c r="B76" s="32"/>
      <c r="C76" s="32"/>
      <c r="D76" s="29"/>
      <c r="E76" s="32"/>
    </row>
    <row r="77" spans="1:5">
      <c r="B77" s="32"/>
      <c r="C77" s="32"/>
      <c r="D77" s="29"/>
      <c r="E77" s="32"/>
    </row>
    <row r="78" spans="1:5">
      <c r="B78" s="32"/>
      <c r="C78" s="32"/>
      <c r="D78" s="29"/>
      <c r="E78" s="32"/>
    </row>
    <row r="79" spans="1:5">
      <c r="B79" s="32"/>
      <c r="C79" s="32"/>
      <c r="D79" s="29"/>
      <c r="E79" s="32"/>
    </row>
    <row r="80" spans="1:5">
      <c r="B80" s="32"/>
      <c r="C80" s="32"/>
      <c r="D80" s="29"/>
      <c r="E80" s="32"/>
    </row>
    <row r="81" spans="2:5">
      <c r="B81" s="32"/>
      <c r="C81" s="32"/>
      <c r="D81" s="29"/>
      <c r="E81" s="32"/>
    </row>
    <row r="82" spans="2:5">
      <c r="B82" s="32"/>
      <c r="C82" s="32"/>
      <c r="D82" s="29"/>
      <c r="E82" s="32"/>
    </row>
    <row r="83" spans="2:5">
      <c r="B83" s="32"/>
      <c r="C83" s="32"/>
      <c r="D83" s="29"/>
      <c r="E83" s="32"/>
    </row>
  </sheetData>
  <mergeCells count="27">
    <mergeCell ref="D58:E58"/>
    <mergeCell ref="B60:E65"/>
    <mergeCell ref="B59:E59"/>
    <mergeCell ref="B11:C16"/>
    <mergeCell ref="B50:C52"/>
    <mergeCell ref="D50:D53"/>
    <mergeCell ref="B53:C53"/>
    <mergeCell ref="B45:E49"/>
    <mergeCell ref="D55:E57"/>
    <mergeCell ref="B34:C36"/>
    <mergeCell ref="D34:E37"/>
    <mergeCell ref="D38:E40"/>
    <mergeCell ref="D41:E44"/>
    <mergeCell ref="D25:E29"/>
    <mergeCell ref="B37:C40"/>
    <mergeCell ref="B41:C44"/>
    <mergeCell ref="D15:E16"/>
    <mergeCell ref="B21:C24"/>
    <mergeCell ref="B17:E20"/>
    <mergeCell ref="B25:C27"/>
    <mergeCell ref="B28:C33"/>
    <mergeCell ref="D30:E33"/>
    <mergeCell ref="B3:E5"/>
    <mergeCell ref="B6:C8"/>
    <mergeCell ref="B9:C10"/>
    <mergeCell ref="D11:E11"/>
    <mergeCell ref="D12:E1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3"/>
  <sheetViews>
    <sheetView topLeftCell="A39" zoomScale="125" workbookViewId="0">
      <selection activeCell="F58" sqref="F58"/>
    </sheetView>
  </sheetViews>
  <sheetFormatPr baseColWidth="10" defaultRowHeight="16"/>
  <cols>
    <col min="1" max="1" width="18" style="35" bestFit="1" customWidth="1"/>
    <col min="2" max="2" width="33" style="2" customWidth="1"/>
    <col min="3" max="3" width="22" style="2" customWidth="1"/>
    <col min="4" max="4" width="21.33203125" style="33" customWidth="1"/>
    <col min="5" max="5" width="32" style="2" customWidth="1"/>
  </cols>
  <sheetData>
    <row r="1" spans="1:6" ht="17" thickBot="1">
      <c r="A1" s="40" t="s">
        <v>47</v>
      </c>
      <c r="B1" s="23" t="s">
        <v>24</v>
      </c>
      <c r="C1" s="23"/>
      <c r="D1" s="24"/>
      <c r="E1" s="23" t="s">
        <v>25</v>
      </c>
      <c r="F1" s="40" t="s">
        <v>47</v>
      </c>
    </row>
    <row r="2" spans="1:6">
      <c r="B2" s="25" t="s">
        <v>26</v>
      </c>
      <c r="C2" s="25"/>
      <c r="D2" s="26"/>
      <c r="E2" s="25" t="s">
        <v>27</v>
      </c>
      <c r="F2" s="27"/>
    </row>
    <row r="3" spans="1:6" ht="16" customHeight="1">
      <c r="A3" s="36" t="s">
        <v>48</v>
      </c>
      <c r="B3" s="74" t="s">
        <v>28</v>
      </c>
      <c r="C3" s="75"/>
      <c r="D3" s="75"/>
      <c r="E3" s="75"/>
    </row>
    <row r="4" spans="1:6">
      <c r="B4" s="75"/>
      <c r="C4" s="75"/>
      <c r="D4" s="75"/>
      <c r="E4" s="75"/>
    </row>
    <row r="5" spans="1:6">
      <c r="B5" s="75"/>
      <c r="C5" s="75"/>
      <c r="D5" s="75"/>
      <c r="E5" s="75"/>
    </row>
    <row r="6" spans="1:6" ht="37">
      <c r="A6" s="59">
        <v>0.29166666666666669</v>
      </c>
      <c r="B6" s="77" t="s">
        <v>29</v>
      </c>
      <c r="C6" s="77"/>
      <c r="D6" s="29"/>
      <c r="E6" s="29"/>
    </row>
    <row r="7" spans="1:6">
      <c r="B7" s="77"/>
      <c r="C7" s="77"/>
      <c r="D7" s="29"/>
      <c r="E7" s="29"/>
    </row>
    <row r="8" spans="1:6" ht="17" thickBot="1">
      <c r="B8" s="77"/>
      <c r="C8" s="77"/>
      <c r="D8" s="29"/>
      <c r="E8" s="29"/>
    </row>
    <row r="9" spans="1:6" ht="17" thickBot="1">
      <c r="A9" s="43">
        <f>A6+TIME(0,30,0)</f>
        <v>0.3125</v>
      </c>
      <c r="B9" s="72" t="s">
        <v>30</v>
      </c>
      <c r="C9" s="72"/>
      <c r="D9" s="29"/>
      <c r="E9" s="29"/>
    </row>
    <row r="10" spans="1:6" ht="17" thickBot="1">
      <c r="B10" s="72"/>
      <c r="C10" s="72"/>
      <c r="D10" s="29"/>
      <c r="E10" s="29"/>
    </row>
    <row r="11" spans="1:6" ht="16" customHeight="1" thickBot="1">
      <c r="A11" s="36">
        <f>A9+TIME(0,12,0)</f>
        <v>0.32083333333333336</v>
      </c>
      <c r="B11" s="71" t="s">
        <v>31</v>
      </c>
      <c r="C11" s="71"/>
      <c r="D11" s="76" t="s">
        <v>53</v>
      </c>
      <c r="E11" s="76"/>
      <c r="F11" s="64">
        <f>A9-TIME(0,2,0)</f>
        <v>0.31111111111111112</v>
      </c>
    </row>
    <row r="12" spans="1:6">
      <c r="B12" s="71"/>
      <c r="C12" s="71"/>
      <c r="D12" s="77" t="s">
        <v>29</v>
      </c>
      <c r="E12" s="77"/>
      <c r="F12" s="28">
        <f>F11+TIME(0,2,0)</f>
        <v>0.3125</v>
      </c>
    </row>
    <row r="13" spans="1:6" ht="16" customHeight="1">
      <c r="B13" s="71"/>
      <c r="C13" s="71"/>
      <c r="D13" s="77"/>
      <c r="E13" s="77"/>
    </row>
    <row r="14" spans="1:6" ht="17" thickBot="1">
      <c r="B14" s="71"/>
      <c r="C14" s="71"/>
      <c r="D14" s="77"/>
      <c r="E14" s="77"/>
    </row>
    <row r="15" spans="1:6" ht="17" thickBot="1">
      <c r="B15" s="71"/>
      <c r="C15" s="71"/>
      <c r="D15" s="78" t="s">
        <v>33</v>
      </c>
      <c r="E15" s="78"/>
      <c r="F15" s="45">
        <f>F12+TIME(0,30,0)</f>
        <v>0.33333333333333331</v>
      </c>
    </row>
    <row r="16" spans="1:6">
      <c r="B16" s="71"/>
      <c r="C16" s="71"/>
      <c r="D16" s="78"/>
      <c r="E16" s="78"/>
    </row>
    <row r="17" spans="1:7" ht="16" customHeight="1">
      <c r="B17" s="82" t="s">
        <v>49</v>
      </c>
      <c r="C17" s="82"/>
      <c r="D17" s="82"/>
      <c r="E17" s="82"/>
      <c r="F17" s="28">
        <f>F15+TIME(,13,)</f>
        <v>0.34236111111111112</v>
      </c>
      <c r="G17" s="28"/>
    </row>
    <row r="18" spans="1:7">
      <c r="B18" s="82"/>
      <c r="C18" s="82"/>
      <c r="D18" s="82"/>
      <c r="E18" s="82"/>
    </row>
    <row r="19" spans="1:7" ht="16" customHeight="1">
      <c r="B19" s="82"/>
      <c r="C19" s="82"/>
      <c r="D19" s="82"/>
      <c r="E19" s="82"/>
    </row>
    <row r="20" spans="1:7" ht="17" thickBot="1">
      <c r="B20" s="82"/>
      <c r="C20" s="82"/>
      <c r="D20" s="82"/>
      <c r="E20" s="82"/>
    </row>
    <row r="21" spans="1:7" ht="17" customHeight="1" thickBot="1">
      <c r="A21" s="42">
        <f>A9+TIME(0,120,0)</f>
        <v>0.39583333333333331</v>
      </c>
      <c r="B21" s="72" t="s">
        <v>34</v>
      </c>
      <c r="C21" s="72"/>
      <c r="D21" s="71" t="s">
        <v>31</v>
      </c>
      <c r="E21" s="71"/>
    </row>
    <row r="22" spans="1:7">
      <c r="B22" s="72"/>
      <c r="C22" s="72"/>
      <c r="D22" s="71"/>
      <c r="E22" s="71"/>
    </row>
    <row r="23" spans="1:7">
      <c r="B23" s="72"/>
      <c r="C23" s="72"/>
      <c r="D23" s="71"/>
      <c r="E23" s="71"/>
    </row>
    <row r="24" spans="1:7">
      <c r="B24" s="72"/>
      <c r="C24" s="72"/>
      <c r="D24" s="71"/>
      <c r="E24" s="71"/>
    </row>
    <row r="25" spans="1:7" ht="16" customHeight="1">
      <c r="A25" s="36">
        <f>A21+TIME(0,12,0)</f>
        <v>0.40416666666666667</v>
      </c>
      <c r="B25" s="85" t="s">
        <v>41</v>
      </c>
      <c r="C25" s="85"/>
      <c r="D25" s="71"/>
      <c r="E25" s="71"/>
    </row>
    <row r="26" spans="1:7">
      <c r="B26" s="85"/>
      <c r="C26" s="85"/>
      <c r="D26" s="71"/>
      <c r="E26" s="71"/>
    </row>
    <row r="27" spans="1:7" ht="16" customHeight="1">
      <c r="B27" s="85"/>
      <c r="C27" s="85"/>
      <c r="D27" s="71"/>
      <c r="E27" s="71"/>
    </row>
    <row r="28" spans="1:7">
      <c r="A28" s="36">
        <f>A25+TIME(0,20,0)</f>
        <v>0.41805555555555557</v>
      </c>
      <c r="B28" s="77" t="s">
        <v>29</v>
      </c>
      <c r="C28" s="77"/>
      <c r="D28" s="71"/>
      <c r="E28" s="71"/>
    </row>
    <row r="29" spans="1:7" ht="17" thickBot="1">
      <c r="B29" s="77"/>
      <c r="C29" s="77"/>
      <c r="D29" s="71"/>
      <c r="E29" s="71"/>
      <c r="F29" s="2"/>
    </row>
    <row r="30" spans="1:7" ht="17" thickBot="1">
      <c r="B30" s="77"/>
      <c r="C30" s="77"/>
      <c r="D30" s="72" t="s">
        <v>35</v>
      </c>
      <c r="E30" s="72"/>
      <c r="F30" s="47">
        <f>F15+TIME(0,120,0)</f>
        <v>0.41666666666666663</v>
      </c>
    </row>
    <row r="31" spans="1:7">
      <c r="B31" s="77"/>
      <c r="C31" s="77"/>
      <c r="D31" s="72"/>
      <c r="E31" s="72"/>
    </row>
    <row r="32" spans="1:7">
      <c r="B32" s="77"/>
      <c r="C32" s="77"/>
      <c r="D32" s="72"/>
      <c r="E32" s="72"/>
    </row>
    <row r="33" spans="1:7" ht="17" thickBot="1">
      <c r="B33" s="77"/>
      <c r="C33" s="77"/>
      <c r="D33" s="72"/>
      <c r="E33" s="72"/>
    </row>
    <row r="34" spans="1:7" ht="16" customHeight="1" thickBot="1">
      <c r="A34" s="43">
        <f>A28+TIME(0,30,0)</f>
        <v>0.43888888888888888</v>
      </c>
      <c r="B34" s="73" t="s">
        <v>43</v>
      </c>
      <c r="C34" s="73"/>
      <c r="D34" s="75" t="s">
        <v>41</v>
      </c>
      <c r="E34" s="75"/>
      <c r="F34" s="30">
        <f>F30+TIME(0,13,0)</f>
        <v>0.42569444444444443</v>
      </c>
    </row>
    <row r="35" spans="1:7">
      <c r="B35" s="73"/>
      <c r="C35" s="73"/>
      <c r="D35" s="75"/>
      <c r="E35" s="75"/>
    </row>
    <row r="36" spans="1:7" ht="16" customHeight="1">
      <c r="B36" s="73"/>
      <c r="C36" s="73"/>
      <c r="D36" s="75"/>
      <c r="E36" s="75"/>
    </row>
    <row r="37" spans="1:7" ht="16" customHeight="1">
      <c r="A37" s="36">
        <f>A34+TIME(0,12,0)</f>
        <v>0.44722222222222224</v>
      </c>
      <c r="B37" s="71" t="s">
        <v>36</v>
      </c>
      <c r="C37" s="71"/>
      <c r="D37" s="75"/>
      <c r="E37" s="75"/>
    </row>
    <row r="38" spans="1:7">
      <c r="B38" s="71"/>
      <c r="C38" s="71"/>
      <c r="D38" s="77" t="s">
        <v>29</v>
      </c>
      <c r="E38" s="77"/>
      <c r="F38" s="28">
        <f>F34+TIME(,20,)</f>
        <v>0.43958333333333333</v>
      </c>
    </row>
    <row r="39" spans="1:7" ht="16" customHeight="1">
      <c r="B39" s="71"/>
      <c r="C39" s="71"/>
      <c r="D39" s="77"/>
      <c r="E39" s="77"/>
    </row>
    <row r="40" spans="1:7" ht="17" thickBot="1">
      <c r="B40" s="71"/>
      <c r="C40" s="71"/>
      <c r="D40" s="77"/>
      <c r="E40" s="77"/>
    </row>
    <row r="41" spans="1:7" ht="16" customHeight="1" thickBot="1">
      <c r="B41" s="71"/>
      <c r="C41" s="71"/>
      <c r="D41" s="73" t="s">
        <v>38</v>
      </c>
      <c r="E41" s="73"/>
      <c r="F41" s="45">
        <f>F38+TIME(,30,)</f>
        <v>0.46041666666666664</v>
      </c>
      <c r="G41" s="28"/>
    </row>
    <row r="42" spans="1:7">
      <c r="B42" s="71"/>
      <c r="C42" s="71"/>
      <c r="D42" s="73"/>
      <c r="E42" s="73"/>
      <c r="G42" s="28"/>
    </row>
    <row r="43" spans="1:7" ht="16" customHeight="1">
      <c r="B43" s="71"/>
      <c r="C43" s="71"/>
      <c r="D43" s="73"/>
      <c r="E43" s="73"/>
    </row>
    <row r="44" spans="1:7">
      <c r="B44" s="71"/>
      <c r="C44" s="71"/>
      <c r="D44" s="73"/>
      <c r="E44" s="73"/>
    </row>
    <row r="45" spans="1:7" ht="16" customHeight="1">
      <c r="B45" s="79" t="s">
        <v>51</v>
      </c>
      <c r="C45" s="79"/>
      <c r="D45" s="79"/>
      <c r="E45" s="79"/>
      <c r="F45" s="28">
        <f>F41+TIME(0,13,0)</f>
        <v>0.46944444444444444</v>
      </c>
    </row>
    <row r="46" spans="1:7">
      <c r="B46" s="79"/>
      <c r="C46" s="79"/>
      <c r="D46" s="79"/>
      <c r="E46" s="79"/>
      <c r="F46" s="28"/>
    </row>
    <row r="47" spans="1:7" ht="16" customHeight="1">
      <c r="B47" s="79"/>
      <c r="C47" s="79"/>
      <c r="D47" s="79"/>
      <c r="E47" s="79"/>
    </row>
    <row r="48" spans="1:7">
      <c r="B48" s="79"/>
      <c r="C48" s="79"/>
      <c r="D48" s="79"/>
      <c r="E48" s="79"/>
    </row>
    <row r="49" spans="1:6" ht="17" thickBot="1">
      <c r="A49" s="37"/>
      <c r="B49" s="79"/>
      <c r="C49" s="79"/>
      <c r="D49" s="79"/>
      <c r="E49" s="79"/>
    </row>
    <row r="50" spans="1:6" ht="17" customHeight="1" thickBot="1">
      <c r="A50" s="50">
        <f>A34+TIME(0,180,0)</f>
        <v>0.56388888888888888</v>
      </c>
      <c r="B50" s="72" t="s">
        <v>42</v>
      </c>
      <c r="C50" s="72"/>
      <c r="D50" s="71" t="s">
        <v>36</v>
      </c>
      <c r="E50" s="71"/>
    </row>
    <row r="51" spans="1:6">
      <c r="B51" s="72"/>
      <c r="C51" s="72"/>
      <c r="D51" s="71"/>
      <c r="E51" s="71"/>
    </row>
    <row r="52" spans="1:6">
      <c r="B52" s="72"/>
      <c r="C52" s="72"/>
      <c r="D52" s="71"/>
      <c r="E52" s="71"/>
    </row>
    <row r="53" spans="1:6">
      <c r="A53" s="36">
        <f>A50+TIME(0,12,0)</f>
        <v>0.57222222222222219</v>
      </c>
      <c r="B53" s="72" t="s">
        <v>39</v>
      </c>
      <c r="C53" s="72"/>
      <c r="D53" s="71"/>
      <c r="E53" s="71"/>
    </row>
    <row r="54" spans="1:6" ht="16" customHeight="1" thickBot="1">
      <c r="B54" s="86" t="s">
        <v>40</v>
      </c>
      <c r="C54" s="86"/>
      <c r="D54" s="71"/>
      <c r="E54" s="71"/>
    </row>
    <row r="55" spans="1:6" ht="17" thickBot="1">
      <c r="B55" s="80"/>
      <c r="C55" s="80"/>
      <c r="D55" s="72" t="s">
        <v>35</v>
      </c>
      <c r="E55" s="72"/>
      <c r="F55" s="46">
        <f>F41+TIME(0,180,)</f>
        <v>0.5854166666666667</v>
      </c>
    </row>
    <row r="56" spans="1:6">
      <c r="B56" s="80"/>
      <c r="C56" s="80"/>
      <c r="D56" s="72"/>
      <c r="E56" s="72"/>
    </row>
    <row r="57" spans="1:6">
      <c r="B57" s="80"/>
      <c r="C57" s="80"/>
      <c r="D57" s="72"/>
      <c r="E57" s="72"/>
    </row>
    <row r="58" spans="1:6">
      <c r="B58" s="80"/>
      <c r="C58" s="80"/>
      <c r="D58" s="72" t="s">
        <v>39</v>
      </c>
      <c r="E58" s="72"/>
      <c r="F58" s="28">
        <f>F55+TIME(0,13,0)</f>
        <v>0.59444444444444444</v>
      </c>
    </row>
    <row r="59" spans="1:6">
      <c r="B59" s="80"/>
      <c r="C59" s="80"/>
      <c r="D59" s="80" t="s">
        <v>40</v>
      </c>
      <c r="E59" s="80"/>
    </row>
    <row r="60" spans="1:6" ht="16" customHeight="1">
      <c r="B60" s="79" t="s">
        <v>52</v>
      </c>
      <c r="C60" s="79"/>
      <c r="D60" s="79"/>
      <c r="E60" s="79"/>
      <c r="F60" s="28">
        <f>F55+TIME(0,26+10+10,)</f>
        <v>0.61736111111111114</v>
      </c>
    </row>
    <row r="61" spans="1:6">
      <c r="B61" s="79"/>
      <c r="C61" s="79"/>
      <c r="D61" s="79"/>
      <c r="E61" s="79"/>
    </row>
    <row r="62" spans="1:6" ht="16" customHeight="1">
      <c r="B62" s="79"/>
      <c r="C62" s="79"/>
      <c r="D62" s="79"/>
      <c r="E62" s="79"/>
    </row>
    <row r="63" spans="1:6">
      <c r="B63" s="79"/>
      <c r="C63" s="79"/>
      <c r="D63" s="79"/>
      <c r="E63" s="79"/>
    </row>
    <row r="64" spans="1:6">
      <c r="B64" s="79"/>
      <c r="C64" s="79"/>
      <c r="D64" s="79"/>
      <c r="E64" s="79"/>
    </row>
    <row r="65" spans="1:5">
      <c r="B65" s="79"/>
      <c r="C65" s="79"/>
      <c r="D65" s="79"/>
      <c r="E65" s="79"/>
    </row>
    <row r="66" spans="1:5">
      <c r="A66" s="37"/>
      <c r="B66" s="32"/>
      <c r="C66" s="32"/>
      <c r="D66" s="32"/>
      <c r="E66" s="32"/>
    </row>
    <row r="67" spans="1:5">
      <c r="A67" s="37"/>
      <c r="B67" s="32"/>
      <c r="C67" s="32"/>
      <c r="D67" s="32"/>
      <c r="E67" s="32"/>
    </row>
    <row r="68" spans="1:5">
      <c r="A68" s="37"/>
      <c r="B68" s="32"/>
      <c r="C68" s="32"/>
      <c r="D68" s="32"/>
      <c r="E68" s="32"/>
    </row>
    <row r="69" spans="1:5">
      <c r="A69" s="37"/>
      <c r="B69" s="32"/>
      <c r="C69" s="32"/>
      <c r="D69" s="32"/>
      <c r="E69" s="32"/>
    </row>
    <row r="70" spans="1:5">
      <c r="B70" s="32"/>
      <c r="C70" s="32"/>
      <c r="D70" s="29"/>
      <c r="E70" s="32"/>
    </row>
    <row r="71" spans="1:5">
      <c r="B71" s="32"/>
      <c r="C71" s="32"/>
      <c r="D71" s="29"/>
      <c r="E71" s="32"/>
    </row>
    <row r="72" spans="1:5">
      <c r="B72" s="32"/>
      <c r="C72" s="32"/>
      <c r="D72" s="29"/>
      <c r="E72" s="32"/>
    </row>
    <row r="73" spans="1:5">
      <c r="B73" s="32"/>
      <c r="C73" s="32"/>
      <c r="D73" s="29"/>
      <c r="E73" s="32"/>
    </row>
    <row r="74" spans="1:5">
      <c r="B74" s="32"/>
      <c r="C74" s="32"/>
      <c r="D74" s="29"/>
      <c r="E74" s="32"/>
    </row>
    <row r="75" spans="1:5">
      <c r="B75" s="32"/>
      <c r="C75" s="32"/>
      <c r="D75" s="29"/>
      <c r="E75" s="32"/>
    </row>
    <row r="76" spans="1:5">
      <c r="B76" s="32"/>
      <c r="C76" s="32"/>
      <c r="D76" s="29"/>
      <c r="E76" s="32"/>
    </row>
    <row r="77" spans="1:5">
      <c r="B77" s="32"/>
      <c r="C77" s="32"/>
      <c r="D77" s="29"/>
      <c r="E77" s="32"/>
    </row>
    <row r="78" spans="1:5">
      <c r="B78" s="32"/>
      <c r="C78" s="32"/>
      <c r="D78" s="29"/>
      <c r="E78" s="32"/>
    </row>
    <row r="79" spans="1:5">
      <c r="B79" s="32"/>
      <c r="C79" s="32"/>
      <c r="D79" s="29"/>
      <c r="E79" s="32"/>
    </row>
    <row r="80" spans="1:5">
      <c r="B80" s="32"/>
      <c r="C80" s="32"/>
      <c r="D80" s="29"/>
      <c r="E80" s="32"/>
    </row>
    <row r="81" spans="2:5">
      <c r="B81" s="32"/>
      <c r="C81" s="32"/>
      <c r="D81" s="29"/>
      <c r="E81" s="32"/>
    </row>
    <row r="82" spans="2:5">
      <c r="B82" s="32"/>
      <c r="C82" s="32"/>
      <c r="D82" s="29"/>
      <c r="E82" s="32"/>
    </row>
    <row r="83" spans="2:5">
      <c r="B83" s="32"/>
      <c r="C83" s="32"/>
      <c r="D83" s="29"/>
      <c r="E83" s="32"/>
    </row>
  </sheetData>
  <mergeCells count="28">
    <mergeCell ref="B60:E65"/>
    <mergeCell ref="B55:C59"/>
    <mergeCell ref="D55:E57"/>
    <mergeCell ref="D58:E58"/>
    <mergeCell ref="D59:E59"/>
    <mergeCell ref="B50:C52"/>
    <mergeCell ref="B53:C53"/>
    <mergeCell ref="B54:C54"/>
    <mergeCell ref="B45:E49"/>
    <mergeCell ref="D50:E54"/>
    <mergeCell ref="B34:C36"/>
    <mergeCell ref="D34:E37"/>
    <mergeCell ref="D38:E40"/>
    <mergeCell ref="D41:E44"/>
    <mergeCell ref="B37:C44"/>
    <mergeCell ref="D15:E16"/>
    <mergeCell ref="B21:C24"/>
    <mergeCell ref="B11:C16"/>
    <mergeCell ref="B17:E20"/>
    <mergeCell ref="D21:E29"/>
    <mergeCell ref="B25:C27"/>
    <mergeCell ref="B28:C33"/>
    <mergeCell ref="D30:E33"/>
    <mergeCell ref="B3:E5"/>
    <mergeCell ref="B6:C8"/>
    <mergeCell ref="B9:C10"/>
    <mergeCell ref="D11:E11"/>
    <mergeCell ref="D12:E1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142D-76B8-CB4A-881A-14F678B25BBC}">
  <dimension ref="A1:C3"/>
  <sheetViews>
    <sheetView workbookViewId="0">
      <selection activeCell="E18" sqref="E18"/>
    </sheetView>
  </sheetViews>
  <sheetFormatPr baseColWidth="10" defaultRowHeight="16"/>
  <cols>
    <col min="1" max="1" width="13.1640625" bestFit="1" customWidth="1"/>
    <col min="2" max="2" width="14.1640625" bestFit="1" customWidth="1"/>
    <col min="3" max="3" width="27.33203125" bestFit="1" customWidth="1"/>
  </cols>
  <sheetData>
    <row r="1" spans="1:3" ht="25" thickBot="1">
      <c r="A1" s="68" t="s">
        <v>68</v>
      </c>
      <c r="B1" s="68" t="s">
        <v>69</v>
      </c>
      <c r="C1" s="68" t="s">
        <v>70</v>
      </c>
    </row>
    <row r="2" spans="1:3" ht="25" thickBot="1">
      <c r="A2" s="66">
        <v>0.52638888888888891</v>
      </c>
      <c r="B2" s="67">
        <v>0.57986111111111105</v>
      </c>
      <c r="C2" s="67" t="str">
        <f>TEXT(B2-A2, "[mm]")</f>
        <v>77</v>
      </c>
    </row>
    <row r="3" spans="1:3" ht="25" thickBot="1">
      <c r="A3" s="70">
        <v>0.4826388888888889</v>
      </c>
      <c r="B3" s="69">
        <v>0.5180555555555556</v>
      </c>
      <c r="C3" s="67" t="str">
        <f>TEXT(B3-A3, "[mm]")</f>
        <v>51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N19" sqref="N19"/>
    </sheetView>
  </sheetViews>
  <sheetFormatPr baseColWidth="10" defaultRowHeight="16"/>
  <sheetData>
    <row r="1" spans="1:8">
      <c r="B1" s="87" t="s">
        <v>63</v>
      </c>
      <c r="C1" s="88" t="s">
        <v>57</v>
      </c>
      <c r="D1" s="87" t="s">
        <v>58</v>
      </c>
      <c r="E1" s="88" t="s">
        <v>59</v>
      </c>
      <c r="F1" s="87" t="s">
        <v>60</v>
      </c>
      <c r="G1" s="88" t="s">
        <v>61</v>
      </c>
      <c r="H1" s="87" t="s">
        <v>62</v>
      </c>
    </row>
    <row r="2" spans="1:8">
      <c r="A2" s="58" t="s">
        <v>56</v>
      </c>
      <c r="B2" s="87"/>
      <c r="C2" s="88"/>
      <c r="D2" s="87"/>
      <c r="E2" s="88"/>
      <c r="F2" s="87"/>
      <c r="G2" s="88"/>
      <c r="H2" s="87"/>
    </row>
    <row r="3" spans="1:8" s="57" customFormat="1" ht="48">
      <c r="A3" s="61">
        <v>1</v>
      </c>
      <c r="B3" s="61" t="s">
        <v>66</v>
      </c>
      <c r="C3" s="62" t="s">
        <v>64</v>
      </c>
      <c r="D3" s="61"/>
      <c r="E3" s="62" t="s">
        <v>64</v>
      </c>
      <c r="F3" s="63" t="s">
        <v>67</v>
      </c>
      <c r="G3" s="61" t="s">
        <v>65</v>
      </c>
      <c r="H3" s="61" t="s">
        <v>66</v>
      </c>
    </row>
    <row r="4" spans="1:8" ht="48">
      <c r="A4" s="61">
        <v>2</v>
      </c>
      <c r="B4" s="61" t="s">
        <v>65</v>
      </c>
      <c r="C4" s="61" t="s">
        <v>66</v>
      </c>
      <c r="D4" s="61" t="s">
        <v>66</v>
      </c>
      <c r="E4" s="62" t="s">
        <v>64</v>
      </c>
      <c r="F4" s="61"/>
      <c r="G4" s="62" t="s">
        <v>64</v>
      </c>
      <c r="H4" s="63" t="s">
        <v>67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82"/>
  <sheetViews>
    <sheetView zoomScale="115" zoomScaleNormal="115" zoomScalePageLayoutView="115" workbookViewId="0">
      <selection activeCell="H36" sqref="H36"/>
    </sheetView>
  </sheetViews>
  <sheetFormatPr baseColWidth="10" defaultRowHeight="16"/>
  <cols>
    <col min="1" max="7" width="10.83203125" style="1" customWidth="1"/>
    <col min="8" max="9" width="10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7</v>
      </c>
      <c r="K1">
        <f>COUNTIF(F2:G81, 34)</f>
        <v>26</v>
      </c>
      <c r="L1">
        <f>COUNTIF(F2:G81, 32)</f>
        <v>27</v>
      </c>
      <c r="M1">
        <f>COUNTIF(F2:G81, 30)</f>
        <v>27</v>
      </c>
      <c r="N1">
        <f>COUNTIF(F2:G81, 28)</f>
        <v>27</v>
      </c>
      <c r="O1">
        <f>COUNTIF(F2:G81, 26)</f>
        <v>27</v>
      </c>
      <c r="P1">
        <f>COUNTIF(F2:G81, 24)</f>
        <v>26</v>
      </c>
      <c r="Q1">
        <f>SUM(K1:O1)</f>
        <v>134</v>
      </c>
      <c r="X1">
        <f>COUNTIF(F2:G81, 24)</f>
        <v>26</v>
      </c>
      <c r="Y1">
        <f>SUM(K1:X1)</f>
        <v>320</v>
      </c>
    </row>
    <row r="2" spans="1: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30</v>
      </c>
      <c r="G2" s="1">
        <v>26</v>
      </c>
      <c r="K2" s="4">
        <v>34</v>
      </c>
      <c r="L2" s="4">
        <v>32</v>
      </c>
      <c r="M2" s="4">
        <v>30</v>
      </c>
      <c r="N2" s="4">
        <v>28</v>
      </c>
      <c r="O2" s="4">
        <v>26</v>
      </c>
      <c r="P2" s="4">
        <v>24</v>
      </c>
      <c r="Q2" t="s">
        <v>22</v>
      </c>
    </row>
    <row r="3" spans="1:25">
      <c r="A3" s="1">
        <v>1</v>
      </c>
      <c r="B3" s="1">
        <v>1</v>
      </c>
      <c r="C3" s="1">
        <v>2</v>
      </c>
      <c r="D3" s="1">
        <v>1</v>
      </c>
      <c r="E3" s="1">
        <v>0</v>
      </c>
      <c r="F3" s="1">
        <v>24</v>
      </c>
      <c r="G3" s="1">
        <v>32</v>
      </c>
      <c r="H3" s="2" t="s">
        <v>20</v>
      </c>
      <c r="I3" s="10" t="s">
        <v>8</v>
      </c>
      <c r="J3" s="8" t="s">
        <v>9</v>
      </c>
      <c r="K3" s="11"/>
      <c r="L3" s="7"/>
      <c r="M3" s="7"/>
      <c r="N3" s="8"/>
      <c r="O3" s="7"/>
      <c r="P3" s="7"/>
      <c r="Q3" s="89" t="s">
        <v>23</v>
      </c>
    </row>
    <row r="4" spans="1:25">
      <c r="A4" s="1">
        <v>1</v>
      </c>
      <c r="B4" s="1">
        <v>1</v>
      </c>
      <c r="C4" s="1">
        <v>1</v>
      </c>
      <c r="D4" s="1">
        <v>2</v>
      </c>
      <c r="E4" s="1">
        <v>0</v>
      </c>
      <c r="F4" s="1">
        <v>24</v>
      </c>
      <c r="G4" s="1">
        <v>34</v>
      </c>
      <c r="I4" s="12"/>
      <c r="J4" s="6" t="s">
        <v>10</v>
      </c>
      <c r="K4" s="9"/>
      <c r="L4" s="9"/>
      <c r="M4" s="6"/>
      <c r="N4" s="9"/>
      <c r="O4" s="6"/>
      <c r="P4" s="5"/>
      <c r="Q4" s="90"/>
    </row>
    <row r="5" spans="1:25">
      <c r="A5" s="1">
        <v>1</v>
      </c>
      <c r="B5" s="1">
        <v>1</v>
      </c>
      <c r="C5" s="1">
        <v>2</v>
      </c>
      <c r="D5" s="1">
        <v>2</v>
      </c>
      <c r="E5" s="1">
        <v>1</v>
      </c>
      <c r="F5" s="1">
        <v>32</v>
      </c>
      <c r="G5" s="1">
        <v>28</v>
      </c>
      <c r="I5" s="10" t="s">
        <v>11</v>
      </c>
      <c r="J5" s="8" t="s">
        <v>9</v>
      </c>
      <c r="K5" s="13"/>
      <c r="L5" s="13"/>
      <c r="M5" s="8"/>
      <c r="O5" s="13"/>
      <c r="P5" s="13"/>
      <c r="Q5" s="89" t="s">
        <v>23</v>
      </c>
    </row>
    <row r="6" spans="1:25">
      <c r="A6" s="21">
        <v>1</v>
      </c>
      <c r="B6" s="21">
        <v>2</v>
      </c>
      <c r="C6" s="21">
        <v>1</v>
      </c>
      <c r="D6" s="21">
        <v>1</v>
      </c>
      <c r="E6" s="21">
        <v>1</v>
      </c>
      <c r="F6" s="21">
        <v>34</v>
      </c>
      <c r="G6" s="21">
        <v>26</v>
      </c>
      <c r="I6" s="12"/>
      <c r="J6" s="6" t="s">
        <v>10</v>
      </c>
      <c r="K6" s="6"/>
      <c r="L6" s="9"/>
      <c r="M6" s="9"/>
      <c r="N6" s="9"/>
      <c r="O6" s="9"/>
      <c r="P6" s="6"/>
      <c r="Q6" s="90"/>
    </row>
    <row r="7" spans="1:25">
      <c r="A7" s="21">
        <v>1</v>
      </c>
      <c r="B7" s="21">
        <v>2</v>
      </c>
      <c r="C7" s="21">
        <v>2</v>
      </c>
      <c r="D7" s="21">
        <v>1</v>
      </c>
      <c r="E7" s="21">
        <v>0</v>
      </c>
      <c r="F7" s="21">
        <v>24</v>
      </c>
      <c r="G7" s="21">
        <v>32</v>
      </c>
      <c r="I7" s="10" t="s">
        <v>12</v>
      </c>
      <c r="J7" s="8" t="s">
        <v>9</v>
      </c>
      <c r="K7" s="13"/>
      <c r="L7" s="8"/>
      <c r="M7" s="13"/>
      <c r="N7" s="13"/>
      <c r="O7" s="13"/>
      <c r="P7" s="8"/>
      <c r="Q7" s="89" t="s">
        <v>23</v>
      </c>
    </row>
    <row r="8" spans="1:25">
      <c r="A8" s="21">
        <v>1</v>
      </c>
      <c r="B8" s="21">
        <v>2</v>
      </c>
      <c r="C8" s="21">
        <v>1</v>
      </c>
      <c r="D8" s="21">
        <v>2</v>
      </c>
      <c r="E8" s="21">
        <v>0</v>
      </c>
      <c r="F8" s="21">
        <v>28</v>
      </c>
      <c r="G8" s="21">
        <v>32</v>
      </c>
      <c r="I8" s="12"/>
      <c r="J8" s="6" t="s">
        <v>10</v>
      </c>
      <c r="K8" s="6"/>
      <c r="L8" s="9"/>
      <c r="M8" s="9"/>
      <c r="N8" s="9"/>
      <c r="O8" s="6"/>
      <c r="P8" s="9"/>
      <c r="Q8" s="90"/>
    </row>
    <row r="9" spans="1:25">
      <c r="A9" s="21">
        <v>1</v>
      </c>
      <c r="B9" s="21">
        <v>2</v>
      </c>
      <c r="C9" s="21">
        <v>2</v>
      </c>
      <c r="D9" s="21">
        <v>2</v>
      </c>
      <c r="E9" s="21">
        <v>1</v>
      </c>
      <c r="F9" s="21">
        <v>30</v>
      </c>
      <c r="G9" s="21">
        <v>26</v>
      </c>
      <c r="I9" s="10" t="s">
        <v>13</v>
      </c>
      <c r="J9" s="8" t="s">
        <v>9</v>
      </c>
      <c r="K9" s="8"/>
      <c r="L9" s="13"/>
      <c r="M9" s="13"/>
      <c r="N9" s="8"/>
      <c r="O9" s="13"/>
      <c r="P9" s="13"/>
      <c r="Q9" s="89" t="s">
        <v>23</v>
      </c>
    </row>
    <row r="10" spans="1:25">
      <c r="A10" s="1">
        <v>1</v>
      </c>
      <c r="B10" s="1">
        <v>3</v>
      </c>
      <c r="C10" s="1">
        <v>1</v>
      </c>
      <c r="D10" s="1">
        <v>1</v>
      </c>
      <c r="E10" s="1">
        <v>1</v>
      </c>
      <c r="F10" s="3">
        <v>30</v>
      </c>
      <c r="G10" s="3">
        <v>26</v>
      </c>
      <c r="I10" s="12"/>
      <c r="J10" s="6" t="s">
        <v>10</v>
      </c>
      <c r="K10" s="9"/>
      <c r="L10" s="9"/>
      <c r="M10" s="6"/>
      <c r="N10" s="9"/>
      <c r="O10" s="9"/>
      <c r="P10" s="6"/>
      <c r="Q10" s="90"/>
    </row>
    <row r="11" spans="1:25">
      <c r="A11" s="1">
        <v>1</v>
      </c>
      <c r="B11" s="1">
        <v>3</v>
      </c>
      <c r="C11" s="1">
        <v>2</v>
      </c>
      <c r="D11" s="1">
        <v>1</v>
      </c>
      <c r="E11" s="1">
        <v>0</v>
      </c>
      <c r="F11" s="3">
        <v>28</v>
      </c>
      <c r="G11" s="3">
        <v>34</v>
      </c>
      <c r="I11" s="10" t="s">
        <v>14</v>
      </c>
      <c r="J11" s="8" t="s">
        <v>9</v>
      </c>
      <c r="K11" s="13"/>
      <c r="L11" s="13"/>
      <c r="N11" s="13"/>
      <c r="O11" s="13"/>
      <c r="P11" s="8"/>
      <c r="Q11" s="89" t="s">
        <v>23</v>
      </c>
    </row>
    <row r="12" spans="1:25">
      <c r="A12" s="1">
        <v>1</v>
      </c>
      <c r="B12" s="1">
        <v>3</v>
      </c>
      <c r="C12" s="1">
        <v>1</v>
      </c>
      <c r="D12" s="1">
        <v>2</v>
      </c>
      <c r="E12" s="1">
        <v>0</v>
      </c>
      <c r="F12" s="3">
        <v>28</v>
      </c>
      <c r="G12" s="3">
        <v>30</v>
      </c>
      <c r="I12" s="12"/>
      <c r="J12" s="6" t="s">
        <v>10</v>
      </c>
      <c r="K12" s="6"/>
      <c r="L12" s="9"/>
      <c r="M12" s="9"/>
      <c r="N12" s="9"/>
      <c r="O12" s="6"/>
      <c r="P12" s="9"/>
      <c r="Q12" s="90"/>
    </row>
    <row r="13" spans="1:25">
      <c r="A13" s="1">
        <v>1</v>
      </c>
      <c r="B13" s="1">
        <v>3</v>
      </c>
      <c r="C13" s="1">
        <v>2</v>
      </c>
      <c r="D13" s="1">
        <v>2</v>
      </c>
      <c r="E13" s="1">
        <v>1</v>
      </c>
      <c r="F13" s="3">
        <v>32</v>
      </c>
      <c r="G13" s="3">
        <v>24</v>
      </c>
      <c r="I13" s="10" t="s">
        <v>15</v>
      </c>
      <c r="J13" s="8" t="s">
        <v>9</v>
      </c>
      <c r="K13" s="13"/>
      <c r="L13" s="8"/>
      <c r="M13" s="13"/>
      <c r="N13" s="8"/>
      <c r="O13" s="13"/>
      <c r="P13" s="13"/>
      <c r="Q13" s="89" t="s">
        <v>23</v>
      </c>
    </row>
    <row r="14" spans="1:25">
      <c r="A14" s="21">
        <v>1</v>
      </c>
      <c r="B14" s="21">
        <v>4</v>
      </c>
      <c r="C14" s="21">
        <v>1</v>
      </c>
      <c r="D14" s="21">
        <v>1</v>
      </c>
      <c r="E14" s="21">
        <v>0</v>
      </c>
      <c r="F14" s="21">
        <v>26</v>
      </c>
      <c r="G14" s="21">
        <v>30</v>
      </c>
      <c r="I14" s="12"/>
      <c r="J14" s="6" t="s">
        <v>10</v>
      </c>
      <c r="L14" s="9"/>
      <c r="M14" s="22"/>
      <c r="N14" s="9"/>
      <c r="O14" s="9"/>
      <c r="P14" s="6"/>
      <c r="Q14" s="90"/>
    </row>
    <row r="15" spans="1:25">
      <c r="A15" s="21">
        <v>1</v>
      </c>
      <c r="B15" s="21">
        <v>4</v>
      </c>
      <c r="C15" s="21">
        <v>2</v>
      </c>
      <c r="D15" s="21">
        <v>1</v>
      </c>
      <c r="E15" s="21">
        <v>1</v>
      </c>
      <c r="F15" s="21">
        <v>32</v>
      </c>
      <c r="G15" s="21">
        <v>24</v>
      </c>
      <c r="I15" s="10" t="s">
        <v>16</v>
      </c>
      <c r="J15" s="8" t="s">
        <v>9</v>
      </c>
      <c r="K15" s="13"/>
      <c r="L15" s="8"/>
      <c r="M15" s="13"/>
      <c r="N15" s="13"/>
      <c r="P15" s="13"/>
      <c r="Q15" s="89" t="s">
        <v>23</v>
      </c>
    </row>
    <row r="16" spans="1:25">
      <c r="A16" s="21">
        <v>1</v>
      </c>
      <c r="B16" s="21">
        <v>4</v>
      </c>
      <c r="C16" s="21">
        <v>1</v>
      </c>
      <c r="D16" s="21">
        <v>2</v>
      </c>
      <c r="E16" s="21">
        <v>1</v>
      </c>
      <c r="F16" s="21">
        <v>34</v>
      </c>
      <c r="G16" s="21">
        <v>26</v>
      </c>
      <c r="I16" s="12"/>
      <c r="J16" s="6" t="s">
        <v>10</v>
      </c>
      <c r="K16" s="9"/>
      <c r="L16" s="9"/>
      <c r="N16" s="6"/>
      <c r="O16" s="9"/>
      <c r="P16" s="9"/>
      <c r="Q16" s="90"/>
    </row>
    <row r="17" spans="1:17">
      <c r="A17" s="21">
        <v>1</v>
      </c>
      <c r="B17" s="21">
        <v>4</v>
      </c>
      <c r="C17" s="21">
        <v>2</v>
      </c>
      <c r="D17" s="21">
        <v>2</v>
      </c>
      <c r="E17" s="21">
        <v>0</v>
      </c>
      <c r="F17" s="21">
        <v>28</v>
      </c>
      <c r="G17" s="21">
        <v>32</v>
      </c>
      <c r="I17" s="10" t="s">
        <v>17</v>
      </c>
      <c r="J17" s="8" t="s">
        <v>9</v>
      </c>
      <c r="K17" s="13"/>
      <c r="L17" s="8"/>
      <c r="M17" s="13"/>
      <c r="N17" s="8"/>
      <c r="O17" s="13"/>
      <c r="P17" s="13"/>
      <c r="Q17" s="89" t="s">
        <v>23</v>
      </c>
    </row>
    <row r="18" spans="1:17">
      <c r="A18" s="1">
        <v>1</v>
      </c>
      <c r="B18" s="1">
        <v>5</v>
      </c>
      <c r="C18" s="1">
        <v>1</v>
      </c>
      <c r="D18" s="1">
        <v>1</v>
      </c>
      <c r="E18" s="1">
        <v>0</v>
      </c>
      <c r="F18" s="3">
        <v>26</v>
      </c>
      <c r="G18" s="3">
        <v>32</v>
      </c>
      <c r="I18" s="12"/>
      <c r="J18" s="6" t="s">
        <v>10</v>
      </c>
      <c r="K18" s="6"/>
      <c r="L18" s="9"/>
      <c r="M18" s="9"/>
      <c r="N18" s="9"/>
      <c r="O18" s="9"/>
      <c r="P18" s="6"/>
      <c r="Q18" s="90"/>
    </row>
    <row r="19" spans="1:17">
      <c r="A19" s="1">
        <v>1</v>
      </c>
      <c r="B19" s="1">
        <v>5</v>
      </c>
      <c r="C19" s="1">
        <v>2</v>
      </c>
      <c r="D19" s="1">
        <v>1</v>
      </c>
      <c r="E19" s="1">
        <v>1</v>
      </c>
      <c r="F19" s="3">
        <v>34</v>
      </c>
      <c r="G19" s="3">
        <v>28</v>
      </c>
      <c r="I19" s="10" t="s">
        <v>18</v>
      </c>
      <c r="J19" s="8" t="s">
        <v>9</v>
      </c>
      <c r="K19" s="13"/>
      <c r="L19" s="8"/>
      <c r="M19" s="13"/>
      <c r="N19" s="8"/>
      <c r="O19" s="13"/>
      <c r="P19" s="13"/>
      <c r="Q19" s="89" t="s">
        <v>23</v>
      </c>
    </row>
    <row r="20" spans="1:17">
      <c r="A20" s="1">
        <v>1</v>
      </c>
      <c r="B20" s="1">
        <v>5</v>
      </c>
      <c r="C20" s="1">
        <v>1</v>
      </c>
      <c r="D20" s="1">
        <v>2</v>
      </c>
      <c r="E20" s="1">
        <v>0</v>
      </c>
      <c r="F20" s="3">
        <v>24</v>
      </c>
      <c r="G20" s="3">
        <v>30</v>
      </c>
      <c r="I20" s="12"/>
      <c r="J20" s="6" t="s">
        <v>10</v>
      </c>
      <c r="K20" s="6"/>
      <c r="L20" s="9"/>
      <c r="M20" s="9"/>
      <c r="N20" s="9"/>
      <c r="O20" s="6"/>
      <c r="P20" s="9"/>
      <c r="Q20" s="90"/>
    </row>
    <row r="21" spans="1:17">
      <c r="A21" s="1">
        <v>1</v>
      </c>
      <c r="B21" s="1">
        <v>5</v>
      </c>
      <c r="C21" s="1">
        <v>2</v>
      </c>
      <c r="D21" s="1">
        <v>2</v>
      </c>
      <c r="E21" s="1">
        <v>1</v>
      </c>
      <c r="F21" s="3">
        <v>32</v>
      </c>
      <c r="G21" s="3">
        <v>28</v>
      </c>
      <c r="I21" s="10" t="s">
        <v>19</v>
      </c>
      <c r="J21" s="8" t="s">
        <v>9</v>
      </c>
      <c r="K21" s="13"/>
      <c r="M21" s="13"/>
      <c r="N21" s="13"/>
      <c r="O21" s="8"/>
      <c r="P21" s="13"/>
      <c r="Q21" s="89" t="s">
        <v>23</v>
      </c>
    </row>
    <row r="22" spans="1:17">
      <c r="A22" s="21">
        <v>1</v>
      </c>
      <c r="B22" s="21">
        <v>6</v>
      </c>
      <c r="C22" s="21">
        <v>1</v>
      </c>
      <c r="D22" s="21">
        <v>1</v>
      </c>
      <c r="E22" s="21">
        <v>1</v>
      </c>
      <c r="F22" s="21">
        <v>30</v>
      </c>
      <c r="G22" s="21">
        <v>26</v>
      </c>
      <c r="I22" s="12"/>
      <c r="J22" s="6" t="s">
        <v>10</v>
      </c>
      <c r="K22" s="9"/>
      <c r="L22" s="9"/>
      <c r="M22" s="6"/>
      <c r="N22" s="6"/>
      <c r="O22" s="9"/>
      <c r="P22" s="9"/>
      <c r="Q22" s="90"/>
    </row>
    <row r="23" spans="1:17">
      <c r="A23" s="21">
        <v>1</v>
      </c>
      <c r="B23" s="21">
        <v>6</v>
      </c>
      <c r="C23" s="21">
        <v>2</v>
      </c>
      <c r="D23" s="21">
        <v>1</v>
      </c>
      <c r="E23" s="21">
        <v>0</v>
      </c>
      <c r="F23" s="21">
        <v>24</v>
      </c>
      <c r="G23" s="21">
        <v>34</v>
      </c>
      <c r="H23"/>
      <c r="I23"/>
      <c r="K23" s="4">
        <v>34</v>
      </c>
      <c r="L23" s="4">
        <v>32</v>
      </c>
      <c r="M23" s="4">
        <v>30</v>
      </c>
      <c r="N23" s="4">
        <v>28</v>
      </c>
      <c r="O23" s="4">
        <v>26</v>
      </c>
      <c r="P23" s="4">
        <v>24</v>
      </c>
      <c r="Q23" s="14"/>
    </row>
    <row r="24" spans="1:17">
      <c r="A24" s="21">
        <v>1</v>
      </c>
      <c r="B24" s="21">
        <v>6</v>
      </c>
      <c r="C24" s="21">
        <v>1</v>
      </c>
      <c r="D24" s="21">
        <v>2</v>
      </c>
      <c r="E24" s="21">
        <v>0</v>
      </c>
      <c r="F24" s="21">
        <v>26</v>
      </c>
      <c r="G24" s="21">
        <v>32</v>
      </c>
      <c r="H24" s="2" t="s">
        <v>21</v>
      </c>
      <c r="I24" s="10" t="s">
        <v>8</v>
      </c>
      <c r="J24" s="8" t="s">
        <v>9</v>
      </c>
      <c r="K24" s="13"/>
      <c r="L24" s="8"/>
      <c r="M24" s="13"/>
      <c r="N24" s="8"/>
      <c r="O24" s="13"/>
      <c r="P24" s="13"/>
      <c r="Q24" s="89" t="s">
        <v>23</v>
      </c>
    </row>
    <row r="25" spans="1:17">
      <c r="A25" s="21">
        <v>1</v>
      </c>
      <c r="B25" s="21">
        <v>6</v>
      </c>
      <c r="C25" s="21">
        <v>2</v>
      </c>
      <c r="D25" s="21">
        <v>2</v>
      </c>
      <c r="E25" s="21">
        <v>1</v>
      </c>
      <c r="F25" s="21">
        <v>30</v>
      </c>
      <c r="G25" s="21">
        <v>28</v>
      </c>
      <c r="I25" s="12"/>
      <c r="J25" s="6" t="s">
        <v>10</v>
      </c>
      <c r="K25" s="9"/>
      <c r="L25" s="9"/>
      <c r="M25" s="6"/>
      <c r="N25" s="9"/>
      <c r="O25" s="6"/>
      <c r="P25" s="9"/>
      <c r="Q25" s="90"/>
    </row>
    <row r="26" spans="1:17">
      <c r="A26" s="1">
        <v>1</v>
      </c>
      <c r="B26" s="1">
        <v>7</v>
      </c>
      <c r="C26" s="1">
        <v>1</v>
      </c>
      <c r="D26" s="1">
        <v>1</v>
      </c>
      <c r="E26" s="1">
        <v>1</v>
      </c>
      <c r="F26" s="3">
        <v>34</v>
      </c>
      <c r="G26" s="3">
        <v>24</v>
      </c>
      <c r="I26" s="10" t="s">
        <v>11</v>
      </c>
      <c r="J26" s="8" t="s">
        <v>9</v>
      </c>
      <c r="K26" s="13"/>
      <c r="L26" s="13"/>
      <c r="M26" s="8"/>
      <c r="N26" s="8"/>
      <c r="O26" s="13"/>
      <c r="P26" s="16"/>
      <c r="Q26" s="89" t="s">
        <v>23</v>
      </c>
    </row>
    <row r="27" spans="1:17">
      <c r="A27" s="1">
        <v>1</v>
      </c>
      <c r="B27" s="1">
        <v>7</v>
      </c>
      <c r="C27" s="1">
        <v>2</v>
      </c>
      <c r="D27" s="1">
        <v>1</v>
      </c>
      <c r="E27" s="1">
        <v>0</v>
      </c>
      <c r="F27" s="3">
        <v>28</v>
      </c>
      <c r="G27" s="3">
        <v>30</v>
      </c>
      <c r="I27" s="12"/>
      <c r="J27" s="6" t="s">
        <v>10</v>
      </c>
      <c r="K27" s="9"/>
      <c r="L27" s="6"/>
      <c r="M27" s="9"/>
      <c r="N27" s="9"/>
      <c r="O27" s="9"/>
      <c r="P27" s="17"/>
      <c r="Q27" s="90"/>
    </row>
    <row r="28" spans="1:17">
      <c r="A28" s="1">
        <v>1</v>
      </c>
      <c r="B28" s="1">
        <v>7</v>
      </c>
      <c r="C28" s="1">
        <v>1</v>
      </c>
      <c r="D28" s="1">
        <v>2</v>
      </c>
      <c r="E28" s="1">
        <v>0</v>
      </c>
      <c r="F28" s="3">
        <v>24</v>
      </c>
      <c r="G28" s="3">
        <v>34</v>
      </c>
      <c r="I28" s="10" t="s">
        <v>12</v>
      </c>
      <c r="J28" s="8" t="s">
        <v>9</v>
      </c>
      <c r="K28" s="13"/>
      <c r="L28" s="13"/>
      <c r="M28" s="8"/>
      <c r="N28" s="8"/>
      <c r="O28" s="13"/>
      <c r="P28" s="13"/>
      <c r="Q28" s="89" t="s">
        <v>23</v>
      </c>
    </row>
    <row r="29" spans="1:17">
      <c r="A29" s="1">
        <v>1</v>
      </c>
      <c r="B29" s="1">
        <v>7</v>
      </c>
      <c r="C29" s="1">
        <v>2</v>
      </c>
      <c r="D29" s="1">
        <v>2</v>
      </c>
      <c r="E29" s="1">
        <v>1</v>
      </c>
      <c r="F29" s="3">
        <v>32</v>
      </c>
      <c r="G29" s="3">
        <v>26</v>
      </c>
      <c r="I29" s="12"/>
      <c r="J29" s="6" t="s">
        <v>10</v>
      </c>
      <c r="K29" s="9"/>
      <c r="L29" s="6"/>
      <c r="M29" s="9"/>
      <c r="N29" s="9"/>
      <c r="O29" s="9"/>
      <c r="Q29" s="90"/>
    </row>
    <row r="30" spans="1:17">
      <c r="A30" s="21">
        <v>1</v>
      </c>
      <c r="B30" s="21">
        <v>8</v>
      </c>
      <c r="C30" s="21">
        <v>1</v>
      </c>
      <c r="D30" s="21">
        <v>1</v>
      </c>
      <c r="E30" s="21">
        <v>0</v>
      </c>
      <c r="F30" s="21">
        <v>26</v>
      </c>
      <c r="G30" s="21">
        <v>34</v>
      </c>
      <c r="I30" s="10" t="s">
        <v>13</v>
      </c>
      <c r="J30" s="8" t="s">
        <v>9</v>
      </c>
      <c r="K30" s="8"/>
      <c r="L30" s="13"/>
      <c r="M30" s="13"/>
      <c r="N30" s="13"/>
      <c r="P30" s="13"/>
      <c r="Q30" s="89" t="s">
        <v>23</v>
      </c>
    </row>
    <row r="31" spans="1:17">
      <c r="A31" s="21">
        <v>1</v>
      </c>
      <c r="B31" s="21">
        <v>8</v>
      </c>
      <c r="C31" s="21">
        <v>2</v>
      </c>
      <c r="D31" s="21">
        <v>1</v>
      </c>
      <c r="E31" s="21">
        <v>1</v>
      </c>
      <c r="F31" s="21">
        <v>30</v>
      </c>
      <c r="G31" s="21">
        <v>24</v>
      </c>
      <c r="I31" s="12"/>
      <c r="J31" s="6" t="s">
        <v>10</v>
      </c>
      <c r="K31" s="9"/>
      <c r="L31" s="9"/>
      <c r="M31" s="6"/>
      <c r="N31" s="9"/>
      <c r="O31" s="9"/>
      <c r="P31" s="6"/>
      <c r="Q31" s="90"/>
    </row>
    <row r="32" spans="1:17">
      <c r="A32" s="21">
        <v>1</v>
      </c>
      <c r="B32" s="21">
        <v>8</v>
      </c>
      <c r="C32" s="21">
        <v>1</v>
      </c>
      <c r="D32" s="21">
        <v>2</v>
      </c>
      <c r="E32" s="21">
        <v>0</v>
      </c>
      <c r="F32" s="21">
        <v>28</v>
      </c>
      <c r="G32" s="21">
        <v>32</v>
      </c>
      <c r="I32" s="10" t="s">
        <v>14</v>
      </c>
      <c r="J32" s="8" t="s">
        <v>9</v>
      </c>
      <c r="K32" s="8"/>
      <c r="L32" s="13"/>
      <c r="M32" s="13"/>
      <c r="N32" s="13"/>
      <c r="O32" s="8"/>
      <c r="P32" s="16"/>
      <c r="Q32" s="89" t="s">
        <v>23</v>
      </c>
    </row>
    <row r="33" spans="1:17">
      <c r="A33" s="21">
        <v>1</v>
      </c>
      <c r="B33" s="21">
        <v>8</v>
      </c>
      <c r="C33" s="21">
        <v>2</v>
      </c>
      <c r="D33" s="21">
        <v>2</v>
      </c>
      <c r="E33" s="21">
        <v>1</v>
      </c>
      <c r="F33" s="21">
        <v>30</v>
      </c>
      <c r="G33" s="21">
        <v>26</v>
      </c>
      <c r="I33" s="12"/>
      <c r="J33" s="6" t="s">
        <v>10</v>
      </c>
      <c r="K33" s="9"/>
      <c r="L33" s="6"/>
      <c r="M33" s="9"/>
      <c r="N33" s="9"/>
      <c r="O33" s="18"/>
      <c r="Q33" s="90"/>
    </row>
    <row r="34" spans="1:17">
      <c r="A34" s="1">
        <v>1</v>
      </c>
      <c r="B34" s="1">
        <v>9</v>
      </c>
      <c r="C34" s="1">
        <v>1</v>
      </c>
      <c r="D34" s="1">
        <v>1</v>
      </c>
      <c r="E34" s="1">
        <v>0</v>
      </c>
      <c r="F34" s="3">
        <v>24</v>
      </c>
      <c r="G34" s="3">
        <v>34</v>
      </c>
      <c r="I34" s="10" t="s">
        <v>15</v>
      </c>
      <c r="J34" s="8" t="s">
        <v>9</v>
      </c>
      <c r="K34" s="8"/>
      <c r="L34" s="13"/>
      <c r="M34" s="13"/>
      <c r="N34" s="13"/>
      <c r="O34" s="13"/>
      <c r="P34" s="19"/>
      <c r="Q34" s="89" t="s">
        <v>23</v>
      </c>
    </row>
    <row r="35" spans="1:17">
      <c r="A35" s="1">
        <v>1</v>
      </c>
      <c r="B35" s="1">
        <v>9</v>
      </c>
      <c r="C35" s="1">
        <v>2</v>
      </c>
      <c r="D35" s="1">
        <v>1</v>
      </c>
      <c r="E35" s="1">
        <v>1</v>
      </c>
      <c r="F35" s="3">
        <v>30</v>
      </c>
      <c r="G35" s="3">
        <v>26</v>
      </c>
      <c r="I35" s="12"/>
      <c r="J35" s="6" t="s">
        <v>10</v>
      </c>
      <c r="K35" s="9"/>
      <c r="L35" s="6"/>
      <c r="M35" s="9"/>
      <c r="N35" s="9"/>
      <c r="O35" s="6"/>
      <c r="P35" s="18"/>
      <c r="Q35" s="90"/>
    </row>
    <row r="36" spans="1:17">
      <c r="A36" s="1">
        <v>1</v>
      </c>
      <c r="B36" s="1">
        <v>9</v>
      </c>
      <c r="C36" s="1">
        <v>1</v>
      </c>
      <c r="D36" s="1">
        <v>2</v>
      </c>
      <c r="E36" s="1">
        <v>1</v>
      </c>
      <c r="F36" s="3">
        <v>32</v>
      </c>
      <c r="G36" s="3">
        <v>24</v>
      </c>
      <c r="I36" s="10" t="s">
        <v>16</v>
      </c>
      <c r="J36" s="8" t="s">
        <v>9</v>
      </c>
      <c r="K36" s="13"/>
      <c r="L36" s="13"/>
      <c r="M36" s="8"/>
      <c r="N36" s="13"/>
      <c r="O36" s="16"/>
      <c r="Q36" s="89" t="s">
        <v>23</v>
      </c>
    </row>
    <row r="37" spans="1:17">
      <c r="A37" s="1">
        <v>1</v>
      </c>
      <c r="B37" s="1">
        <v>9</v>
      </c>
      <c r="C37" s="1">
        <v>2</v>
      </c>
      <c r="D37" s="1">
        <v>2</v>
      </c>
      <c r="E37" s="1">
        <v>0</v>
      </c>
      <c r="F37" s="3">
        <v>28</v>
      </c>
      <c r="G37" s="3">
        <v>30</v>
      </c>
      <c r="I37" s="12"/>
      <c r="J37" s="6" t="s">
        <v>10</v>
      </c>
      <c r="L37" s="9"/>
      <c r="M37" s="9"/>
      <c r="N37" s="9"/>
      <c r="O37" s="6"/>
      <c r="P37" s="18"/>
      <c r="Q37" s="90"/>
    </row>
    <row r="38" spans="1:17">
      <c r="A38" s="21">
        <v>1</v>
      </c>
      <c r="B38" s="21">
        <v>10</v>
      </c>
      <c r="C38" s="21">
        <v>1</v>
      </c>
      <c r="D38" s="21">
        <v>1</v>
      </c>
      <c r="E38" s="21">
        <v>0</v>
      </c>
      <c r="F38" s="21">
        <v>24</v>
      </c>
      <c r="G38" s="21">
        <v>30</v>
      </c>
      <c r="I38" s="10" t="s">
        <v>17</v>
      </c>
      <c r="J38" s="8" t="s">
        <v>9</v>
      </c>
      <c r="K38" s="13"/>
      <c r="L38" s="13"/>
      <c r="M38" s="8"/>
      <c r="N38" s="13"/>
      <c r="O38" s="8"/>
      <c r="P38" s="16"/>
      <c r="Q38" s="89" t="s">
        <v>23</v>
      </c>
    </row>
    <row r="39" spans="1:17">
      <c r="A39" s="21">
        <v>1</v>
      </c>
      <c r="B39" s="21">
        <v>10</v>
      </c>
      <c r="C39" s="21">
        <v>2</v>
      </c>
      <c r="D39" s="21">
        <v>1</v>
      </c>
      <c r="E39" s="21">
        <v>1</v>
      </c>
      <c r="F39" s="21">
        <v>34</v>
      </c>
      <c r="G39" s="21">
        <v>28</v>
      </c>
      <c r="I39" s="12"/>
      <c r="J39" s="6" t="s">
        <v>10</v>
      </c>
      <c r="K39" s="6"/>
      <c r="L39" s="9"/>
      <c r="M39" s="9"/>
      <c r="N39" s="6"/>
      <c r="O39" s="9"/>
      <c r="P39" s="18"/>
      <c r="Q39" s="90"/>
    </row>
    <row r="40" spans="1:17">
      <c r="A40" s="21">
        <v>1</v>
      </c>
      <c r="B40" s="21">
        <v>10</v>
      </c>
      <c r="C40" s="21">
        <v>1</v>
      </c>
      <c r="D40" s="21">
        <v>2</v>
      </c>
      <c r="E40" s="21">
        <v>1</v>
      </c>
      <c r="F40" s="21">
        <v>32</v>
      </c>
      <c r="G40" s="21">
        <v>26</v>
      </c>
      <c r="I40" s="10" t="s">
        <v>18</v>
      </c>
      <c r="J40" s="8" t="s">
        <v>9</v>
      </c>
      <c r="K40" s="13"/>
      <c r="L40" s="13"/>
      <c r="M40" s="8"/>
      <c r="N40" s="8"/>
      <c r="O40" s="13"/>
      <c r="P40" s="13"/>
      <c r="Q40" s="89" t="s">
        <v>23</v>
      </c>
    </row>
    <row r="41" spans="1:17">
      <c r="A41" s="21">
        <v>1</v>
      </c>
      <c r="B41" s="21">
        <v>10</v>
      </c>
      <c r="C41" s="21">
        <v>2</v>
      </c>
      <c r="D41" s="21">
        <v>2</v>
      </c>
      <c r="E41" s="21">
        <v>0</v>
      </c>
      <c r="F41" s="21">
        <v>24</v>
      </c>
      <c r="G41" s="21">
        <v>34</v>
      </c>
      <c r="I41" s="12"/>
      <c r="J41" s="6" t="s">
        <v>10</v>
      </c>
      <c r="K41" s="9"/>
      <c r="L41" s="20"/>
      <c r="M41" s="9"/>
      <c r="N41" s="9"/>
      <c r="O41" s="9"/>
      <c r="P41" s="17"/>
      <c r="Q41" s="90"/>
    </row>
    <row r="42" spans="1:17">
      <c r="A42" s="1">
        <v>2</v>
      </c>
      <c r="B42" s="1">
        <v>1</v>
      </c>
      <c r="C42" s="1">
        <v>1</v>
      </c>
      <c r="D42" s="1">
        <v>1</v>
      </c>
      <c r="E42" s="1">
        <v>1</v>
      </c>
      <c r="F42" s="3">
        <v>34</v>
      </c>
      <c r="G42" s="3">
        <v>24</v>
      </c>
      <c r="I42" s="10" t="s">
        <v>19</v>
      </c>
      <c r="J42" s="8" t="s">
        <v>9</v>
      </c>
      <c r="K42" s="8"/>
      <c r="L42" s="13"/>
      <c r="M42" s="13"/>
      <c r="N42" s="13"/>
      <c r="O42" s="13"/>
      <c r="P42" s="19"/>
      <c r="Q42" s="89" t="s">
        <v>23</v>
      </c>
    </row>
    <row r="43" spans="1:17">
      <c r="A43" s="1">
        <v>2</v>
      </c>
      <c r="B43" s="1">
        <v>1</v>
      </c>
      <c r="C43" s="1">
        <v>2</v>
      </c>
      <c r="D43" s="1">
        <v>1</v>
      </c>
      <c r="E43" s="1">
        <v>0</v>
      </c>
      <c r="F43" s="3">
        <v>26</v>
      </c>
      <c r="G43" s="3">
        <v>30</v>
      </c>
      <c r="I43" s="12"/>
      <c r="J43" s="6" t="s">
        <v>10</v>
      </c>
      <c r="K43" s="9"/>
      <c r="L43" s="6"/>
      <c r="M43" s="9"/>
      <c r="N43" s="9"/>
      <c r="O43" s="6"/>
      <c r="P43" s="9"/>
      <c r="Q43" s="90"/>
    </row>
    <row r="44" spans="1:17">
      <c r="A44" s="1">
        <v>2</v>
      </c>
      <c r="B44" s="1">
        <v>1</v>
      </c>
      <c r="C44" s="1">
        <v>1</v>
      </c>
      <c r="D44" s="1">
        <v>2</v>
      </c>
      <c r="E44" s="1">
        <v>0</v>
      </c>
      <c r="F44" s="3">
        <v>24</v>
      </c>
      <c r="G44" s="3">
        <v>32</v>
      </c>
      <c r="Q44" s="15"/>
    </row>
    <row r="45" spans="1:17">
      <c r="A45" s="1">
        <v>2</v>
      </c>
      <c r="B45" s="1">
        <v>1</v>
      </c>
      <c r="C45" s="1">
        <v>2</v>
      </c>
      <c r="D45" s="1">
        <v>2</v>
      </c>
      <c r="E45" s="1">
        <v>1</v>
      </c>
      <c r="F45" s="3">
        <v>34</v>
      </c>
      <c r="G45" s="3">
        <v>28</v>
      </c>
    </row>
    <row r="46" spans="1:17">
      <c r="A46" s="21">
        <v>2</v>
      </c>
      <c r="B46" s="21">
        <v>2</v>
      </c>
      <c r="C46" s="21">
        <v>1</v>
      </c>
      <c r="D46" s="21">
        <v>1</v>
      </c>
      <c r="E46" s="21">
        <v>1</v>
      </c>
      <c r="F46" s="21">
        <v>32</v>
      </c>
      <c r="G46" s="21">
        <v>26</v>
      </c>
    </row>
    <row r="47" spans="1:17">
      <c r="A47" s="21">
        <v>2</v>
      </c>
      <c r="B47" s="21">
        <v>2</v>
      </c>
      <c r="C47" s="21">
        <v>2</v>
      </c>
      <c r="D47" s="21">
        <v>1</v>
      </c>
      <c r="E47" s="21">
        <v>0</v>
      </c>
      <c r="F47" s="21">
        <v>24</v>
      </c>
      <c r="G47" s="21">
        <v>34</v>
      </c>
    </row>
    <row r="48" spans="1:17">
      <c r="A48" s="21">
        <v>2</v>
      </c>
      <c r="B48" s="21">
        <v>2</v>
      </c>
      <c r="C48" s="21">
        <v>1</v>
      </c>
      <c r="D48" s="21">
        <v>2</v>
      </c>
      <c r="E48" s="21">
        <v>0</v>
      </c>
      <c r="F48" s="21">
        <v>26</v>
      </c>
      <c r="G48" s="21">
        <v>30</v>
      </c>
    </row>
    <row r="49" spans="1:7">
      <c r="A49" s="21">
        <v>2</v>
      </c>
      <c r="B49" s="21">
        <v>2</v>
      </c>
      <c r="C49" s="21">
        <v>2</v>
      </c>
      <c r="D49" s="21">
        <v>2</v>
      </c>
      <c r="E49" s="21">
        <v>1</v>
      </c>
      <c r="F49" s="21">
        <v>34</v>
      </c>
      <c r="G49" s="21">
        <v>28</v>
      </c>
    </row>
    <row r="50" spans="1:7">
      <c r="A50" s="1">
        <v>2</v>
      </c>
      <c r="B50" s="1">
        <v>3</v>
      </c>
      <c r="C50" s="1">
        <v>1</v>
      </c>
      <c r="D50" s="1">
        <v>1</v>
      </c>
      <c r="E50" s="1">
        <v>0</v>
      </c>
      <c r="F50" s="3">
        <v>26</v>
      </c>
      <c r="G50" s="3">
        <v>32</v>
      </c>
    </row>
    <row r="51" spans="1:7">
      <c r="A51" s="1">
        <v>2</v>
      </c>
      <c r="B51" s="1">
        <v>3</v>
      </c>
      <c r="C51" s="1">
        <v>2</v>
      </c>
      <c r="D51" s="1">
        <v>1</v>
      </c>
      <c r="E51" s="1">
        <v>1</v>
      </c>
      <c r="F51" s="3">
        <v>34</v>
      </c>
      <c r="G51" s="3">
        <v>24</v>
      </c>
    </row>
    <row r="52" spans="1:7">
      <c r="A52" s="1">
        <v>2</v>
      </c>
      <c r="B52" s="1">
        <v>3</v>
      </c>
      <c r="C52" s="1">
        <v>1</v>
      </c>
      <c r="D52" s="1">
        <v>2</v>
      </c>
      <c r="E52" s="1">
        <v>0</v>
      </c>
      <c r="F52" s="3">
        <v>28</v>
      </c>
      <c r="G52" s="3">
        <v>34</v>
      </c>
    </row>
    <row r="53" spans="1:7">
      <c r="A53" s="1">
        <v>2</v>
      </c>
      <c r="B53" s="1">
        <v>3</v>
      </c>
      <c r="C53" s="1">
        <v>2</v>
      </c>
      <c r="D53" s="1">
        <v>2</v>
      </c>
      <c r="E53" s="1">
        <v>1</v>
      </c>
      <c r="F53" s="3">
        <v>30</v>
      </c>
      <c r="G53" s="3">
        <v>26</v>
      </c>
    </row>
    <row r="54" spans="1:7">
      <c r="A54" s="21">
        <v>2</v>
      </c>
      <c r="B54" s="21">
        <v>4</v>
      </c>
      <c r="C54" s="21">
        <v>1</v>
      </c>
      <c r="D54" s="21">
        <v>1</v>
      </c>
      <c r="E54" s="21">
        <v>0</v>
      </c>
      <c r="F54" s="21">
        <v>24</v>
      </c>
      <c r="G54" s="21">
        <v>32</v>
      </c>
    </row>
    <row r="55" spans="1:7">
      <c r="A55" s="21">
        <v>2</v>
      </c>
      <c r="B55" s="21">
        <v>4</v>
      </c>
      <c r="C55" s="21">
        <v>2</v>
      </c>
      <c r="D55" s="21">
        <v>1</v>
      </c>
      <c r="E55" s="21">
        <v>1</v>
      </c>
      <c r="F55" s="21">
        <v>30</v>
      </c>
      <c r="G55" s="21">
        <v>28</v>
      </c>
    </row>
    <row r="56" spans="1:7">
      <c r="A56" s="21">
        <v>2</v>
      </c>
      <c r="B56" s="21">
        <v>4</v>
      </c>
      <c r="C56" s="21">
        <v>1</v>
      </c>
      <c r="D56" s="21">
        <v>2</v>
      </c>
      <c r="E56" s="21">
        <v>0</v>
      </c>
      <c r="F56" s="21">
        <v>28</v>
      </c>
      <c r="G56" s="21">
        <v>32</v>
      </c>
    </row>
    <row r="57" spans="1:7">
      <c r="A57" s="21">
        <v>2</v>
      </c>
      <c r="B57" s="21">
        <v>4</v>
      </c>
      <c r="C57" s="21">
        <v>2</v>
      </c>
      <c r="D57" s="21">
        <v>2</v>
      </c>
      <c r="E57" s="21">
        <v>1</v>
      </c>
      <c r="F57" s="21">
        <v>34</v>
      </c>
      <c r="G57" s="21">
        <v>26</v>
      </c>
    </row>
    <row r="58" spans="1:7">
      <c r="A58" s="1">
        <v>2</v>
      </c>
      <c r="B58" s="1">
        <v>5</v>
      </c>
      <c r="C58" s="1">
        <v>1</v>
      </c>
      <c r="D58" s="1">
        <v>1</v>
      </c>
      <c r="E58" s="1">
        <v>0</v>
      </c>
      <c r="F58" s="3">
        <v>28</v>
      </c>
      <c r="G58" s="3">
        <v>32</v>
      </c>
    </row>
    <row r="59" spans="1:7">
      <c r="A59" s="1">
        <v>2</v>
      </c>
      <c r="B59" s="1">
        <v>5</v>
      </c>
      <c r="C59" s="1">
        <v>2</v>
      </c>
      <c r="D59" s="1">
        <v>1</v>
      </c>
      <c r="E59" s="1">
        <v>1</v>
      </c>
      <c r="F59" s="3">
        <v>30</v>
      </c>
      <c r="G59" s="3">
        <v>24</v>
      </c>
    </row>
    <row r="60" spans="1:7">
      <c r="A60" s="1">
        <v>2</v>
      </c>
      <c r="B60" s="1">
        <v>5</v>
      </c>
      <c r="C60" s="1">
        <v>1</v>
      </c>
      <c r="D60" s="1">
        <v>2</v>
      </c>
      <c r="E60" s="1">
        <v>0</v>
      </c>
      <c r="F60" s="3">
        <v>28</v>
      </c>
      <c r="G60" s="3">
        <v>30</v>
      </c>
    </row>
    <row r="61" spans="1:7">
      <c r="A61" s="1">
        <v>2</v>
      </c>
      <c r="B61" s="1">
        <v>5</v>
      </c>
      <c r="C61" s="1">
        <v>2</v>
      </c>
      <c r="D61" s="1">
        <v>2</v>
      </c>
      <c r="E61" s="1">
        <v>1</v>
      </c>
      <c r="F61" s="3">
        <v>34</v>
      </c>
      <c r="G61" s="3">
        <v>26</v>
      </c>
    </row>
    <row r="62" spans="1:7">
      <c r="A62" s="21">
        <v>2</v>
      </c>
      <c r="B62" s="21">
        <v>6</v>
      </c>
      <c r="C62" s="21">
        <v>1</v>
      </c>
      <c r="D62" s="21">
        <v>1</v>
      </c>
      <c r="E62" s="21">
        <v>1</v>
      </c>
      <c r="F62" s="21">
        <v>32</v>
      </c>
      <c r="G62" s="21">
        <v>28</v>
      </c>
    </row>
    <row r="63" spans="1:7">
      <c r="A63" s="21">
        <v>2</v>
      </c>
      <c r="B63" s="21">
        <v>6</v>
      </c>
      <c r="C63" s="21">
        <v>2</v>
      </c>
      <c r="D63" s="21">
        <v>1</v>
      </c>
      <c r="E63" s="21">
        <v>0</v>
      </c>
      <c r="F63" s="21">
        <v>26</v>
      </c>
      <c r="G63" s="21">
        <v>30</v>
      </c>
    </row>
    <row r="64" spans="1:7">
      <c r="A64" s="21">
        <v>2</v>
      </c>
      <c r="B64" s="21">
        <v>6</v>
      </c>
      <c r="C64" s="21">
        <v>1</v>
      </c>
      <c r="D64" s="21">
        <v>2</v>
      </c>
      <c r="E64" s="21">
        <v>0</v>
      </c>
      <c r="F64" s="21">
        <v>28</v>
      </c>
      <c r="G64" s="21">
        <v>34</v>
      </c>
    </row>
    <row r="65" spans="1:7">
      <c r="A65" s="21">
        <v>2</v>
      </c>
      <c r="B65" s="21">
        <v>6</v>
      </c>
      <c r="C65" s="21">
        <v>2</v>
      </c>
      <c r="D65" s="21">
        <v>2</v>
      </c>
      <c r="E65" s="21">
        <v>1</v>
      </c>
      <c r="F65" s="21">
        <v>30</v>
      </c>
      <c r="G65" s="21">
        <v>24</v>
      </c>
    </row>
    <row r="66" spans="1:7">
      <c r="A66" s="1">
        <v>2</v>
      </c>
      <c r="B66" s="1">
        <v>7</v>
      </c>
      <c r="C66" s="1">
        <v>1</v>
      </c>
      <c r="D66" s="1">
        <v>1</v>
      </c>
      <c r="E66" s="1">
        <v>0</v>
      </c>
      <c r="F66" s="3">
        <v>26</v>
      </c>
      <c r="G66" s="3">
        <v>32</v>
      </c>
    </row>
    <row r="67" spans="1:7">
      <c r="A67" s="1">
        <v>2</v>
      </c>
      <c r="B67" s="1">
        <v>7</v>
      </c>
      <c r="C67" s="1">
        <v>2</v>
      </c>
      <c r="D67" s="1">
        <v>1</v>
      </c>
      <c r="E67" s="1">
        <v>1</v>
      </c>
      <c r="F67" s="3">
        <v>34</v>
      </c>
      <c r="G67" s="3">
        <v>28</v>
      </c>
    </row>
    <row r="68" spans="1:7">
      <c r="A68" s="1">
        <v>2</v>
      </c>
      <c r="B68" s="1">
        <v>7</v>
      </c>
      <c r="C68" s="1">
        <v>1</v>
      </c>
      <c r="D68" s="1">
        <v>2</v>
      </c>
      <c r="E68" s="1">
        <v>0</v>
      </c>
      <c r="F68" s="3">
        <v>28</v>
      </c>
      <c r="G68" s="3">
        <v>32</v>
      </c>
    </row>
    <row r="69" spans="1:7">
      <c r="A69" s="1">
        <v>2</v>
      </c>
      <c r="B69" s="1">
        <v>7</v>
      </c>
      <c r="C69" s="1">
        <v>2</v>
      </c>
      <c r="D69" s="1">
        <v>2</v>
      </c>
      <c r="E69" s="1">
        <v>1</v>
      </c>
      <c r="F69" s="3">
        <v>30</v>
      </c>
      <c r="G69" s="3">
        <v>24</v>
      </c>
    </row>
    <row r="70" spans="1:7">
      <c r="A70" s="21">
        <v>2</v>
      </c>
      <c r="B70" s="21">
        <v>8</v>
      </c>
      <c r="C70" s="21">
        <v>1</v>
      </c>
      <c r="D70" s="21">
        <v>1</v>
      </c>
      <c r="E70" s="21">
        <v>1</v>
      </c>
      <c r="F70" s="21">
        <v>34</v>
      </c>
      <c r="G70" s="21">
        <v>24</v>
      </c>
    </row>
    <row r="71" spans="1:7">
      <c r="A71" s="21">
        <v>2</v>
      </c>
      <c r="B71" s="21">
        <v>8</v>
      </c>
      <c r="C71" s="21">
        <v>2</v>
      </c>
      <c r="D71" s="21">
        <v>1</v>
      </c>
      <c r="E71" s="21">
        <v>0</v>
      </c>
      <c r="F71" s="21">
        <v>28</v>
      </c>
      <c r="G71" s="21">
        <v>32</v>
      </c>
    </row>
    <row r="72" spans="1:7">
      <c r="A72" s="21">
        <v>2</v>
      </c>
      <c r="B72" s="21">
        <v>8</v>
      </c>
      <c r="C72" s="21">
        <v>1</v>
      </c>
      <c r="D72" s="21">
        <v>2</v>
      </c>
      <c r="E72" s="21">
        <v>0</v>
      </c>
      <c r="F72" s="21">
        <v>24</v>
      </c>
      <c r="G72" s="21">
        <v>30</v>
      </c>
    </row>
    <row r="73" spans="1:7">
      <c r="A73" s="21">
        <v>2</v>
      </c>
      <c r="B73" s="21">
        <v>8</v>
      </c>
      <c r="C73" s="21">
        <v>2</v>
      </c>
      <c r="D73" s="21">
        <v>2</v>
      </c>
      <c r="E73" s="21">
        <v>1</v>
      </c>
      <c r="F73" s="21">
        <v>32</v>
      </c>
      <c r="G73" s="21">
        <v>26</v>
      </c>
    </row>
    <row r="74" spans="1:7">
      <c r="A74" s="1">
        <v>2</v>
      </c>
      <c r="B74" s="1">
        <v>9</v>
      </c>
      <c r="C74" s="1">
        <v>1</v>
      </c>
      <c r="D74" s="1">
        <v>1</v>
      </c>
      <c r="E74" s="1">
        <v>1</v>
      </c>
      <c r="F74" s="3">
        <v>32</v>
      </c>
      <c r="G74" s="3">
        <v>24</v>
      </c>
    </row>
    <row r="75" spans="1:7">
      <c r="A75" s="1">
        <v>2</v>
      </c>
      <c r="B75" s="1">
        <v>9</v>
      </c>
      <c r="C75" s="1">
        <v>2</v>
      </c>
      <c r="D75" s="1">
        <v>1</v>
      </c>
      <c r="E75" s="1">
        <v>0</v>
      </c>
      <c r="F75" s="3">
        <v>26</v>
      </c>
      <c r="G75" s="3">
        <v>34</v>
      </c>
    </row>
    <row r="76" spans="1:7">
      <c r="A76" s="1">
        <v>2</v>
      </c>
      <c r="B76" s="1">
        <v>9</v>
      </c>
      <c r="C76" s="1">
        <v>1</v>
      </c>
      <c r="D76" s="1">
        <v>2</v>
      </c>
      <c r="E76" s="1">
        <v>0</v>
      </c>
      <c r="F76" s="3">
        <v>26</v>
      </c>
      <c r="G76" s="3">
        <v>30</v>
      </c>
    </row>
    <row r="77" spans="1:7">
      <c r="A77" s="1">
        <v>2</v>
      </c>
      <c r="B77" s="1">
        <v>9</v>
      </c>
      <c r="C77" s="1">
        <v>2</v>
      </c>
      <c r="D77" s="1">
        <v>2</v>
      </c>
      <c r="E77" s="1">
        <v>1</v>
      </c>
      <c r="F77" s="3">
        <v>34</v>
      </c>
      <c r="G77" s="3">
        <v>28</v>
      </c>
    </row>
    <row r="78" spans="1:7">
      <c r="A78" s="21">
        <v>2</v>
      </c>
      <c r="B78" s="21">
        <v>10</v>
      </c>
      <c r="C78" s="21">
        <v>1</v>
      </c>
      <c r="D78" s="21">
        <v>1</v>
      </c>
      <c r="E78" s="21">
        <v>0</v>
      </c>
      <c r="F78" s="21">
        <v>28</v>
      </c>
      <c r="G78" s="21">
        <v>32</v>
      </c>
    </row>
    <row r="79" spans="1:7">
      <c r="A79" s="21">
        <v>2</v>
      </c>
      <c r="B79" s="21">
        <v>10</v>
      </c>
      <c r="C79" s="21">
        <v>2</v>
      </c>
      <c r="D79" s="21">
        <v>1</v>
      </c>
      <c r="E79" s="21">
        <v>1</v>
      </c>
      <c r="F79" s="21">
        <v>30</v>
      </c>
      <c r="G79" s="21">
        <v>26</v>
      </c>
    </row>
    <row r="80" spans="1:7">
      <c r="A80" s="21">
        <v>2</v>
      </c>
      <c r="B80" s="21">
        <v>10</v>
      </c>
      <c r="C80" s="21">
        <v>1</v>
      </c>
      <c r="D80" s="21">
        <v>2</v>
      </c>
      <c r="E80" s="21">
        <v>1</v>
      </c>
      <c r="F80" s="21">
        <v>30</v>
      </c>
      <c r="G80" s="21">
        <v>28</v>
      </c>
    </row>
    <row r="81" spans="1:7">
      <c r="A81" s="21">
        <v>2</v>
      </c>
      <c r="B81" s="21">
        <v>10</v>
      </c>
      <c r="C81" s="21">
        <v>2</v>
      </c>
      <c r="D81" s="21">
        <v>2</v>
      </c>
      <c r="E81" s="21">
        <v>0</v>
      </c>
      <c r="F81" s="21">
        <v>24</v>
      </c>
      <c r="G81" s="21">
        <v>34</v>
      </c>
    </row>
    <row r="82" spans="1:7">
      <c r="F82" s="3"/>
      <c r="G82" s="3"/>
    </row>
  </sheetData>
  <sortState ref="A2:G81">
    <sortCondition ref="A2:A81"/>
    <sortCondition ref="B2:B81"/>
    <sortCondition ref="D2:D81"/>
  </sortState>
  <mergeCells count="20">
    <mergeCell ref="Q40:Q41"/>
    <mergeCell ref="Q42:Q43"/>
    <mergeCell ref="Q24:Q25"/>
    <mergeCell ref="Q26:Q27"/>
    <mergeCell ref="Q28:Q29"/>
    <mergeCell ref="Q30:Q31"/>
    <mergeCell ref="Q32:Q33"/>
    <mergeCell ref="Q34:Q35"/>
    <mergeCell ref="Q36:Q37"/>
    <mergeCell ref="Q38:Q39"/>
    <mergeCell ref="Q15:Q16"/>
    <mergeCell ref="Q17:Q18"/>
    <mergeCell ref="Q19:Q20"/>
    <mergeCell ref="Q21:Q22"/>
    <mergeCell ref="Q3:Q4"/>
    <mergeCell ref="Q5:Q6"/>
    <mergeCell ref="Q7:Q8"/>
    <mergeCell ref="Q9:Q10"/>
    <mergeCell ref="Q11:Q12"/>
    <mergeCell ref="Q13:Q14"/>
  </mergeCells>
  <phoneticPr fontId="2" type="noConversion"/>
  <pageMargins left="0.75000000000000011" right="0.75000000000000011" top="1" bottom="1" header="0.5" footer="0.5"/>
  <pageSetup paperSize="9" scale="74" orientation="portrait" horizontalDpi="4294967292" verticalDpi="4294967292"/>
  <colBreaks count="2" manualBreakCount="2">
    <brk id="7" max="1048575" man="1"/>
    <brk id="16" max="1048575" man="1"/>
  </colBreaks>
  <extLst>
    <ext xmlns:mx="http://schemas.microsoft.com/office/mac/excel/2008/main" uri="{64002731-A6B0-56B0-2670-7721B7C09600}">
      <mx:PLV Mode="0" OnePage="0" WScale="83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1L-H  2H-L</vt:lpstr>
      <vt:lpstr>1L-H  2L-H</vt:lpstr>
      <vt:lpstr>1H-L  2L-H</vt:lpstr>
      <vt:lpstr>1H-L  2H-L</vt:lpstr>
      <vt:lpstr>Time diff calculator</vt:lpstr>
      <vt:lpstr>Feeding schedule</vt:lpstr>
      <vt:lpstr>T randomisation and overlap</vt:lpstr>
      <vt:lpstr>'T randomisation and overlap'!Print_Area</vt:lpstr>
      <vt:lpstr>'T randomisation and overlap'!Print_Titles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fonti.kar@gmail.com</cp:lastModifiedBy>
  <cp:lastPrinted>2018-04-07T23:53:58Z</cp:lastPrinted>
  <dcterms:created xsi:type="dcterms:W3CDTF">2018-04-02T04:49:15Z</dcterms:created>
  <dcterms:modified xsi:type="dcterms:W3CDTF">2018-04-15T21:59:00Z</dcterms:modified>
</cp:coreProperties>
</file>