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esktop\"/>
    </mc:Choice>
  </mc:AlternateContent>
  <xr:revisionPtr revIDLastSave="0" documentId="13_ncr:1_{92090597-BDB9-4039-93BA-DBD3F75D552F}" xr6:coauthVersionLast="47" xr6:coauthVersionMax="47" xr10:uidLastSave="{00000000-0000-0000-0000-000000000000}"/>
  <bookViews>
    <workbookView xWindow="-80" yWindow="-80" windowWidth="19360" windowHeight="10360" xr2:uid="{4218A8BA-CF6D-4080-A433-872DCCA40A3B}"/>
  </bookViews>
  <sheets>
    <sheet name="CORT" sheetId="1" r:id="rId1"/>
    <sheet name="Plate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F6" i="1" s="1"/>
  <c r="C5" i="1"/>
  <c r="F5" i="1" s="1"/>
  <c r="C4" i="1"/>
  <c r="F4" i="1" s="1"/>
  <c r="C3" i="1"/>
  <c r="F3" i="1" s="1"/>
  <c r="C2" i="1"/>
  <c r="F2" i="1" s="1"/>
  <c r="G6" i="1"/>
  <c r="G5" i="1"/>
  <c r="G4" i="1"/>
  <c r="G3" i="1"/>
  <c r="G2" i="1"/>
  <c r="C2" i="2"/>
  <c r="H4" i="1" l="1"/>
  <c r="H2" i="1"/>
  <c r="H6" i="1"/>
  <c r="H3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Ondi Crino</author>
  </authors>
  <commentList>
    <comment ref="D1" authorId="0" shapeId="0" xr:uid="{07A50CEC-CF08-47AE-84DD-4E46542CA6E6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Value from assay</t>
        </r>
      </text>
    </comment>
    <comment ref="E1" authorId="0" shapeId="0" xr:uid="{E103F061-F200-4AC9-9FF7-175F95E4C66C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Amount of buffer used to re-suspend dried sample following SPE</t>
        </r>
      </text>
    </comment>
    <comment ref="F1" authorId="0" shapeId="0" xr:uid="{ED9ECB11-E1BF-4488-99BC-9620F1819FCB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mass of yolk divided by volume of buffer used to resuspend</t>
        </r>
      </text>
    </comment>
    <comment ref="G1" authorId="0" shapeId="0" xr:uid="{1730F2C5-942C-41BF-AFF9-ACDEDA0996E2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Convert CORT values from assay (pg/mL) to pg/ul </t>
        </r>
      </text>
    </comment>
    <comment ref="H1" authorId="0" shapeId="0" xr:uid="{AD051E40-5966-4FEE-B708-99502ACA9F77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CORT values divided by yolk concentration</t>
        </r>
      </text>
    </comment>
  </commentList>
</comments>
</file>

<file path=xl/sharedStrings.xml><?xml version="1.0" encoding="utf-8"?>
<sst xmlns="http://schemas.openxmlformats.org/spreadsheetml/2006/main" count="22" uniqueCount="16">
  <si>
    <t>Sample</t>
  </si>
  <si>
    <t>1a</t>
  </si>
  <si>
    <t>2a</t>
  </si>
  <si>
    <t>3a</t>
  </si>
  <si>
    <t>4a</t>
  </si>
  <si>
    <t>P1a</t>
  </si>
  <si>
    <t>YolkMass(mg)</t>
  </si>
  <si>
    <t>RawCORT(pg/mL)</t>
  </si>
  <si>
    <t>SampleVolume(ul)</t>
  </si>
  <si>
    <t>Yolk Concentration (mg/ul)</t>
  </si>
  <si>
    <t>CV</t>
  </si>
  <si>
    <t>AverageCV</t>
  </si>
  <si>
    <t>GreenTop (pg/mL)</t>
  </si>
  <si>
    <t>UncorrectedCORT(pg/uL)</t>
  </si>
  <si>
    <t>MassCorrectedCORT(pg/mg)</t>
  </si>
  <si>
    <t>HalfMass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</si>
</sst>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A8C8-82E8-4D66-B88D-7EC6103F385E}">
  <dimension ref="A1:H6"/>
  <sheetViews>
    <sheetView tabSelected="1" workbookViewId="0">
      <selection activeCell="K17" sqref="K17"/>
    </sheetView>
  </sheetViews>
  <sheetFormatPr defaultRowHeight="14.5" x14ac:dyDescent="0.35"/>
  <cols>
    <col min="1" max="1" width="8.7265625" style="1"/>
    <col min="2" max="2" width="12.453125" bestFit="1" customWidth="1"/>
    <col min="3" max="3" width="12.453125" customWidth="1"/>
    <col min="4" max="4" width="15.54296875" bestFit="1" customWidth="1"/>
    <col min="5" max="5" width="16.1796875" bestFit="1" customWidth="1"/>
    <col min="6" max="6" width="23.453125" bestFit="1" customWidth="1"/>
    <col min="7" max="7" width="23.453125" customWidth="1"/>
    <col min="8" max="8" width="24.81640625" bestFit="1" customWidth="1"/>
    <col min="9" max="9" width="16.1796875" bestFit="1" customWidth="1"/>
    <col min="10" max="10" width="13.6328125" bestFit="1" customWidth="1"/>
    <col min="11" max="11" width="17.81640625" bestFit="1" customWidth="1"/>
    <col min="12" max="12" width="17.81640625" customWidth="1"/>
  </cols>
  <sheetData>
    <row r="1" spans="1:8" x14ac:dyDescent="0.35">
      <c r="A1" s="1" t="s">
        <v>0</v>
      </c>
      <c r="B1" t="s">
        <v>6</v>
      </c>
      <c r="C1" t="s">
        <v>15</v>
      </c>
      <c r="D1" t="s">
        <v>7</v>
      </c>
      <c r="E1" t="s">
        <v>8</v>
      </c>
      <c r="F1" t="s">
        <v>9</v>
      </c>
      <c r="G1" t="s">
        <v>13</v>
      </c>
      <c r="H1" t="s">
        <v>14</v>
      </c>
    </row>
    <row r="2" spans="1:8" x14ac:dyDescent="0.35">
      <c r="A2" s="1" t="s">
        <v>1</v>
      </c>
      <c r="B2">
        <v>25.623000000000001</v>
      </c>
      <c r="C2">
        <f>B2/2</f>
        <v>12.811500000000001</v>
      </c>
      <c r="D2" s="2">
        <v>7610.4880000000003</v>
      </c>
      <c r="E2">
        <v>250</v>
      </c>
      <c r="F2">
        <f>(C2/E2)</f>
        <v>5.1246E-2</v>
      </c>
      <c r="G2">
        <f>D2/1000</f>
        <v>7.6104880000000001</v>
      </c>
      <c r="H2">
        <f>G2/F2</f>
        <v>148.50891776919175</v>
      </c>
    </row>
    <row r="3" spans="1:8" x14ac:dyDescent="0.35">
      <c r="A3" s="1" t="s">
        <v>2</v>
      </c>
      <c r="B3">
        <v>74.043999999999997</v>
      </c>
      <c r="C3">
        <f t="shared" ref="C3:C6" si="0">B3/2</f>
        <v>37.021999999999998</v>
      </c>
      <c r="D3" s="2">
        <v>4770.1940000000004</v>
      </c>
      <c r="E3">
        <v>250</v>
      </c>
      <c r="F3">
        <f>(C3/E3)</f>
        <v>0.148088</v>
      </c>
      <c r="G3">
        <f>D3/1000</f>
        <v>4.770194</v>
      </c>
      <c r="H3">
        <f t="shared" ref="H3:H6" si="1">G3/F3</f>
        <v>32.211887526335694</v>
      </c>
    </row>
    <row r="4" spans="1:8" x14ac:dyDescent="0.35">
      <c r="A4" s="1" t="s">
        <v>3</v>
      </c>
      <c r="B4">
        <v>18.501999999999999</v>
      </c>
      <c r="C4">
        <f t="shared" si="0"/>
        <v>9.2509999999999994</v>
      </c>
      <c r="D4" s="2">
        <v>13932.911</v>
      </c>
      <c r="E4">
        <v>150</v>
      </c>
      <c r="F4">
        <f>(C4/E4)</f>
        <v>6.167333333333333E-2</v>
      </c>
      <c r="G4">
        <f>D4/1000</f>
        <v>13.932911000000001</v>
      </c>
      <c r="H4">
        <f t="shared" si="1"/>
        <v>225.91467408928767</v>
      </c>
    </row>
    <row r="5" spans="1:8" x14ac:dyDescent="0.35">
      <c r="A5" s="1" t="s">
        <v>4</v>
      </c>
      <c r="B5">
        <v>26.716000000000001</v>
      </c>
      <c r="C5">
        <f t="shared" si="0"/>
        <v>13.358000000000001</v>
      </c>
      <c r="D5" s="2">
        <v>13612.921</v>
      </c>
      <c r="E5">
        <v>150</v>
      </c>
      <c r="F5">
        <f>(C5/E5)</f>
        <v>8.9053333333333332E-2</v>
      </c>
      <c r="G5">
        <f>D5/1000</f>
        <v>13.612921</v>
      </c>
      <c r="H5">
        <f t="shared" si="1"/>
        <v>152.86256550381793</v>
      </c>
    </row>
    <row r="6" spans="1:8" x14ac:dyDescent="0.35">
      <c r="A6" s="1" t="s">
        <v>5</v>
      </c>
      <c r="B6">
        <v>59.576999999999998</v>
      </c>
      <c r="C6">
        <f t="shared" si="0"/>
        <v>29.788499999999999</v>
      </c>
      <c r="D6" s="2">
        <v>8892.18</v>
      </c>
      <c r="E6">
        <v>250</v>
      </c>
      <c r="F6">
        <f>(C6/E6)</f>
        <v>0.119154</v>
      </c>
      <c r="G6">
        <f>D6/1000</f>
        <v>8.8921799999999998</v>
      </c>
      <c r="H6">
        <f t="shared" si="1"/>
        <v>74.62762475451936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3D00-C007-463F-9D8F-40885D1EB5C6}">
  <dimension ref="A1:D6"/>
  <sheetViews>
    <sheetView workbookViewId="0">
      <selection activeCell="G9" sqref="G9"/>
    </sheetView>
  </sheetViews>
  <sheetFormatPr defaultRowHeight="14.5" x14ac:dyDescent="0.35"/>
  <cols>
    <col min="3" max="3" width="9.7265625" bestFit="1" customWidth="1"/>
    <col min="4" max="4" width="16.1796875" bestFit="1" customWidth="1"/>
  </cols>
  <sheetData>
    <row r="1" spans="1:4" x14ac:dyDescent="0.35">
      <c r="A1" t="s">
        <v>0</v>
      </c>
      <c r="B1" t="s">
        <v>10</v>
      </c>
      <c r="C1" t="s">
        <v>11</v>
      </c>
      <c r="D1" t="s">
        <v>12</v>
      </c>
    </row>
    <row r="2" spans="1:4" x14ac:dyDescent="0.35">
      <c r="A2" s="1" t="s">
        <v>1</v>
      </c>
      <c r="B2" s="4">
        <v>2.1</v>
      </c>
      <c r="C2" s="3">
        <f>AVERAGE(B2:B6)</f>
        <v>2.08</v>
      </c>
      <c r="D2" s="2">
        <v>349.83800000000002</v>
      </c>
    </row>
    <row r="3" spans="1:4" x14ac:dyDescent="0.35">
      <c r="A3" s="1" t="s">
        <v>2</v>
      </c>
      <c r="B3" s="3">
        <v>2.8</v>
      </c>
    </row>
    <row r="4" spans="1:4" x14ac:dyDescent="0.35">
      <c r="A4" s="1" t="s">
        <v>3</v>
      </c>
      <c r="B4" s="3">
        <v>1.3</v>
      </c>
    </row>
    <row r="5" spans="1:4" x14ac:dyDescent="0.35">
      <c r="A5" s="1" t="s">
        <v>4</v>
      </c>
      <c r="B5" s="3">
        <v>1.2</v>
      </c>
    </row>
    <row r="6" spans="1:4" x14ac:dyDescent="0.35">
      <c r="A6" s="1" t="s">
        <v>5</v>
      </c>
      <c r="B6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CORT</vt:lpstr>
      <vt:lpstr>PlateInfo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2022-07-01T04:35:11Z</dcterms:created>
  <dcterms:modified xsi:type="dcterms:W3CDTF">2022-07-07T01:16:34Z</dcterms:modified>
</cp:coreProperties>
</file>