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004"/>
  <workbookPr autoCompressPictures="0"/>
  <bookViews>
    <workbookView xWindow="800" yWindow="500" windowWidth="25040" windowHeight="15500"/>
  </bookViews>
  <sheets>
    <sheet name="Daily" sheetId="8" r:id="rId1"/>
    <sheet name="Timing DO NOT MODIFY" sheetId="7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7" l="1"/>
  <c r="B15" i="7"/>
  <c r="B12" i="7"/>
  <c r="E21" i="8"/>
  <c r="E23" i="8"/>
  <c r="E32" i="8"/>
  <c r="E34" i="8"/>
  <c r="E37" i="8"/>
  <c r="E40" i="8"/>
  <c r="E42" i="8"/>
  <c r="E51" i="8"/>
  <c r="E53" i="8"/>
  <c r="E54" i="8"/>
  <c r="E55" i="8"/>
  <c r="E78" i="8"/>
  <c r="W8" i="8"/>
  <c r="W10" i="8"/>
  <c r="W13" i="8"/>
  <c r="W15" i="8"/>
  <c r="Z17" i="8"/>
  <c r="Z20" i="8"/>
  <c r="Z22" i="8"/>
  <c r="Z31" i="8"/>
  <c r="Z33" i="8"/>
  <c r="Z36" i="8"/>
  <c r="Z38" i="8"/>
  <c r="Z47" i="8"/>
  <c r="Z49" i="8"/>
  <c r="Z51" i="8"/>
  <c r="Z53" i="8"/>
  <c r="Z76" i="8"/>
  <c r="B17" i="8"/>
  <c r="B26" i="8"/>
  <c r="B28" i="8"/>
  <c r="B31" i="8"/>
  <c r="B34" i="8"/>
  <c r="B36" i="8"/>
  <c r="B45" i="8"/>
  <c r="B47" i="8"/>
  <c r="B48" i="8"/>
  <c r="W24" i="8"/>
  <c r="W26" i="8"/>
  <c r="W29" i="8"/>
  <c r="W31" i="8"/>
  <c r="W40" i="8"/>
  <c r="W42" i="8"/>
  <c r="E16" i="8"/>
  <c r="B10" i="8"/>
  <c r="E10" i="8"/>
  <c r="Z8" i="8"/>
  <c r="E8" i="8"/>
  <c r="Z6" i="8"/>
  <c r="G2" i="8"/>
  <c r="F2" i="8"/>
  <c r="E16" i="7"/>
  <c r="B17" i="7"/>
  <c r="B10" i="7"/>
  <c r="G2" i="7"/>
  <c r="F2" i="7"/>
  <c r="E10" i="7"/>
  <c r="E8" i="7"/>
  <c r="W8" i="7"/>
  <c r="W10" i="7"/>
  <c r="W13" i="7"/>
  <c r="W15" i="7"/>
  <c r="Z17" i="7"/>
  <c r="Z20" i="7"/>
  <c r="Z22" i="7"/>
  <c r="Z31" i="7"/>
  <c r="Z33" i="7"/>
  <c r="Z36" i="7"/>
  <c r="Z38" i="7"/>
  <c r="Z47" i="7"/>
  <c r="Z49" i="7"/>
  <c r="Z51" i="7"/>
  <c r="Z53" i="7"/>
  <c r="Z76" i="7"/>
  <c r="Z8" i="7"/>
  <c r="Z6" i="7"/>
  <c r="W24" i="7"/>
  <c r="W26" i="7"/>
  <c r="W29" i="7"/>
  <c r="W31" i="7"/>
  <c r="W40" i="7"/>
  <c r="W42" i="7"/>
  <c r="B26" i="7"/>
  <c r="B28" i="7"/>
  <c r="B31" i="7"/>
  <c r="B34" i="7"/>
  <c r="B36" i="7"/>
  <c r="B45" i="7"/>
  <c r="B47" i="7"/>
  <c r="B48" i="7"/>
  <c r="E21" i="7"/>
  <c r="E23" i="7"/>
  <c r="E32" i="7"/>
  <c r="E34" i="7"/>
  <c r="E37" i="7"/>
  <c r="E40" i="7"/>
  <c r="E42" i="7"/>
  <c r="E51" i="7"/>
  <c r="E53" i="7"/>
  <c r="E54" i="7"/>
  <c r="E55" i="7"/>
  <c r="E78" i="7"/>
</calcChain>
</file>

<file path=xl/sharedStrings.xml><?xml version="1.0" encoding="utf-8"?>
<sst xmlns="http://schemas.openxmlformats.org/spreadsheetml/2006/main" count="126" uniqueCount="30">
  <si>
    <t>Acclimate to temperature (30mins)</t>
  </si>
  <si>
    <t>Waiting period for lizards to respire (90 mins)</t>
  </si>
  <si>
    <t>Batch 1:</t>
  </si>
  <si>
    <t>Batch 2:</t>
  </si>
  <si>
    <t>INCUBATOR 1</t>
  </si>
  <si>
    <t>INCUBATOR 2</t>
  </si>
  <si>
    <t>Flush and take control sample (22 mins)</t>
  </si>
  <si>
    <t>Take 2 samples (22 mins)</t>
  </si>
  <si>
    <t>Flush and take control samples (22 mins)</t>
  </si>
  <si>
    <t>21 chambers</t>
  </si>
  <si>
    <t>Flush and take control sample (20 mins)</t>
  </si>
  <si>
    <t>Take 2 samples (20 mins)</t>
  </si>
  <si>
    <t>Flush and take control samples (20 mins)</t>
  </si>
  <si>
    <t>Retrieve lizards from small room (25 mins)</t>
  </si>
  <si>
    <t>Weigh lizards and take Tb and put in assigned chambers (25 mins)</t>
  </si>
  <si>
    <t>Process air samples (3 x 21)*2 temps = 138 samples (252 mins)</t>
  </si>
  <si>
    <t>Test air tightness of chambers (25 mins)</t>
  </si>
  <si>
    <t>Put lizards away back in their sep encls. (25 mins)</t>
  </si>
  <si>
    <t>10 chambers</t>
  </si>
  <si>
    <t>11 chambers</t>
  </si>
  <si>
    <t>20 chambers</t>
  </si>
  <si>
    <t>Timing for metabolism experiment done across 3 days</t>
  </si>
  <si>
    <t>Change temp of incubator and wait (10 - 30 mins)</t>
  </si>
  <si>
    <t>TIME</t>
  </si>
  <si>
    <t>1.5hrs</t>
  </si>
  <si>
    <t>30mins</t>
  </si>
  <si>
    <t>Set incubator temperature and 
wait for it to warm up (10 - 20 mins)</t>
  </si>
  <si>
    <t>Test air tightness of chambers (10 mins)</t>
  </si>
  <si>
    <t>Put lizards away back in their sep encls. (10 mins)</t>
  </si>
  <si>
    <t>Process air samples (3 x 21)*2 temps = 126 samples (252 mins)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</si>
</sst>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b/>
      <sz val="28"/>
      <color theme="1"/>
      <name val="Calibri"/>
      <scheme val="minor"/>
    </font>
    <font>
      <b/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left"/>
    </xf>
    <xf numFmtId="18" fontId="0" fillId="0" borderId="0" xfId="0" applyNumberFormat="1"/>
    <xf numFmtId="18" fontId="0" fillId="0" borderId="0" xfId="0" applyNumberFormat="1" applyAlignment="1">
      <alignment horizontal="left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/>
    <xf numFmtId="18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20" fontId="0" fillId="0" borderId="0" xfId="0" applyNumberFormat="1"/>
    <xf numFmtId="0" fontId="0" fillId="0" borderId="10" xfId="0" applyBorder="1" applyAlignment="1">
      <alignment vertical="center"/>
    </xf>
    <xf numFmtId="0" fontId="0" fillId="0" borderId="10" xfId="0" applyBorder="1"/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20" fontId="4" fillId="0" borderId="15" xfId="0" applyNumberFormat="1" applyFont="1" applyBorder="1" applyAlignment="1">
      <alignment horizontal="center"/>
    </xf>
    <xf numFmtId="20" fontId="4" fillId="0" borderId="16" xfId="0" applyNumberFormat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vertical="center"/>
    </xf>
    <xf numFmtId="18" fontId="5" fillId="0" borderId="0" xfId="0" applyNumberFormat="1" applyFont="1"/>
    <xf numFmtId="0" fontId="5" fillId="0" borderId="11" xfId="0" applyFont="1" applyBorder="1" applyAlignment="1">
      <alignment horizontal="center"/>
    </xf>
    <xf numFmtId="20" fontId="5" fillId="0" borderId="14" xfId="0" applyNumberFormat="1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18" fontId="5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</cellXfs>
  <cellStyles count="3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8"/>
  <sheetViews>
    <sheetView tabSelected="1" topLeftCell="A7" workbookViewId="0">
      <selection activeCell="C15" sqref="C15:C16"/>
    </sheetView>
  </sheetViews>
  <sheetFormatPr baseColWidth="10" defaultRowHeight="18" x14ac:dyDescent="0"/>
  <cols>
    <col min="2" max="2" width="10.83203125" style="46"/>
    <col min="3" max="4" width="45.5" bestFit="1" customWidth="1"/>
    <col min="5" max="5" width="12.6640625" style="46" bestFit="1" customWidth="1"/>
    <col min="6" max="6" width="16" bestFit="1" customWidth="1"/>
    <col min="7" max="7" width="14" bestFit="1" customWidth="1"/>
    <col min="8" max="9" width="45.5" customWidth="1"/>
    <col min="10" max="10" width="10.83203125" customWidth="1"/>
    <col min="13" max="14" width="45.5" bestFit="1" customWidth="1"/>
    <col min="15" max="15" width="10.83203125" style="1"/>
  </cols>
  <sheetData>
    <row r="1" spans="1:26" ht="36">
      <c r="A1" s="4" t="s">
        <v>21</v>
      </c>
      <c r="E1" s="49" t="s">
        <v>23</v>
      </c>
      <c r="F1" s="16" t="s">
        <v>25</v>
      </c>
      <c r="G1" s="17" t="s">
        <v>24</v>
      </c>
    </row>
    <row r="2" spans="1:26" ht="37" thickBot="1">
      <c r="A2" s="9" t="s">
        <v>2</v>
      </c>
      <c r="B2" s="46" t="s">
        <v>3</v>
      </c>
      <c r="E2" s="50">
        <v>0.3576388888888889</v>
      </c>
      <c r="F2" s="18">
        <f>E2+TIME(,30,)</f>
        <v>0.37847222222222221</v>
      </c>
      <c r="G2" s="19">
        <f>E2+TIME(1,30,0)</f>
        <v>0.4201388888888889</v>
      </c>
    </row>
    <row r="3" spans="1:26">
      <c r="A3" s="4" t="s">
        <v>9</v>
      </c>
      <c r="B3" s="46" t="s">
        <v>20</v>
      </c>
      <c r="K3" s="13"/>
      <c r="L3" s="13"/>
    </row>
    <row r="4" spans="1:26" s="10" customFormat="1" ht="19" customHeight="1">
      <c r="B4" s="47"/>
      <c r="E4" s="46"/>
      <c r="F4"/>
      <c r="G4"/>
      <c r="H4"/>
      <c r="I4"/>
      <c r="J4"/>
      <c r="X4" s="11" t="s">
        <v>18</v>
      </c>
      <c r="Y4" s="11" t="s">
        <v>19</v>
      </c>
      <c r="Z4" s="12"/>
    </row>
    <row r="5" spans="1:26">
      <c r="X5" s="9" t="s">
        <v>4</v>
      </c>
      <c r="Y5" s="9" t="s">
        <v>5</v>
      </c>
      <c r="Z5" s="1"/>
    </row>
    <row r="6" spans="1:26">
      <c r="B6" s="47"/>
      <c r="C6" s="11" t="s">
        <v>18</v>
      </c>
      <c r="D6" s="11" t="s">
        <v>19</v>
      </c>
      <c r="E6" s="51"/>
      <c r="W6" s="2">
        <v>0.34375</v>
      </c>
      <c r="X6" s="20" t="s">
        <v>13</v>
      </c>
      <c r="Y6" s="21"/>
      <c r="Z6" s="8">
        <f>W6</f>
        <v>0.34375</v>
      </c>
    </row>
    <row r="7" spans="1:26">
      <c r="C7" s="9" t="s">
        <v>4</v>
      </c>
      <c r="D7" s="9" t="s">
        <v>5</v>
      </c>
      <c r="E7" s="52"/>
      <c r="X7" s="24"/>
      <c r="Y7" s="25"/>
      <c r="Z7" s="5"/>
    </row>
    <row r="8" spans="1:26">
      <c r="B8" s="48">
        <v>0.29166666666666669</v>
      </c>
      <c r="C8" s="41" t="s">
        <v>13</v>
      </c>
      <c r="D8" s="42"/>
      <c r="E8" s="53">
        <f>B8</f>
        <v>0.29166666666666669</v>
      </c>
      <c r="W8" s="2">
        <f>W6+TIME(0,25,0)</f>
        <v>0.3611111111111111</v>
      </c>
      <c r="X8" s="20" t="s">
        <v>14</v>
      </c>
      <c r="Y8" s="21"/>
      <c r="Z8" s="2">
        <f>W8</f>
        <v>0.3611111111111111</v>
      </c>
    </row>
    <row r="9" spans="1:26">
      <c r="C9" s="43"/>
      <c r="D9" s="44"/>
      <c r="E9" s="52"/>
      <c r="X9" s="24"/>
      <c r="Y9" s="25"/>
      <c r="Z9" s="5"/>
    </row>
    <row r="10" spans="1:26">
      <c r="B10" s="48">
        <f>B8+TIME(0,25,0)</f>
        <v>0.30902777777777779</v>
      </c>
      <c r="C10" s="41" t="s">
        <v>14</v>
      </c>
      <c r="D10" s="42"/>
      <c r="E10" s="53">
        <f>B10</f>
        <v>0.30902777777777779</v>
      </c>
      <c r="W10" s="2">
        <f>W8+TIME(0,25,0)</f>
        <v>0.37847222222222221</v>
      </c>
      <c r="X10" s="31" t="s">
        <v>0</v>
      </c>
      <c r="Z10" s="1"/>
    </row>
    <row r="11" spans="1:26">
      <c r="C11" s="43"/>
      <c r="D11" s="44"/>
      <c r="E11" s="52"/>
      <c r="X11" s="45"/>
      <c r="Z11" s="1"/>
    </row>
    <row r="12" spans="1:26">
      <c r="B12" s="48">
        <v>0.3576388888888889</v>
      </c>
      <c r="C12" s="28" t="s">
        <v>0</v>
      </c>
      <c r="E12" s="52"/>
      <c r="X12" s="32"/>
      <c r="Z12" s="1"/>
    </row>
    <row r="13" spans="1:26" ht="14" customHeight="1">
      <c r="C13" s="29"/>
      <c r="E13" s="52"/>
      <c r="W13" s="2">
        <f>W10+TIME(0,30,0)</f>
        <v>0.39930555555555552</v>
      </c>
      <c r="X13" s="31" t="s">
        <v>10</v>
      </c>
      <c r="Z13" s="1"/>
    </row>
    <row r="14" spans="1:26" ht="13" customHeight="1">
      <c r="C14" s="30"/>
      <c r="E14" s="52"/>
      <c r="X14" s="45"/>
      <c r="Z14" s="1"/>
    </row>
    <row r="15" spans="1:26" ht="14" customHeight="1">
      <c r="B15" s="48">
        <v>0.37986111111111115</v>
      </c>
      <c r="C15" s="31" t="s">
        <v>10</v>
      </c>
      <c r="E15" s="52"/>
      <c r="W15" s="2">
        <f>W13+TIME(0,20,0)</f>
        <v>0.41319444444444442</v>
      </c>
      <c r="X15" s="31" t="s">
        <v>1</v>
      </c>
      <c r="Z15" s="1"/>
    </row>
    <row r="16" spans="1:26">
      <c r="C16" s="45"/>
      <c r="D16" s="26" t="s">
        <v>26</v>
      </c>
      <c r="E16" s="53">
        <f>B15+TIME(0,10,0)</f>
        <v>0.38680555555555557</v>
      </c>
      <c r="X16" s="45"/>
      <c r="Z16" s="1"/>
    </row>
    <row r="17" spans="2:26">
      <c r="B17" s="48">
        <f>B15+TIME(0,20,0)</f>
        <v>0.39375000000000004</v>
      </c>
      <c r="C17" s="33" t="s">
        <v>1</v>
      </c>
      <c r="D17" s="27"/>
      <c r="E17" s="52"/>
      <c r="X17" s="45"/>
      <c r="Y17" s="31" t="s">
        <v>0</v>
      </c>
      <c r="Z17" s="3">
        <f>W15+TIME(0,20,0)</f>
        <v>0.42708333333333331</v>
      </c>
    </row>
    <row r="18" spans="2:26">
      <c r="C18" s="34"/>
      <c r="D18" s="28" t="s">
        <v>0</v>
      </c>
      <c r="E18" s="53">
        <v>0.40347222222222223</v>
      </c>
      <c r="X18" s="45"/>
      <c r="Y18" s="45"/>
      <c r="Z18" s="1"/>
    </row>
    <row r="19" spans="2:26">
      <c r="C19" s="34"/>
      <c r="D19" s="29"/>
      <c r="E19" s="52"/>
      <c r="X19" s="45"/>
      <c r="Y19" s="32"/>
      <c r="Z19" s="1"/>
    </row>
    <row r="20" spans="2:26">
      <c r="C20" s="34"/>
      <c r="D20" s="30"/>
      <c r="E20" s="52"/>
      <c r="X20" s="45"/>
      <c r="Y20" s="31" t="s">
        <v>6</v>
      </c>
      <c r="Z20" s="3">
        <f>Z17+TIME(0,30,0)</f>
        <v>0.44791666666666663</v>
      </c>
    </row>
    <row r="21" spans="2:26">
      <c r="C21" s="34"/>
      <c r="D21" s="31" t="s">
        <v>6</v>
      </c>
      <c r="E21" s="53">
        <f>E18+TIME(0,30,0)</f>
        <v>0.42430555555555555</v>
      </c>
      <c r="X21" s="45"/>
      <c r="Y21" s="45"/>
      <c r="Z21" s="1"/>
    </row>
    <row r="22" spans="2:26">
      <c r="C22" s="34"/>
      <c r="D22" s="32"/>
      <c r="E22" s="52"/>
      <c r="X22" s="45"/>
      <c r="Y22" s="31" t="s">
        <v>1</v>
      </c>
      <c r="Z22" s="3">
        <f>Z20+TIME(0,22,0)</f>
        <v>0.46319444444444441</v>
      </c>
    </row>
    <row r="23" spans="2:26">
      <c r="C23" s="34"/>
      <c r="D23" s="33" t="s">
        <v>1</v>
      </c>
      <c r="E23" s="53">
        <f>E21+TIME(0,22,0)</f>
        <v>0.43958333333333333</v>
      </c>
      <c r="X23" s="32"/>
      <c r="Y23" s="45"/>
      <c r="Z23" s="1"/>
    </row>
    <row r="24" spans="2:26">
      <c r="C24" s="34"/>
      <c r="D24" s="34"/>
      <c r="E24" s="52"/>
      <c r="W24" s="2">
        <f>W15+TIME(0,90,0)</f>
        <v>0.47569444444444442</v>
      </c>
      <c r="X24" s="31" t="s">
        <v>11</v>
      </c>
      <c r="Y24" s="45"/>
      <c r="Z24" s="1"/>
    </row>
    <row r="25" spans="2:26">
      <c r="C25" s="35"/>
      <c r="D25" s="34"/>
      <c r="E25" s="52"/>
      <c r="X25" s="32"/>
      <c r="Y25" s="45"/>
      <c r="Z25" s="1"/>
    </row>
    <row r="26" spans="2:26">
      <c r="B26" s="48">
        <f>B17+TIME(0,90,0)</f>
        <v>0.45625000000000004</v>
      </c>
      <c r="C26" s="31" t="s">
        <v>11</v>
      </c>
      <c r="D26" s="34"/>
      <c r="E26" s="52"/>
      <c r="W26" s="2">
        <f>W24+TIME(0,20,0)</f>
        <v>0.48958333333333331</v>
      </c>
      <c r="X26" s="31" t="s">
        <v>0</v>
      </c>
      <c r="Y26" s="45"/>
      <c r="Z26" s="1"/>
    </row>
    <row r="27" spans="2:26">
      <c r="C27" s="32"/>
      <c r="D27" s="34"/>
      <c r="E27" s="52"/>
      <c r="X27" s="45"/>
      <c r="Y27" s="45"/>
      <c r="Z27" s="1"/>
    </row>
    <row r="28" spans="2:26">
      <c r="B28" s="48">
        <f>B26+TIME(0,20,0)</f>
        <v>0.47013888888888894</v>
      </c>
      <c r="C28" s="36" t="s">
        <v>22</v>
      </c>
      <c r="D28" s="34"/>
      <c r="E28" s="52"/>
      <c r="X28" s="32"/>
      <c r="Y28" s="45"/>
      <c r="Z28" s="1"/>
    </row>
    <row r="29" spans="2:26">
      <c r="C29" s="37"/>
      <c r="D29" s="34"/>
      <c r="E29" s="52"/>
      <c r="W29" s="2">
        <f>W26+TIME(0,30,0)</f>
        <v>0.51041666666666663</v>
      </c>
      <c r="X29" s="39" t="s">
        <v>12</v>
      </c>
      <c r="Y29" s="45"/>
      <c r="Z29" s="1"/>
    </row>
    <row r="30" spans="2:26">
      <c r="C30" s="38"/>
      <c r="D30" s="34"/>
      <c r="E30" s="52"/>
      <c r="X30" s="40"/>
      <c r="Y30" s="32"/>
      <c r="Z30" s="1"/>
    </row>
    <row r="31" spans="2:26">
      <c r="B31" s="48">
        <f>B28+TIME(,30,)</f>
        <v>0.49097222222222225</v>
      </c>
      <c r="C31" s="28" t="s">
        <v>0</v>
      </c>
      <c r="D31" s="35"/>
      <c r="E31" s="52"/>
      <c r="W31" s="2">
        <f>W29+TIME(0,20,0)</f>
        <v>0.52430555555555547</v>
      </c>
      <c r="X31" s="31" t="s">
        <v>1</v>
      </c>
      <c r="Y31" s="31" t="s">
        <v>7</v>
      </c>
      <c r="Z31" s="3">
        <f>Z22+TIME(0,90,0)</f>
        <v>0.52569444444444446</v>
      </c>
    </row>
    <row r="32" spans="2:26">
      <c r="C32" s="29"/>
      <c r="D32" s="31" t="s">
        <v>7</v>
      </c>
      <c r="E32" s="53">
        <f>E23+TIME(0,90,0)</f>
        <v>0.50208333333333333</v>
      </c>
      <c r="X32" s="45"/>
      <c r="Y32" s="32"/>
      <c r="Z32" s="1"/>
    </row>
    <row r="33" spans="2:26" ht="14" customHeight="1">
      <c r="C33" s="30"/>
      <c r="D33" s="32"/>
      <c r="E33" s="52"/>
      <c r="X33" s="45"/>
      <c r="Y33" s="31" t="s">
        <v>0</v>
      </c>
      <c r="Z33" s="3">
        <f>Z31+TIME(0,22,0)</f>
        <v>0.54097222222222219</v>
      </c>
    </row>
    <row r="34" spans="2:26">
      <c r="B34" s="48">
        <f>B31+TIME(0,30,0)</f>
        <v>0.51180555555555562</v>
      </c>
      <c r="C34" s="39" t="s">
        <v>12</v>
      </c>
      <c r="D34" s="36" t="s">
        <v>22</v>
      </c>
      <c r="E34" s="53">
        <f>E32 +TIME(,22,)</f>
        <v>0.51736111111111105</v>
      </c>
      <c r="X34" s="45"/>
      <c r="Y34" s="45"/>
      <c r="Z34" s="1"/>
    </row>
    <row r="35" spans="2:26">
      <c r="C35" s="40"/>
      <c r="D35" s="37"/>
      <c r="E35" s="52"/>
      <c r="X35" s="45"/>
      <c r="Y35" s="32"/>
      <c r="Z35" s="1"/>
    </row>
    <row r="36" spans="2:26">
      <c r="B36" s="48">
        <f>B34+TIME(0,20,0)</f>
        <v>0.52569444444444446</v>
      </c>
      <c r="C36" s="33" t="s">
        <v>1</v>
      </c>
      <c r="D36" s="38"/>
      <c r="E36" s="52"/>
      <c r="X36" s="45"/>
      <c r="Y36" s="39" t="s">
        <v>8</v>
      </c>
      <c r="Z36" s="3">
        <f>Z33+TIME(0,30,0)</f>
        <v>0.56180555555555556</v>
      </c>
    </row>
    <row r="37" spans="2:26">
      <c r="C37" s="34"/>
      <c r="D37" s="28" t="s">
        <v>0</v>
      </c>
      <c r="E37" s="53">
        <f>E34+TIME(,30,)</f>
        <v>0.53819444444444442</v>
      </c>
      <c r="X37" s="45"/>
      <c r="Y37" s="40"/>
      <c r="Z37" s="1"/>
    </row>
    <row r="38" spans="2:26">
      <c r="C38" s="34"/>
      <c r="D38" s="29"/>
      <c r="E38" s="52"/>
      <c r="X38" s="45"/>
      <c r="Y38" s="31" t="s">
        <v>1</v>
      </c>
      <c r="Z38" s="3">
        <f>Z36+TIME(0,22,0)</f>
        <v>0.57708333333333328</v>
      </c>
    </row>
    <row r="39" spans="2:26">
      <c r="C39" s="34"/>
      <c r="D39" s="30"/>
      <c r="E39" s="52"/>
      <c r="X39" s="32"/>
      <c r="Y39" s="45"/>
      <c r="Z39" s="1"/>
    </row>
    <row r="40" spans="2:26">
      <c r="C40" s="34"/>
      <c r="D40" s="39" t="s">
        <v>8</v>
      </c>
      <c r="E40" s="53">
        <f>E37+TIME(0,30,0)</f>
        <v>0.55902777777777779</v>
      </c>
      <c r="W40" s="2">
        <f>W31+TIME(0,90,0)</f>
        <v>0.58680555555555547</v>
      </c>
      <c r="X40" s="31" t="s">
        <v>11</v>
      </c>
      <c r="Y40" s="45"/>
      <c r="Z40" s="1"/>
    </row>
    <row r="41" spans="2:26">
      <c r="C41" s="34"/>
      <c r="D41" s="40"/>
      <c r="E41" s="52"/>
      <c r="X41" s="32"/>
      <c r="Y41" s="45"/>
      <c r="Z41" s="1"/>
    </row>
    <row r="42" spans="2:26">
      <c r="C42" s="34"/>
      <c r="D42" s="33" t="s">
        <v>1</v>
      </c>
      <c r="E42" s="53">
        <f>E40+TIME(0,22,0)</f>
        <v>0.57430555555555551</v>
      </c>
      <c r="W42" s="2">
        <f>W40+TIME(0,24,0)</f>
        <v>0.60347222222222219</v>
      </c>
      <c r="X42" s="6"/>
      <c r="Y42" s="45"/>
      <c r="Z42" s="1"/>
    </row>
    <row r="43" spans="2:26">
      <c r="C43" s="34"/>
      <c r="D43" s="34"/>
      <c r="E43" s="52"/>
      <c r="X43" s="6"/>
      <c r="Y43" s="45"/>
      <c r="Z43" s="1"/>
    </row>
    <row r="44" spans="2:26">
      <c r="C44" s="35"/>
      <c r="D44" s="34"/>
      <c r="E44" s="52"/>
      <c r="X44" s="7"/>
      <c r="Y44" s="45"/>
      <c r="Z44" s="1"/>
    </row>
    <row r="45" spans="2:26">
      <c r="B45" s="48">
        <f>B36+TIME(0,90,0)</f>
        <v>0.58819444444444446</v>
      </c>
      <c r="C45" s="31" t="s">
        <v>11</v>
      </c>
      <c r="D45" s="34"/>
      <c r="E45" s="52"/>
      <c r="Y45" s="45"/>
      <c r="Z45" s="1"/>
    </row>
    <row r="46" spans="2:26">
      <c r="C46" s="32"/>
      <c r="D46" s="34"/>
      <c r="E46" s="52"/>
      <c r="Y46" s="32"/>
      <c r="Z46" s="1"/>
    </row>
    <row r="47" spans="2:26">
      <c r="B47" s="48">
        <f>B45+TIME(0,20,0)</f>
        <v>0.6020833333333333</v>
      </c>
      <c r="C47" s="14" t="s">
        <v>28</v>
      </c>
      <c r="D47" s="34"/>
      <c r="E47" s="52"/>
      <c r="Y47" s="31" t="s">
        <v>7</v>
      </c>
      <c r="Z47" s="3">
        <f>Z38+TIME(0,90,0)</f>
        <v>0.63958333333333328</v>
      </c>
    </row>
    <row r="48" spans="2:26">
      <c r="B48" s="48">
        <f>B47+TIME(,10,)</f>
        <v>0.60902777777777772</v>
      </c>
      <c r="C48" s="15" t="s">
        <v>27</v>
      </c>
      <c r="D48" s="34"/>
      <c r="E48" s="52"/>
      <c r="Y48" s="32"/>
      <c r="Z48" s="1"/>
    </row>
    <row r="49" spans="3:26" customFormat="1">
      <c r="D49" s="34"/>
      <c r="E49" s="52"/>
      <c r="O49" s="1"/>
      <c r="X49" s="20" t="s">
        <v>17</v>
      </c>
      <c r="Y49" s="21"/>
      <c r="Z49" s="3">
        <f>Z47+TIME(0,22,0)</f>
        <v>0.65486111111111101</v>
      </c>
    </row>
    <row r="50" spans="3:26" customFormat="1">
      <c r="D50" s="35"/>
      <c r="E50" s="52"/>
      <c r="O50" s="1"/>
      <c r="X50" s="24"/>
      <c r="Y50" s="25"/>
      <c r="Z50" s="1"/>
    </row>
    <row r="51" spans="3:26" customFormat="1">
      <c r="D51" s="31" t="s">
        <v>7</v>
      </c>
      <c r="E51" s="53">
        <f>E42+TIME(0,90,0)</f>
        <v>0.63680555555555551</v>
      </c>
      <c r="O51" s="1"/>
      <c r="X51" s="20" t="s">
        <v>16</v>
      </c>
      <c r="Y51" s="21"/>
      <c r="Z51" s="3">
        <f>Z49+TIME(0,25,0)</f>
        <v>0.67222222222222217</v>
      </c>
    </row>
    <row r="52" spans="3:26" customFormat="1">
      <c r="D52" s="32"/>
      <c r="E52" s="52"/>
      <c r="O52" s="1"/>
      <c r="X52" s="24"/>
      <c r="Y52" s="25"/>
      <c r="Z52" s="1"/>
    </row>
    <row r="53" spans="3:26" customFormat="1">
      <c r="D53" s="14" t="s">
        <v>28</v>
      </c>
      <c r="E53" s="53">
        <f>E51+TIME(0,10,0)</f>
        <v>0.64374999999999993</v>
      </c>
      <c r="O53" s="1"/>
      <c r="X53" s="20" t="s">
        <v>15</v>
      </c>
      <c r="Y53" s="21"/>
      <c r="Z53" s="3">
        <f>Z51+TIME(0,25,0)</f>
        <v>0.68958333333333333</v>
      </c>
    </row>
    <row r="54" spans="3:26" customFormat="1">
      <c r="D54" s="15" t="s">
        <v>27</v>
      </c>
      <c r="E54" s="53">
        <f>E53+TIME(0,10,0)</f>
        <v>0.65069444444444435</v>
      </c>
      <c r="O54" s="1"/>
      <c r="X54" s="22"/>
      <c r="Y54" s="23"/>
      <c r="Z54" s="1"/>
    </row>
    <row r="55" spans="3:26" customFormat="1">
      <c r="C55" s="20" t="s">
        <v>29</v>
      </c>
      <c r="D55" s="21"/>
      <c r="E55" s="53">
        <f>E54+TIME(0,10,0)</f>
        <v>0.65763888888888877</v>
      </c>
      <c r="O55" s="1"/>
      <c r="X55" s="22"/>
      <c r="Y55" s="23"/>
      <c r="Z55" s="1"/>
    </row>
    <row r="56" spans="3:26" customFormat="1">
      <c r="C56" s="22"/>
      <c r="D56" s="23"/>
      <c r="E56" s="52"/>
      <c r="O56" s="1"/>
      <c r="X56" s="22"/>
      <c r="Y56" s="23"/>
      <c r="Z56" s="1"/>
    </row>
    <row r="57" spans="3:26" customFormat="1">
      <c r="C57" s="22"/>
      <c r="D57" s="23"/>
      <c r="E57" s="53"/>
      <c r="O57" s="1"/>
      <c r="X57" s="22"/>
      <c r="Y57" s="23"/>
      <c r="Z57" s="1"/>
    </row>
    <row r="58" spans="3:26" customFormat="1">
      <c r="C58" s="22"/>
      <c r="D58" s="23"/>
      <c r="E58" s="52"/>
      <c r="O58" s="1"/>
      <c r="X58" s="22"/>
      <c r="Y58" s="23"/>
      <c r="Z58" s="1"/>
    </row>
    <row r="59" spans="3:26" customFormat="1">
      <c r="C59" s="22"/>
      <c r="D59" s="23"/>
      <c r="E59" s="53"/>
      <c r="O59" s="1"/>
      <c r="X59" s="22"/>
      <c r="Y59" s="23"/>
      <c r="Z59" s="1"/>
    </row>
    <row r="60" spans="3:26" customFormat="1">
      <c r="C60" s="22"/>
      <c r="D60" s="23"/>
      <c r="E60" s="52"/>
      <c r="O60" s="1"/>
      <c r="X60" s="22"/>
      <c r="Y60" s="23"/>
      <c r="Z60" s="1"/>
    </row>
    <row r="61" spans="3:26" customFormat="1">
      <c r="C61" s="22"/>
      <c r="D61" s="23"/>
      <c r="E61" s="52"/>
      <c r="O61" s="1"/>
      <c r="X61" s="22"/>
      <c r="Y61" s="23"/>
      <c r="Z61" s="1"/>
    </row>
    <row r="62" spans="3:26" customFormat="1">
      <c r="C62" s="22"/>
      <c r="D62" s="23"/>
      <c r="E62" s="52"/>
      <c r="O62" s="1"/>
      <c r="X62" s="22"/>
      <c r="Y62" s="23"/>
      <c r="Z62" s="1"/>
    </row>
    <row r="63" spans="3:26" customFormat="1">
      <c r="C63" s="22"/>
      <c r="D63" s="23"/>
      <c r="E63" s="52"/>
      <c r="O63" s="1"/>
      <c r="X63" s="22"/>
      <c r="Y63" s="23"/>
      <c r="Z63" s="1"/>
    </row>
    <row r="64" spans="3:26" customFormat="1">
      <c r="C64" s="22"/>
      <c r="D64" s="23"/>
      <c r="E64" s="52"/>
      <c r="O64" s="1"/>
      <c r="X64" s="22"/>
      <c r="Y64" s="23"/>
      <c r="Z64" s="3"/>
    </row>
    <row r="65" spans="3:26" customFormat="1">
      <c r="C65" s="22"/>
      <c r="D65" s="23"/>
      <c r="E65" s="52"/>
      <c r="O65" s="1"/>
      <c r="X65" s="22"/>
      <c r="Y65" s="23"/>
      <c r="Z65" s="1"/>
    </row>
    <row r="66" spans="3:26" customFormat="1">
      <c r="C66" s="22"/>
      <c r="D66" s="23"/>
      <c r="E66" s="52"/>
      <c r="O66" s="1"/>
      <c r="X66" s="22"/>
      <c r="Y66" s="23"/>
      <c r="Z66" s="1"/>
    </row>
    <row r="67" spans="3:26" customFormat="1">
      <c r="C67" s="22"/>
      <c r="D67" s="23"/>
      <c r="E67" s="52"/>
      <c r="O67" s="1"/>
      <c r="X67" s="22"/>
      <c r="Y67" s="23"/>
      <c r="Z67" s="1"/>
    </row>
    <row r="68" spans="3:26" customFormat="1">
      <c r="C68" s="22"/>
      <c r="D68" s="23"/>
      <c r="E68" s="52"/>
      <c r="O68" s="1"/>
      <c r="X68" s="22"/>
      <c r="Y68" s="23"/>
      <c r="Z68" s="1"/>
    </row>
    <row r="69" spans="3:26" customFormat="1">
      <c r="C69" s="22"/>
      <c r="D69" s="23"/>
      <c r="E69" s="52"/>
      <c r="O69" s="1"/>
      <c r="X69" s="22"/>
      <c r="Y69" s="23"/>
      <c r="Z69" s="1"/>
    </row>
    <row r="70" spans="3:26" customFormat="1">
      <c r="C70" s="22"/>
      <c r="D70" s="23"/>
      <c r="E70" s="53"/>
      <c r="O70" s="1"/>
      <c r="X70" s="22"/>
      <c r="Y70" s="23"/>
      <c r="Z70" s="1"/>
    </row>
    <row r="71" spans="3:26" customFormat="1">
      <c r="C71" s="22"/>
      <c r="D71" s="23"/>
      <c r="E71" s="52"/>
      <c r="O71" s="1"/>
      <c r="X71" s="22"/>
      <c r="Y71" s="23"/>
      <c r="Z71" s="1"/>
    </row>
    <row r="72" spans="3:26" customFormat="1">
      <c r="C72" s="22"/>
      <c r="D72" s="23"/>
      <c r="E72" s="52"/>
      <c r="O72" s="1"/>
      <c r="X72" s="22"/>
      <c r="Y72" s="23"/>
      <c r="Z72" s="1"/>
    </row>
    <row r="73" spans="3:26" customFormat="1">
      <c r="C73" s="22"/>
      <c r="D73" s="23"/>
      <c r="E73" s="52"/>
      <c r="O73" s="1"/>
      <c r="X73" s="22"/>
      <c r="Y73" s="23"/>
      <c r="Z73" s="1"/>
    </row>
    <row r="74" spans="3:26" customFormat="1">
      <c r="C74" s="22"/>
      <c r="D74" s="23"/>
      <c r="E74" s="52"/>
      <c r="O74" s="1"/>
      <c r="X74" s="22"/>
      <c r="Y74" s="23"/>
      <c r="Z74" s="1"/>
    </row>
    <row r="75" spans="3:26" customFormat="1">
      <c r="C75" s="22"/>
      <c r="D75" s="23"/>
      <c r="E75" s="52"/>
      <c r="O75" s="1"/>
      <c r="X75" s="22"/>
      <c r="Y75" s="23"/>
      <c r="Z75" s="1"/>
    </row>
    <row r="76" spans="3:26" customFormat="1">
      <c r="C76" s="22"/>
      <c r="D76" s="23"/>
      <c r="E76" s="52"/>
      <c r="O76" s="1"/>
      <c r="X76" s="24"/>
      <c r="Y76" s="25"/>
      <c r="Z76" s="3">
        <f>Z53+TIME(0,252,0)</f>
        <v>0.86458333333333337</v>
      </c>
    </row>
    <row r="77" spans="3:26" customFormat="1">
      <c r="C77" s="22"/>
      <c r="D77" s="23"/>
      <c r="E77" s="52"/>
      <c r="O77" s="1"/>
      <c r="P77" s="13"/>
      <c r="Q77" s="2"/>
    </row>
    <row r="78" spans="3:26" customFormat="1">
      <c r="C78" s="24"/>
      <c r="D78" s="25"/>
      <c r="E78" s="53">
        <f>E55+TIME(,252,0)</f>
        <v>0.83263888888888882</v>
      </c>
      <c r="O78" s="3"/>
      <c r="P78" s="13"/>
    </row>
  </sheetData>
  <mergeCells count="43">
    <mergeCell ref="X53:Y76"/>
    <mergeCell ref="C55:D78"/>
    <mergeCell ref="X40:X41"/>
    <mergeCell ref="D42:D50"/>
    <mergeCell ref="C45:C46"/>
    <mergeCell ref="Y47:Y48"/>
    <mergeCell ref="X49:Y50"/>
    <mergeCell ref="D51:D52"/>
    <mergeCell ref="X51:Y52"/>
    <mergeCell ref="Y31:Y32"/>
    <mergeCell ref="D32:D33"/>
    <mergeCell ref="Y33:Y35"/>
    <mergeCell ref="C34:C35"/>
    <mergeCell ref="D34:D36"/>
    <mergeCell ref="C36:C44"/>
    <mergeCell ref="Y36:Y37"/>
    <mergeCell ref="D37:D39"/>
    <mergeCell ref="Y38:Y46"/>
    <mergeCell ref="D40:D41"/>
    <mergeCell ref="X24:X25"/>
    <mergeCell ref="C26:C27"/>
    <mergeCell ref="X26:X28"/>
    <mergeCell ref="C28:C30"/>
    <mergeCell ref="X29:X30"/>
    <mergeCell ref="C31:C33"/>
    <mergeCell ref="X31:X39"/>
    <mergeCell ref="C15:C16"/>
    <mergeCell ref="X15:X23"/>
    <mergeCell ref="D16:D17"/>
    <mergeCell ref="C17:C25"/>
    <mergeCell ref="Y17:Y19"/>
    <mergeCell ref="D18:D20"/>
    <mergeCell ref="Y20:Y21"/>
    <mergeCell ref="D21:D22"/>
    <mergeCell ref="Y22:Y30"/>
    <mergeCell ref="D23:D31"/>
    <mergeCell ref="X6:Y7"/>
    <mergeCell ref="C8:D9"/>
    <mergeCell ref="X8:Y9"/>
    <mergeCell ref="C10:D11"/>
    <mergeCell ref="X10:X12"/>
    <mergeCell ref="C12:C14"/>
    <mergeCell ref="X13:X1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8"/>
  <sheetViews>
    <sheetView workbookViewId="0">
      <selection activeCell="G11" sqref="G11"/>
    </sheetView>
  </sheetViews>
  <sheetFormatPr baseColWidth="10" defaultRowHeight="18" x14ac:dyDescent="0"/>
  <cols>
    <col min="2" max="2" width="10.83203125" style="46"/>
    <col min="3" max="4" width="45.5" bestFit="1" customWidth="1"/>
    <col min="5" max="5" width="12.6640625" style="46" bestFit="1" customWidth="1"/>
    <col min="6" max="6" width="16" bestFit="1" customWidth="1"/>
    <col min="7" max="7" width="14" bestFit="1" customWidth="1"/>
    <col min="8" max="9" width="45.5" customWidth="1"/>
    <col min="10" max="10" width="10.83203125" customWidth="1"/>
    <col min="13" max="14" width="45.5" bestFit="1" customWidth="1"/>
    <col min="15" max="15" width="10.83203125" style="1"/>
  </cols>
  <sheetData>
    <row r="1" spans="1:26" ht="36">
      <c r="A1" s="46" t="s">
        <v>21</v>
      </c>
      <c r="E1" s="49" t="s">
        <v>23</v>
      </c>
      <c r="F1" s="16" t="s">
        <v>25</v>
      </c>
      <c r="G1" s="17" t="s">
        <v>24</v>
      </c>
    </row>
    <row r="2" spans="1:26" ht="37" thickBot="1">
      <c r="A2" s="54" t="s">
        <v>2</v>
      </c>
      <c r="B2" s="46" t="s">
        <v>3</v>
      </c>
      <c r="E2" s="50">
        <v>0.3576388888888889</v>
      </c>
      <c r="F2" s="18">
        <f>E2+TIME(,30,)</f>
        <v>0.37847222222222221</v>
      </c>
      <c r="G2" s="19">
        <f>E2+TIME(1,30,0)</f>
        <v>0.4201388888888889</v>
      </c>
    </row>
    <row r="3" spans="1:26">
      <c r="A3" s="46" t="s">
        <v>9</v>
      </c>
      <c r="B3" s="46" t="s">
        <v>20</v>
      </c>
      <c r="K3" s="13"/>
      <c r="L3" s="13"/>
    </row>
    <row r="4" spans="1:26" s="10" customFormat="1" ht="19" customHeight="1">
      <c r="B4" s="47"/>
      <c r="E4" s="46"/>
      <c r="F4"/>
      <c r="G4"/>
      <c r="H4"/>
      <c r="I4"/>
      <c r="J4"/>
      <c r="X4" s="11" t="s">
        <v>18</v>
      </c>
      <c r="Y4" s="11" t="s">
        <v>19</v>
      </c>
      <c r="Z4" s="12"/>
    </row>
    <row r="5" spans="1:26">
      <c r="X5" s="9" t="s">
        <v>4</v>
      </c>
      <c r="Y5" s="9" t="s">
        <v>5</v>
      </c>
      <c r="Z5" s="1"/>
    </row>
    <row r="6" spans="1:26">
      <c r="B6" s="47"/>
      <c r="C6" s="11" t="s">
        <v>18</v>
      </c>
      <c r="D6" s="11" t="s">
        <v>19</v>
      </c>
      <c r="E6" s="51"/>
      <c r="W6" s="2">
        <v>0.34375</v>
      </c>
      <c r="X6" s="20" t="s">
        <v>13</v>
      </c>
      <c r="Y6" s="21"/>
      <c r="Z6" s="8">
        <f>W6</f>
        <v>0.34375</v>
      </c>
    </row>
    <row r="7" spans="1:26">
      <c r="C7" s="9" t="s">
        <v>4</v>
      </c>
      <c r="D7" s="9" t="s">
        <v>5</v>
      </c>
      <c r="E7" s="52"/>
      <c r="X7" s="24"/>
      <c r="Y7" s="25"/>
      <c r="Z7" s="5"/>
    </row>
    <row r="8" spans="1:26">
      <c r="B8" s="48">
        <v>0.29166666666666669</v>
      </c>
      <c r="C8" s="41" t="s">
        <v>13</v>
      </c>
      <c r="D8" s="42"/>
      <c r="E8" s="53">
        <f>B8</f>
        <v>0.29166666666666669</v>
      </c>
      <c r="W8" s="2">
        <f>W6+TIME(0,25,0)</f>
        <v>0.3611111111111111</v>
      </c>
      <c r="X8" s="20" t="s">
        <v>14</v>
      </c>
      <c r="Y8" s="21"/>
      <c r="Z8" s="2">
        <f>W8</f>
        <v>0.3611111111111111</v>
      </c>
    </row>
    <row r="9" spans="1:26">
      <c r="C9" s="43"/>
      <c r="D9" s="44"/>
      <c r="E9" s="52"/>
      <c r="X9" s="24"/>
      <c r="Y9" s="25"/>
      <c r="Z9" s="5"/>
    </row>
    <row r="10" spans="1:26">
      <c r="B10" s="48">
        <f>B8+TIME(0,25,0)</f>
        <v>0.30902777777777779</v>
      </c>
      <c r="C10" s="41" t="s">
        <v>14</v>
      </c>
      <c r="D10" s="42"/>
      <c r="E10" s="53">
        <f>B10</f>
        <v>0.30902777777777779</v>
      </c>
      <c r="W10" s="2">
        <f>W8+TIME(0,25,0)</f>
        <v>0.37847222222222221</v>
      </c>
      <c r="X10" s="31" t="s">
        <v>0</v>
      </c>
      <c r="Z10" s="1"/>
    </row>
    <row r="11" spans="1:26">
      <c r="C11" s="43"/>
      <c r="D11" s="44"/>
      <c r="E11" s="52"/>
      <c r="X11" s="45"/>
      <c r="Z11" s="1"/>
    </row>
    <row r="12" spans="1:26">
      <c r="B12" s="48">
        <f>B10+TIME(0,25,0)</f>
        <v>0.3263888888888889</v>
      </c>
      <c r="C12" s="28" t="s">
        <v>0</v>
      </c>
      <c r="E12" s="52"/>
      <c r="X12" s="32"/>
      <c r="Z12" s="1"/>
    </row>
    <row r="13" spans="1:26" ht="14" customHeight="1">
      <c r="C13" s="29"/>
      <c r="E13" s="52"/>
      <c r="W13" s="2">
        <f>W10+TIME(0,30,0)</f>
        <v>0.39930555555555552</v>
      </c>
      <c r="X13" s="31" t="s">
        <v>10</v>
      </c>
      <c r="Z13" s="1"/>
    </row>
    <row r="14" spans="1:26" ht="13" customHeight="1">
      <c r="C14" s="30"/>
      <c r="E14" s="52"/>
      <c r="X14" s="45"/>
      <c r="Z14" s="1"/>
    </row>
    <row r="15" spans="1:26" ht="14" customHeight="1">
      <c r="B15" s="48">
        <f>B12+TIME(,20,0)</f>
        <v>0.34027777777777779</v>
      </c>
      <c r="C15" s="31" t="s">
        <v>10</v>
      </c>
      <c r="E15" s="52"/>
      <c r="W15" s="2">
        <f>W13+TIME(0,20,0)</f>
        <v>0.41319444444444442</v>
      </c>
      <c r="X15" s="31" t="s">
        <v>1</v>
      </c>
      <c r="Z15" s="1"/>
    </row>
    <row r="16" spans="1:26">
      <c r="C16" s="45"/>
      <c r="D16" s="26" t="s">
        <v>26</v>
      </c>
      <c r="E16" s="53">
        <f>B15+TIME(0,10,0)</f>
        <v>0.34722222222222221</v>
      </c>
      <c r="X16" s="45"/>
      <c r="Z16" s="1"/>
    </row>
    <row r="17" spans="2:26">
      <c r="B17" s="48">
        <f>B15+TIME(0,20,0)</f>
        <v>0.35416666666666669</v>
      </c>
      <c r="C17" s="33" t="s">
        <v>1</v>
      </c>
      <c r="D17" s="27"/>
      <c r="E17" s="52"/>
      <c r="X17" s="45"/>
      <c r="Y17" s="31" t="s">
        <v>0</v>
      </c>
      <c r="Z17" s="3">
        <f>W15+TIME(0,20,0)</f>
        <v>0.42708333333333331</v>
      </c>
    </row>
    <row r="18" spans="2:26">
      <c r="C18" s="34"/>
      <c r="D18" s="28" t="s">
        <v>0</v>
      </c>
      <c r="E18" s="53">
        <f>E16+TIME(,20,0)</f>
        <v>0.3611111111111111</v>
      </c>
      <c r="X18" s="45"/>
      <c r="Y18" s="45"/>
      <c r="Z18" s="1"/>
    </row>
    <row r="19" spans="2:26">
      <c r="C19" s="34"/>
      <c r="D19" s="29"/>
      <c r="E19" s="52"/>
      <c r="X19" s="45"/>
      <c r="Y19" s="32"/>
      <c r="Z19" s="1"/>
    </row>
    <row r="20" spans="2:26">
      <c r="C20" s="34"/>
      <c r="D20" s="30"/>
      <c r="E20" s="52"/>
      <c r="X20" s="45"/>
      <c r="Y20" s="31" t="s">
        <v>6</v>
      </c>
      <c r="Z20" s="3">
        <f>Z17+TIME(0,30,0)</f>
        <v>0.44791666666666663</v>
      </c>
    </row>
    <row r="21" spans="2:26">
      <c r="C21" s="34"/>
      <c r="D21" s="31" t="s">
        <v>6</v>
      </c>
      <c r="E21" s="53">
        <f>E18+TIME(0,30,0)</f>
        <v>0.38194444444444442</v>
      </c>
      <c r="X21" s="45"/>
      <c r="Y21" s="45"/>
      <c r="Z21" s="1"/>
    </row>
    <row r="22" spans="2:26">
      <c r="C22" s="34"/>
      <c r="D22" s="32"/>
      <c r="E22" s="52"/>
      <c r="X22" s="45"/>
      <c r="Y22" s="31" t="s">
        <v>1</v>
      </c>
      <c r="Z22" s="3">
        <f>Z20+TIME(0,22,0)</f>
        <v>0.46319444444444441</v>
      </c>
    </row>
    <row r="23" spans="2:26">
      <c r="C23" s="34"/>
      <c r="D23" s="33" t="s">
        <v>1</v>
      </c>
      <c r="E23" s="53">
        <f>E21+TIME(0,22,0)</f>
        <v>0.3972222222222222</v>
      </c>
      <c r="X23" s="32"/>
      <c r="Y23" s="45"/>
      <c r="Z23" s="1"/>
    </row>
    <row r="24" spans="2:26">
      <c r="C24" s="34"/>
      <c r="D24" s="34"/>
      <c r="E24" s="52"/>
      <c r="W24" s="2">
        <f>W15+TIME(0,90,0)</f>
        <v>0.47569444444444442</v>
      </c>
      <c r="X24" s="31" t="s">
        <v>11</v>
      </c>
      <c r="Y24" s="45"/>
      <c r="Z24" s="1"/>
    </row>
    <row r="25" spans="2:26">
      <c r="C25" s="35"/>
      <c r="D25" s="34"/>
      <c r="E25" s="52"/>
      <c r="X25" s="32"/>
      <c r="Y25" s="45"/>
      <c r="Z25" s="1"/>
    </row>
    <row r="26" spans="2:26">
      <c r="B26" s="48">
        <f>B17+TIME(0,90,0)</f>
        <v>0.41666666666666669</v>
      </c>
      <c r="C26" s="31" t="s">
        <v>11</v>
      </c>
      <c r="D26" s="34"/>
      <c r="E26" s="52"/>
      <c r="W26" s="2">
        <f>W24+TIME(0,20,0)</f>
        <v>0.48958333333333331</v>
      </c>
      <c r="X26" s="31" t="s">
        <v>0</v>
      </c>
      <c r="Y26" s="45"/>
      <c r="Z26" s="1"/>
    </row>
    <row r="27" spans="2:26">
      <c r="C27" s="32"/>
      <c r="D27" s="34"/>
      <c r="E27" s="52"/>
      <c r="X27" s="45"/>
      <c r="Y27" s="45"/>
      <c r="Z27" s="1"/>
    </row>
    <row r="28" spans="2:26">
      <c r="B28" s="48">
        <f>B26+TIME(0,20,0)</f>
        <v>0.43055555555555558</v>
      </c>
      <c r="C28" s="36" t="s">
        <v>22</v>
      </c>
      <c r="D28" s="34"/>
      <c r="E28" s="52"/>
      <c r="X28" s="32"/>
      <c r="Y28" s="45"/>
      <c r="Z28" s="1"/>
    </row>
    <row r="29" spans="2:26">
      <c r="C29" s="37"/>
      <c r="D29" s="34"/>
      <c r="E29" s="52"/>
      <c r="W29" s="2">
        <f>W26+TIME(0,30,0)</f>
        <v>0.51041666666666663</v>
      </c>
      <c r="X29" s="39" t="s">
        <v>12</v>
      </c>
      <c r="Y29" s="45"/>
      <c r="Z29" s="1"/>
    </row>
    <row r="30" spans="2:26">
      <c r="C30" s="38"/>
      <c r="D30" s="34"/>
      <c r="E30" s="52"/>
      <c r="X30" s="40"/>
      <c r="Y30" s="32"/>
      <c r="Z30" s="1"/>
    </row>
    <row r="31" spans="2:26">
      <c r="B31" s="48">
        <f>B28+TIME(,30,)</f>
        <v>0.4513888888888889</v>
      </c>
      <c r="C31" s="28" t="s">
        <v>0</v>
      </c>
      <c r="D31" s="35"/>
      <c r="E31" s="52"/>
      <c r="W31" s="2">
        <f>W29+TIME(0,20,0)</f>
        <v>0.52430555555555547</v>
      </c>
      <c r="X31" s="31" t="s">
        <v>1</v>
      </c>
      <c r="Y31" s="31" t="s">
        <v>7</v>
      </c>
      <c r="Z31" s="3">
        <f>Z22+TIME(0,90,0)</f>
        <v>0.52569444444444446</v>
      </c>
    </row>
    <row r="32" spans="2:26">
      <c r="C32" s="29"/>
      <c r="D32" s="31" t="s">
        <v>7</v>
      </c>
      <c r="E32" s="53">
        <f>E23+TIME(0,90,0)</f>
        <v>0.4597222222222222</v>
      </c>
      <c r="X32" s="45"/>
      <c r="Y32" s="32"/>
      <c r="Z32" s="1"/>
    </row>
    <row r="33" spans="2:26" ht="14" customHeight="1">
      <c r="C33" s="30"/>
      <c r="D33" s="32"/>
      <c r="E33" s="52"/>
      <c r="X33" s="45"/>
      <c r="Y33" s="31" t="s">
        <v>0</v>
      </c>
      <c r="Z33" s="3">
        <f>Z31+TIME(0,22,0)</f>
        <v>0.54097222222222219</v>
      </c>
    </row>
    <row r="34" spans="2:26">
      <c r="B34" s="48">
        <f>B31+TIME(0,30,0)</f>
        <v>0.47222222222222221</v>
      </c>
      <c r="C34" s="39" t="s">
        <v>12</v>
      </c>
      <c r="D34" s="36" t="s">
        <v>22</v>
      </c>
      <c r="E34" s="53">
        <f>E32 +TIME(,22,)</f>
        <v>0.47499999999999998</v>
      </c>
      <c r="X34" s="45"/>
      <c r="Y34" s="45"/>
      <c r="Z34" s="1"/>
    </row>
    <row r="35" spans="2:26">
      <c r="C35" s="40"/>
      <c r="D35" s="37"/>
      <c r="E35" s="52"/>
      <c r="X35" s="45"/>
      <c r="Y35" s="32"/>
      <c r="Z35" s="1"/>
    </row>
    <row r="36" spans="2:26">
      <c r="B36" s="48">
        <f>B34+TIME(0,20,0)</f>
        <v>0.4861111111111111</v>
      </c>
      <c r="C36" s="33" t="s">
        <v>1</v>
      </c>
      <c r="D36" s="38"/>
      <c r="E36" s="52"/>
      <c r="X36" s="45"/>
      <c r="Y36" s="39" t="s">
        <v>8</v>
      </c>
      <c r="Z36" s="3">
        <f>Z33+TIME(0,30,0)</f>
        <v>0.56180555555555556</v>
      </c>
    </row>
    <row r="37" spans="2:26">
      <c r="C37" s="34"/>
      <c r="D37" s="28" t="s">
        <v>0</v>
      </c>
      <c r="E37" s="53">
        <f>E34+TIME(,30,)</f>
        <v>0.49583333333333329</v>
      </c>
      <c r="X37" s="45"/>
      <c r="Y37" s="40"/>
      <c r="Z37" s="1"/>
    </row>
    <row r="38" spans="2:26">
      <c r="C38" s="34"/>
      <c r="D38" s="29"/>
      <c r="E38" s="52"/>
      <c r="X38" s="45"/>
      <c r="Y38" s="31" t="s">
        <v>1</v>
      </c>
      <c r="Z38" s="3">
        <f>Z36+TIME(0,22,0)</f>
        <v>0.57708333333333328</v>
      </c>
    </row>
    <row r="39" spans="2:26">
      <c r="C39" s="34"/>
      <c r="D39" s="30"/>
      <c r="E39" s="52"/>
      <c r="X39" s="32"/>
      <c r="Y39" s="45"/>
      <c r="Z39" s="1"/>
    </row>
    <row r="40" spans="2:26">
      <c r="C40" s="34"/>
      <c r="D40" s="39" t="s">
        <v>8</v>
      </c>
      <c r="E40" s="53">
        <f>E37+TIME(0,30,0)</f>
        <v>0.51666666666666661</v>
      </c>
      <c r="W40" s="2">
        <f>W31+TIME(0,90,0)</f>
        <v>0.58680555555555547</v>
      </c>
      <c r="X40" s="31" t="s">
        <v>11</v>
      </c>
      <c r="Y40" s="45"/>
      <c r="Z40" s="1"/>
    </row>
    <row r="41" spans="2:26">
      <c r="C41" s="34"/>
      <c r="D41" s="40"/>
      <c r="E41" s="52"/>
      <c r="X41" s="32"/>
      <c r="Y41" s="45"/>
      <c r="Z41" s="1"/>
    </row>
    <row r="42" spans="2:26">
      <c r="C42" s="34"/>
      <c r="D42" s="33" t="s">
        <v>1</v>
      </c>
      <c r="E42" s="53">
        <f>E40+TIME(0,22,0)</f>
        <v>0.53194444444444433</v>
      </c>
      <c r="W42" s="2">
        <f>W40+TIME(0,24,0)</f>
        <v>0.60347222222222219</v>
      </c>
      <c r="X42" s="6"/>
      <c r="Y42" s="45"/>
      <c r="Z42" s="1"/>
    </row>
    <row r="43" spans="2:26">
      <c r="C43" s="34"/>
      <c r="D43" s="34"/>
      <c r="E43" s="52"/>
      <c r="X43" s="6"/>
      <c r="Y43" s="45"/>
      <c r="Z43" s="1"/>
    </row>
    <row r="44" spans="2:26">
      <c r="C44" s="35"/>
      <c r="D44" s="34"/>
      <c r="E44" s="52"/>
      <c r="X44" s="7"/>
      <c r="Y44" s="45"/>
      <c r="Z44" s="1"/>
    </row>
    <row r="45" spans="2:26">
      <c r="B45" s="48">
        <f>B36+TIME(0,90,0)</f>
        <v>0.54861111111111116</v>
      </c>
      <c r="C45" s="31" t="s">
        <v>11</v>
      </c>
      <c r="D45" s="34"/>
      <c r="E45" s="52"/>
      <c r="Y45" s="45"/>
      <c r="Z45" s="1"/>
    </row>
    <row r="46" spans="2:26">
      <c r="C46" s="32"/>
      <c r="D46" s="34"/>
      <c r="E46" s="52"/>
      <c r="Y46" s="32"/>
      <c r="Z46" s="1"/>
    </row>
    <row r="47" spans="2:26">
      <c r="B47" s="48">
        <f>B45+TIME(0,20,0)</f>
        <v>0.5625</v>
      </c>
      <c r="C47" s="14" t="s">
        <v>28</v>
      </c>
      <c r="D47" s="34"/>
      <c r="E47" s="52"/>
      <c r="Y47" s="31" t="s">
        <v>7</v>
      </c>
      <c r="Z47" s="3">
        <f>Z38+TIME(0,90,0)</f>
        <v>0.63958333333333328</v>
      </c>
    </row>
    <row r="48" spans="2:26">
      <c r="B48" s="48">
        <f>B47+TIME(,10,)</f>
        <v>0.56944444444444442</v>
      </c>
      <c r="C48" s="15" t="s">
        <v>27</v>
      </c>
      <c r="D48" s="34"/>
      <c r="E48" s="52"/>
      <c r="Y48" s="32"/>
      <c r="Z48" s="1"/>
    </row>
    <row r="49" spans="3:26" customFormat="1">
      <c r="D49" s="34"/>
      <c r="E49" s="52"/>
      <c r="O49" s="1"/>
      <c r="X49" s="20" t="s">
        <v>17</v>
      </c>
      <c r="Y49" s="21"/>
      <c r="Z49" s="3">
        <f>Z47+TIME(0,22,0)</f>
        <v>0.65486111111111101</v>
      </c>
    </row>
    <row r="50" spans="3:26" customFormat="1">
      <c r="D50" s="35"/>
      <c r="E50" s="52"/>
      <c r="O50" s="1"/>
      <c r="X50" s="24"/>
      <c r="Y50" s="25"/>
      <c r="Z50" s="1"/>
    </row>
    <row r="51" spans="3:26" customFormat="1">
      <c r="D51" s="31" t="s">
        <v>7</v>
      </c>
      <c r="E51" s="53">
        <f>E42+TIME(0,90,0)</f>
        <v>0.59444444444444433</v>
      </c>
      <c r="O51" s="1"/>
      <c r="X51" s="20" t="s">
        <v>16</v>
      </c>
      <c r="Y51" s="21"/>
      <c r="Z51" s="3">
        <f>Z49+TIME(0,25,0)</f>
        <v>0.67222222222222217</v>
      </c>
    </row>
    <row r="52" spans="3:26" customFormat="1">
      <c r="D52" s="32"/>
      <c r="E52" s="52"/>
      <c r="O52" s="1"/>
      <c r="X52" s="24"/>
      <c r="Y52" s="25"/>
      <c r="Z52" s="1"/>
    </row>
    <row r="53" spans="3:26" customFormat="1">
      <c r="D53" s="14" t="s">
        <v>28</v>
      </c>
      <c r="E53" s="53">
        <f>E51+TIME(0,10,0)</f>
        <v>0.60138888888888875</v>
      </c>
      <c r="O53" s="1"/>
      <c r="X53" s="20" t="s">
        <v>15</v>
      </c>
      <c r="Y53" s="21"/>
      <c r="Z53" s="3">
        <f>Z51+TIME(0,25,0)</f>
        <v>0.68958333333333333</v>
      </c>
    </row>
    <row r="54" spans="3:26" customFormat="1">
      <c r="D54" s="15" t="s">
        <v>27</v>
      </c>
      <c r="E54" s="53">
        <f>E53+TIME(0,10,0)</f>
        <v>0.60833333333333317</v>
      </c>
      <c r="O54" s="1"/>
      <c r="X54" s="22"/>
      <c r="Y54" s="23"/>
      <c r="Z54" s="1"/>
    </row>
    <row r="55" spans="3:26" customFormat="1">
      <c r="C55" s="20" t="s">
        <v>29</v>
      </c>
      <c r="D55" s="21"/>
      <c r="E55" s="53">
        <f>E54+TIME(0,10,0)</f>
        <v>0.61527777777777759</v>
      </c>
      <c r="O55" s="1"/>
      <c r="X55" s="22"/>
      <c r="Y55" s="23"/>
      <c r="Z55" s="1"/>
    </row>
    <row r="56" spans="3:26" customFormat="1">
      <c r="C56" s="22"/>
      <c r="D56" s="23"/>
      <c r="E56" s="52"/>
      <c r="O56" s="1"/>
      <c r="X56" s="22"/>
      <c r="Y56" s="23"/>
      <c r="Z56" s="1"/>
    </row>
    <row r="57" spans="3:26" customFormat="1">
      <c r="C57" s="22"/>
      <c r="D57" s="23"/>
      <c r="E57" s="53"/>
      <c r="O57" s="1"/>
      <c r="X57" s="22"/>
      <c r="Y57" s="23"/>
      <c r="Z57" s="1"/>
    </row>
    <row r="58" spans="3:26" customFormat="1">
      <c r="C58" s="22"/>
      <c r="D58" s="23"/>
      <c r="E58" s="52"/>
      <c r="O58" s="1"/>
      <c r="X58" s="22"/>
      <c r="Y58" s="23"/>
      <c r="Z58" s="1"/>
    </row>
    <row r="59" spans="3:26" customFormat="1">
      <c r="C59" s="22"/>
      <c r="D59" s="23"/>
      <c r="E59" s="53"/>
      <c r="O59" s="1"/>
      <c r="X59" s="22"/>
      <c r="Y59" s="23"/>
      <c r="Z59" s="1"/>
    </row>
    <row r="60" spans="3:26" customFormat="1">
      <c r="C60" s="22"/>
      <c r="D60" s="23"/>
      <c r="E60" s="52"/>
      <c r="O60" s="1"/>
      <c r="X60" s="22"/>
      <c r="Y60" s="23"/>
      <c r="Z60" s="1"/>
    </row>
    <row r="61" spans="3:26" customFormat="1">
      <c r="C61" s="22"/>
      <c r="D61" s="23"/>
      <c r="E61" s="52"/>
      <c r="O61" s="1"/>
      <c r="X61" s="22"/>
      <c r="Y61" s="23"/>
      <c r="Z61" s="1"/>
    </row>
    <row r="62" spans="3:26" customFormat="1">
      <c r="C62" s="22"/>
      <c r="D62" s="23"/>
      <c r="E62" s="52"/>
      <c r="O62" s="1"/>
      <c r="X62" s="22"/>
      <c r="Y62" s="23"/>
      <c r="Z62" s="1"/>
    </row>
    <row r="63" spans="3:26" customFormat="1">
      <c r="C63" s="22"/>
      <c r="D63" s="23"/>
      <c r="E63" s="52"/>
      <c r="O63" s="1"/>
      <c r="X63" s="22"/>
      <c r="Y63" s="23"/>
      <c r="Z63" s="1"/>
    </row>
    <row r="64" spans="3:26" customFormat="1">
      <c r="C64" s="22"/>
      <c r="D64" s="23"/>
      <c r="E64" s="52"/>
      <c r="O64" s="1"/>
      <c r="X64" s="22"/>
      <c r="Y64" s="23"/>
      <c r="Z64" s="3"/>
    </row>
    <row r="65" spans="3:26" customFormat="1">
      <c r="C65" s="22"/>
      <c r="D65" s="23"/>
      <c r="E65" s="52"/>
      <c r="O65" s="1"/>
      <c r="X65" s="22"/>
      <c r="Y65" s="23"/>
      <c r="Z65" s="1"/>
    </row>
    <row r="66" spans="3:26" customFormat="1">
      <c r="C66" s="22"/>
      <c r="D66" s="23"/>
      <c r="E66" s="52"/>
      <c r="O66" s="1"/>
      <c r="X66" s="22"/>
      <c r="Y66" s="23"/>
      <c r="Z66" s="1"/>
    </row>
    <row r="67" spans="3:26" customFormat="1">
      <c r="C67" s="22"/>
      <c r="D67" s="23"/>
      <c r="E67" s="52"/>
      <c r="O67" s="1"/>
      <c r="X67" s="22"/>
      <c r="Y67" s="23"/>
      <c r="Z67" s="1"/>
    </row>
    <row r="68" spans="3:26" customFormat="1">
      <c r="C68" s="22"/>
      <c r="D68" s="23"/>
      <c r="E68" s="52"/>
      <c r="O68" s="1"/>
      <c r="X68" s="22"/>
      <c r="Y68" s="23"/>
      <c r="Z68" s="1"/>
    </row>
    <row r="69" spans="3:26" customFormat="1">
      <c r="C69" s="22"/>
      <c r="D69" s="23"/>
      <c r="E69" s="52"/>
      <c r="O69" s="1"/>
      <c r="X69" s="22"/>
      <c r="Y69" s="23"/>
      <c r="Z69" s="1"/>
    </row>
    <row r="70" spans="3:26" customFormat="1">
      <c r="C70" s="22"/>
      <c r="D70" s="23"/>
      <c r="E70" s="53"/>
      <c r="O70" s="1"/>
      <c r="X70" s="22"/>
      <c r="Y70" s="23"/>
      <c r="Z70" s="1"/>
    </row>
    <row r="71" spans="3:26" customFormat="1">
      <c r="C71" s="22"/>
      <c r="D71" s="23"/>
      <c r="E71" s="52"/>
      <c r="O71" s="1"/>
      <c r="X71" s="22"/>
      <c r="Y71" s="23"/>
      <c r="Z71" s="1"/>
    </row>
    <row r="72" spans="3:26" customFormat="1">
      <c r="C72" s="22"/>
      <c r="D72" s="23"/>
      <c r="E72" s="52"/>
      <c r="O72" s="1"/>
      <c r="X72" s="22"/>
      <c r="Y72" s="23"/>
      <c r="Z72" s="1"/>
    </row>
    <row r="73" spans="3:26" customFormat="1">
      <c r="C73" s="22"/>
      <c r="D73" s="23"/>
      <c r="E73" s="52"/>
      <c r="O73" s="1"/>
      <c r="X73" s="22"/>
      <c r="Y73" s="23"/>
      <c r="Z73" s="1"/>
    </row>
    <row r="74" spans="3:26" customFormat="1">
      <c r="C74" s="22"/>
      <c r="D74" s="23"/>
      <c r="E74" s="52"/>
      <c r="O74" s="1"/>
      <c r="X74" s="22"/>
      <c r="Y74" s="23"/>
      <c r="Z74" s="1"/>
    </row>
    <row r="75" spans="3:26" customFormat="1">
      <c r="C75" s="22"/>
      <c r="D75" s="23"/>
      <c r="E75" s="52"/>
      <c r="O75" s="1"/>
      <c r="X75" s="22"/>
      <c r="Y75" s="23"/>
      <c r="Z75" s="1"/>
    </row>
    <row r="76" spans="3:26" customFormat="1">
      <c r="C76" s="22"/>
      <c r="D76" s="23"/>
      <c r="E76" s="52"/>
      <c r="O76" s="1"/>
      <c r="X76" s="24"/>
      <c r="Y76" s="25"/>
      <c r="Z76" s="3">
        <f>Z53+TIME(0,252,0)</f>
        <v>0.86458333333333337</v>
      </c>
    </row>
    <row r="77" spans="3:26" customFormat="1">
      <c r="C77" s="22"/>
      <c r="D77" s="23"/>
      <c r="E77" s="52"/>
      <c r="O77" s="1"/>
      <c r="P77" s="13"/>
      <c r="Q77" s="2"/>
    </row>
    <row r="78" spans="3:26" customFormat="1">
      <c r="C78" s="24"/>
      <c r="D78" s="25"/>
      <c r="E78" s="53">
        <f>E55+TIME(,252,0)</f>
        <v>0.79027777777777763</v>
      </c>
      <c r="O78" s="3"/>
      <c r="P78" s="13"/>
    </row>
  </sheetData>
  <mergeCells count="43">
    <mergeCell ref="X51:Y52"/>
    <mergeCell ref="X53:Y76"/>
    <mergeCell ref="X40:X41"/>
    <mergeCell ref="Y47:Y48"/>
    <mergeCell ref="X49:Y50"/>
    <mergeCell ref="X31:X39"/>
    <mergeCell ref="Y31:Y32"/>
    <mergeCell ref="Y33:Y35"/>
    <mergeCell ref="Y36:Y37"/>
    <mergeCell ref="Y38:Y46"/>
    <mergeCell ref="C26:C27"/>
    <mergeCell ref="X6:Y7"/>
    <mergeCell ref="X8:Y9"/>
    <mergeCell ref="X10:X12"/>
    <mergeCell ref="Y20:Y21"/>
    <mergeCell ref="Y22:Y30"/>
    <mergeCell ref="X13:X14"/>
    <mergeCell ref="X15:X23"/>
    <mergeCell ref="Y17:Y19"/>
    <mergeCell ref="X24:X25"/>
    <mergeCell ref="X26:X28"/>
    <mergeCell ref="X29:X30"/>
    <mergeCell ref="C8:D9"/>
    <mergeCell ref="C10:D11"/>
    <mergeCell ref="C12:C14"/>
    <mergeCell ref="C15:C16"/>
    <mergeCell ref="C17:C25"/>
    <mergeCell ref="C55:D78"/>
    <mergeCell ref="D16:D17"/>
    <mergeCell ref="D18:D20"/>
    <mergeCell ref="D21:D22"/>
    <mergeCell ref="D23:D31"/>
    <mergeCell ref="D32:D33"/>
    <mergeCell ref="D34:D36"/>
    <mergeCell ref="D37:D39"/>
    <mergeCell ref="D40:D41"/>
    <mergeCell ref="D42:D50"/>
    <mergeCell ref="D51:D52"/>
    <mergeCell ref="C45:C46"/>
    <mergeCell ref="C28:C30"/>
    <mergeCell ref="C34:C35"/>
    <mergeCell ref="C31:C33"/>
    <mergeCell ref="C36:C4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</vt:lpstr>
      <vt:lpstr>Timing DO NOT MODIFY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</dc:creator>
  <cp:lastModifiedBy>Fonti Kar</cp:lastModifiedBy>
  <dcterms:created xsi:type="dcterms:W3CDTF">2016-10-17T09:41:07Z</dcterms:created>
  <dcterms:modified xsi:type="dcterms:W3CDTF">2016-11-26T22:43:20Z</dcterms:modified>
</cp:coreProperties>
</file>