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codeName="ThisWorkbook"/>
  <xr:revisionPtr revIDLastSave="0" documentId="8_{78BE9747-CBA2-46B0-8534-35F0D7EF28E3}" xr6:coauthVersionLast="47" xr6:coauthVersionMax="47" xr10:uidLastSave="{00000000-0000-0000-0000-000000000000}"/>
  <bookViews>
    <workbookView xWindow="-120" yWindow="-120" windowWidth="17520" windowHeight="12600" xr2:uid="{00000000-000D-0000-FFFF-FFFF00000000}"/>
  </bookViews>
  <sheets>
    <sheet name="CronogramaDeProjeto" sheetId="11" r:id="rId1"/>
  </sheets>
  <definedNames>
    <definedName name="Hoje" localSheetId="0">TODAY()</definedName>
    <definedName name="Início_da_tarefa" localSheetId="0">CronogramaDeProjeto!$E1</definedName>
    <definedName name="Início_do_projeto">CronogramaDeProjeto!$E$2</definedName>
    <definedName name="Progresso_da_tarefa" localSheetId="0">CronogramaDeProjeto!$D1</definedName>
    <definedName name="Semana_de_exibição">CronogramaDeProjeto!$E$3</definedName>
    <definedName name="Término_da_tarefa" localSheetId="0">CronogramaDeProjeto!$F1</definedName>
    <definedName name="_xlnm.Print_Titles" localSheetId="0">CronogramaDeProjeto!$3:$5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1" l="1"/>
  <c r="E7" i="11" l="1"/>
  <c r="G21" i="11" l="1"/>
  <c r="E8" i="11"/>
  <c r="F8" i="11" s="1"/>
  <c r="E9" i="11" s="1"/>
  <c r="H4" i="11"/>
  <c r="G32" i="11"/>
  <c r="G30" i="11"/>
  <c r="G28" i="11"/>
  <c r="G27" i="11"/>
  <c r="G26" i="11"/>
  <c r="G20" i="11"/>
  <c r="G7" i="11" l="1"/>
  <c r="H5" i="11"/>
  <c r="G25" i="11" l="1"/>
  <c r="G24" i="11"/>
  <c r="G8" i="11"/>
  <c r="G22" i="11"/>
  <c r="G14" i="11"/>
  <c r="G13" i="11"/>
  <c r="F9" i="11"/>
  <c r="E10" i="11" s="1"/>
  <c r="I4" i="11"/>
  <c r="J4" i="11" s="1"/>
  <c r="K4" i="11" s="1"/>
  <c r="L4" i="11" s="1"/>
  <c r="M4" i="11" s="1"/>
  <c r="N4" i="11" s="1"/>
  <c r="O4" i="11" s="1"/>
  <c r="G23" i="11" l="1"/>
  <c r="G15" i="11"/>
  <c r="G9" i="11"/>
  <c r="F10" i="11"/>
  <c r="G10" i="11" s="1"/>
  <c r="P4" i="11"/>
  <c r="Q4" i="11" s="1"/>
  <c r="R4" i="11" s="1"/>
  <c r="S4" i="11" s="1"/>
  <c r="T4" i="11" s="1"/>
  <c r="U4" i="11" s="1"/>
  <c r="V4" i="11" s="1"/>
  <c r="I5" i="11"/>
  <c r="G19" i="11" l="1"/>
  <c r="G17" i="11"/>
  <c r="G16" i="11"/>
  <c r="W4" i="11"/>
  <c r="X4" i="11" s="1"/>
  <c r="Y4" i="11" s="1"/>
  <c r="Z4" i="11" s="1"/>
  <c r="AA4" i="11" s="1"/>
  <c r="AB4" i="11" s="1"/>
  <c r="AC4" i="11" s="1"/>
  <c r="J5" i="11"/>
  <c r="AD4" i="11" l="1"/>
  <c r="AE4" i="11" s="1"/>
  <c r="AF4" i="11" s="1"/>
  <c r="AG4" i="11" s="1"/>
  <c r="AH4" i="11" s="1"/>
  <c r="AI4" i="11" s="1"/>
  <c r="K5" i="11"/>
  <c r="AJ4" i="11" l="1"/>
  <c r="AK4" i="11" s="1"/>
  <c r="AL4" i="11" s="1"/>
  <c r="AM4" i="11" s="1"/>
  <c r="AN4" i="11" s="1"/>
  <c r="AO4" i="11" s="1"/>
  <c r="AP4" i="11" s="1"/>
  <c r="L5" i="11"/>
  <c r="AQ4" i="11" l="1"/>
  <c r="AR4" i="11" s="1"/>
  <c r="M5" i="11"/>
  <c r="AS4" i="11" l="1"/>
  <c r="AR5" i="11"/>
  <c r="N5" i="11"/>
  <c r="AT4" i="11" l="1"/>
  <c r="AS5" i="11"/>
  <c r="AU4" i="11" l="1"/>
  <c r="AT5" i="11"/>
  <c r="O5" i="11"/>
  <c r="P5" i="11"/>
  <c r="AV4" i="11" l="1"/>
  <c r="AU5" i="11"/>
  <c r="Q5" i="11"/>
  <c r="AW4" i="11" l="1"/>
  <c r="AX4" i="11" s="1"/>
  <c r="AV5" i="11"/>
  <c r="R5" i="11"/>
  <c r="AX5" i="11" l="1"/>
  <c r="AY4" i="11"/>
  <c r="AW5" i="11"/>
  <c r="S5" i="11"/>
  <c r="AZ4" i="11" l="1"/>
  <c r="AY5" i="11"/>
  <c r="T5" i="11"/>
  <c r="AZ5" i="11" l="1"/>
  <c r="BA4" i="11"/>
  <c r="U5" i="11"/>
  <c r="BA5" i="11" l="1"/>
  <c r="BB4" i="11"/>
  <c r="V5" i="11"/>
  <c r="BB5" i="11" l="1"/>
  <c r="BC4" i="11"/>
  <c r="W5" i="11"/>
  <c r="BD4" i="11" l="1"/>
  <c r="BC5" i="11"/>
  <c r="X5" i="11"/>
  <c r="BD5" i="11" l="1"/>
  <c r="BE4" i="11"/>
  <c r="Y5" i="11"/>
  <c r="BE5" i="11" l="1"/>
  <c r="BF4" i="11"/>
  <c r="Z5" i="11"/>
  <c r="BF5" i="11" l="1"/>
  <c r="BG4" i="11"/>
  <c r="AA5" i="11"/>
  <c r="BH4" i="11" l="1"/>
  <c r="BG5" i="11"/>
  <c r="AB5" i="11"/>
  <c r="BI4" i="11" l="1"/>
  <c r="BH5" i="11"/>
  <c r="AC5" i="11"/>
  <c r="BJ4" i="11" l="1"/>
  <c r="BI5" i="11"/>
  <c r="AD5" i="11"/>
  <c r="BK4" i="11" l="1"/>
  <c r="BL4" i="11" s="1"/>
  <c r="BJ5" i="11"/>
  <c r="AE5" i="11"/>
  <c r="BM4" i="11" l="1"/>
  <c r="BL5" i="11"/>
  <c r="BK5" i="11"/>
  <c r="AF5" i="11"/>
  <c r="BN4" i="11" l="1"/>
  <c r="BM5" i="11"/>
  <c r="AG5" i="11"/>
  <c r="BO4" i="11" l="1"/>
  <c r="BN5" i="11"/>
  <c r="AH5" i="11"/>
  <c r="BP4" i="11" l="1"/>
  <c r="BO5" i="11"/>
  <c r="AI5" i="11"/>
  <c r="BQ4" i="11" l="1"/>
  <c r="BP5" i="11"/>
  <c r="AJ5" i="11"/>
  <c r="BR4" i="11" l="1"/>
  <c r="BQ5" i="11"/>
  <c r="AK5" i="11"/>
  <c r="BR5" i="11" l="1"/>
  <c r="BS4" i="11"/>
  <c r="AL5" i="11"/>
  <c r="BT4" i="11" l="1"/>
  <c r="BS5" i="11"/>
  <c r="AM5" i="11"/>
  <c r="BT5" i="11" l="1"/>
  <c r="BU4" i="11"/>
  <c r="AN5" i="11"/>
  <c r="BU5" i="11" l="1"/>
  <c r="BV4" i="11"/>
  <c r="AO5" i="11"/>
  <c r="BV5" i="11" l="1"/>
  <c r="BW4" i="11"/>
  <c r="AP5" i="11"/>
  <c r="BX4" i="11" l="1"/>
  <c r="BW5" i="11"/>
  <c r="AQ5" i="11"/>
  <c r="BX5" i="11" l="1"/>
  <c r="BY4" i="11"/>
  <c r="BY5" i="11" l="1"/>
  <c r="BZ4" i="11"/>
  <c r="BZ5" i="11" l="1"/>
  <c r="CA4" i="11"/>
  <c r="CB4" i="11" l="1"/>
  <c r="CA5" i="11"/>
  <c r="CC4" i="11" l="1"/>
  <c r="CB5" i="11"/>
  <c r="CD4" i="11" l="1"/>
  <c r="CC5" i="11"/>
  <c r="CD5" i="11" l="1"/>
  <c r="CE4" i="11"/>
  <c r="CF4" i="11" l="1"/>
  <c r="CE5" i="11"/>
  <c r="CF5" i="11" l="1"/>
  <c r="CG4" i="11"/>
  <c r="CH4" i="11" l="1"/>
  <c r="CG5" i="11"/>
  <c r="CI4" i="11" l="1"/>
  <c r="CH5" i="11"/>
  <c r="CJ4" i="11" l="1"/>
  <c r="CI5" i="11"/>
  <c r="CK4" i="11" l="1"/>
  <c r="CJ5" i="11"/>
  <c r="CL4" i="11" l="1"/>
  <c r="CK5" i="11"/>
  <c r="CM4" i="11" l="1"/>
  <c r="CL5" i="11"/>
  <c r="CM5" i="11" l="1"/>
  <c r="CN4" i="11"/>
  <c r="CO4" i="11" l="1"/>
  <c r="CN5" i="11"/>
  <c r="CP4" i="11" l="1"/>
  <c r="CO5" i="11"/>
  <c r="CQ4" i="11" l="1"/>
  <c r="CP5" i="11"/>
  <c r="CR4" i="11" l="1"/>
  <c r="CQ5" i="11"/>
  <c r="CS4" i="11" l="1"/>
  <c r="CR5" i="11"/>
  <c r="CT4" i="11" l="1"/>
  <c r="CS5" i="11"/>
  <c r="CU4" i="11" l="1"/>
  <c r="CT5" i="11"/>
  <c r="CU5" i="11" l="1"/>
  <c r="CV4" i="11"/>
  <c r="CW4" i="11" l="1"/>
  <c r="CV5" i="11"/>
  <c r="CX4" i="11" l="1"/>
  <c r="CW5" i="11"/>
  <c r="CY4" i="11" l="1"/>
  <c r="CX5" i="11"/>
  <c r="CZ4" i="11" l="1"/>
  <c r="CY5" i="11"/>
  <c r="CZ5" i="11" l="1"/>
  <c r="DA4" i="11"/>
  <c r="DA5" i="11" l="1"/>
  <c r="DB4" i="11"/>
  <c r="DC4" i="11" l="1"/>
  <c r="DB5" i="11"/>
  <c r="DC5" i="11" l="1"/>
  <c r="DD4" i="11"/>
  <c r="DD5" i="11" l="1"/>
  <c r="DE4" i="11"/>
  <c r="DF4" i="11" l="1"/>
  <c r="DE5" i="11"/>
  <c r="DF5" i="11" l="1"/>
  <c r="DG4" i="11"/>
  <c r="DG5" i="11" l="1"/>
  <c r="DH4" i="11"/>
  <c r="DH5" i="11" l="1"/>
</calcChain>
</file>

<file path=xl/sharedStrings.xml><?xml version="1.0" encoding="utf-8"?>
<sst xmlns="http://schemas.openxmlformats.org/spreadsheetml/2006/main" count="87" uniqueCount="72">
  <si>
    <t>Insira o Nome da empresa na célula B2.</t>
  </si>
  <si>
    <t>Insira o nome do Líder do projeto na célula B3. Insira a data de Início do projeto na célula E3. Início do projeto: o rótulo está na célula C3.</t>
  </si>
  <si>
    <t>A semana de exibição na célula E4 representa a semana inicial a ser exibida no cronograma do projeto na célula I4. A data de início do projeto é considerada Semana 1. Para alterar a semana de exibição, basta inserir um novo número da semana na célula E4.
A data inicial para cada semana, começando com a semana de exibição na célula E4, começa na célula I4 e é calculada automaticamente. Há 8 semanas representadas nesse modo de exibição que vão da célula I4 a célula BF4.
Você não deve modificar essas células.
Semana de exibição: o rótulo está na célula C4.</t>
  </si>
  <si>
    <t>As células I5 a BL5 contêm o número de dias da semana representado no bloco de células acima de cada célula de data e são calculadas automaticamente.
Você não deve modificar essas células.
A data de hoje é contornada em vermelho (hex #AD3815) a partir da data de hoje na linha 5, passando pela coluna de data inteira até o final do cronograma do projeto.</t>
  </si>
  <si>
    <t>Esta linha inclui cabeçalhos do cronograma do projeto que estão abaixo deles. 
Navegue de B6 a BL6 para ouvir o conteúdo. A primeira letra de cada dia da semana da data acima daquele cabeçalho começa na célula I6 e continua até a célula BL6.
Todo o gráfico de linha do tempo de projeto é gerado automaticamente com base nas datas de início e término inseridas, usando os formatos condicionais.
Não modifique o conteúdo nas células dentro das colunas após a coluna I, começando na célula I7.</t>
  </si>
  <si>
    <t xml:space="preserve">Não exclua esta linha. Esta linha ficará oculta para preservar uma fórmula usada para realçar o dia atual no cronograma do projeto. </t>
  </si>
  <si>
    <t>Esta é uma linha vazia</t>
  </si>
  <si>
    <t>Esta linha marca o final do Cronograma do projeto. NÃO insira nada nessa linha. 
Insira novas linhas ACIMA desta linha para continuar a construção do cronograma de projeto.</t>
  </si>
  <si>
    <t>TAREFA</t>
  </si>
  <si>
    <t>Insira novas linhas ACIMA desta</t>
  </si>
  <si>
    <t>Início do projeto:</t>
  </si>
  <si>
    <t>Semana de exibição:</t>
  </si>
  <si>
    <t>ATRIBUÍDO
PARA</t>
  </si>
  <si>
    <t>PROGRESSO</t>
  </si>
  <si>
    <t>INÍCIO</t>
  </si>
  <si>
    <t>TÉRMINO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</si>
  <si>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</si>
  <si>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</si>
  <si>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</si>
  <si>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</si>
  <si>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</si>
  <si>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</si>
  <si>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</si>
  <si>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</si>
  <si>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 xml:space="preserve">Definição do grupo </t>
  </si>
  <si>
    <t>TODOS</t>
  </si>
  <si>
    <t xml:space="preserve">ETAPA 1 </t>
  </si>
  <si>
    <t>Determinar objetivos e metas</t>
  </si>
  <si>
    <t>Cronograma</t>
  </si>
  <si>
    <t>João Arthur</t>
  </si>
  <si>
    <t>Daniel</t>
  </si>
  <si>
    <t>João Pedro</t>
  </si>
  <si>
    <t>Definir Premissas</t>
  </si>
  <si>
    <t>ETAPA 2</t>
  </si>
  <si>
    <t>Definir Bibliotecas</t>
  </si>
  <si>
    <t>ETAPA 3</t>
  </si>
  <si>
    <t>ETAPA 4</t>
  </si>
  <si>
    <t>Criar Github</t>
  </si>
  <si>
    <t>Analise explanatória</t>
  </si>
  <si>
    <t>SEM 9</t>
  </si>
  <si>
    <t>SEM 10</t>
  </si>
  <si>
    <t>SEM 11</t>
  </si>
  <si>
    <t>SEM 12</t>
  </si>
  <si>
    <t>SEM 13</t>
  </si>
  <si>
    <t>SEM 14</t>
  </si>
  <si>
    <t>Agosto</t>
  </si>
  <si>
    <t>Setembro</t>
  </si>
  <si>
    <t>Outubro</t>
  </si>
  <si>
    <t>Novembro</t>
  </si>
  <si>
    <t>SEM 15</t>
  </si>
  <si>
    <t>Entrega 1</t>
  </si>
  <si>
    <t>Entrega 3</t>
  </si>
  <si>
    <t>Entrega 2</t>
  </si>
  <si>
    <t>Entrega 4 - Final</t>
  </si>
  <si>
    <t>Tratamento da base de dados</t>
  </si>
  <si>
    <t>Definição e descrição de como será calculada a acurácia</t>
  </si>
  <si>
    <t>Glayson 
Gabriel</t>
  </si>
  <si>
    <t>Todos</t>
  </si>
  <si>
    <t>Medidas de acurácia, usando os métodos definidos na etapa anterior</t>
  </si>
  <si>
    <t xml:space="preserve">Descrição dos resultados preliminares, apresentando um produto gerado e rascunhando um possível modelo de negócios
</t>
  </si>
  <si>
    <t>Esboço do storytelling.</t>
  </si>
  <si>
    <t>Gabriel
Daniel</t>
  </si>
  <si>
    <t xml:space="preserve">Descritivo </t>
  </si>
  <si>
    <t>Daniel
João Pedro</t>
  </si>
  <si>
    <t>O relatório técnico com todos as fases do projeto.</t>
  </si>
  <si>
    <t>A apresentação do storytelling. Pode ser um arquivo PPT ou similares.</t>
  </si>
  <si>
    <t>Definição do repositório no GitHub com todos os arquivos do projeto.</t>
  </si>
  <si>
    <t>Disponibilização de um vídeo com a apresentação no YouTube.</t>
  </si>
  <si>
    <t>Glayson
Gabriel</t>
  </si>
  <si>
    <t>Revisão</t>
  </si>
  <si>
    <t>Definição da linguagem de programação usada no projeto</t>
  </si>
  <si>
    <t>O método analítico definido na etapa anterior aplicado à base de dados escolhida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</si>
</sst>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d/m/yy;@"/>
    <numFmt numFmtId="166" formatCode="d\-mmm\-yyyy"/>
    <numFmt numFmtId="167" formatCode="d"/>
    <numFmt numFmtId="168" formatCode="ddd\,\ dd/mm/yyyy"/>
    <numFmt numFmtId="169" formatCode="[$-416]d\-mmm;@"/>
  </numFmts>
  <fonts count="33" x14ac:knownFonts="1">
    <font>
      <sz val="11"/>
      <color theme="1"/>
      <name val="Calibri"/>
      <family val="2"/>
      <scheme val="minor"/>
    </font>
    <font>
      <u/>
      <sz val="11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Arial Narrow"/>
      <family val="2"/>
    </font>
    <font>
      <sz val="14"/>
      <color theme="1"/>
      <name val="Arial Narrow"/>
      <family val="2"/>
    </font>
    <font>
      <sz val="11"/>
      <color theme="1"/>
      <name val="Arial Narrow"/>
      <family val="2"/>
    </font>
    <font>
      <sz val="10"/>
      <name val="Arial Narrow"/>
      <family val="2"/>
    </font>
    <font>
      <b/>
      <sz val="22"/>
      <color theme="1" tint="0.34998626667073579"/>
      <name val="Arial Narrow"/>
      <family val="2"/>
    </font>
    <font>
      <sz val="9"/>
      <name val="Arial Narrow"/>
      <family val="2"/>
    </font>
    <font>
      <b/>
      <sz val="9"/>
      <color theme="0"/>
      <name val="Arial Narrow"/>
      <family val="2"/>
    </font>
    <font>
      <sz val="8"/>
      <color theme="0"/>
      <name val="Arial Narrow"/>
      <family val="2"/>
    </font>
    <font>
      <b/>
      <sz val="11"/>
      <color theme="1"/>
      <name val="Arial Narrow"/>
      <family val="2"/>
    </font>
    <font>
      <sz val="11"/>
      <name val="Arial Narrow"/>
      <family val="2"/>
    </font>
    <font>
      <i/>
      <sz val="9"/>
      <color theme="0" tint="-4.9989318521683403E-2"/>
      <name val="Arial Narrow"/>
      <family val="2"/>
    </font>
    <font>
      <i/>
      <sz val="9"/>
      <color theme="1"/>
      <name val="Arial Narrow"/>
      <family val="2"/>
    </font>
    <font>
      <sz val="10"/>
      <color theme="1" tint="0.499984740745262"/>
      <name val="Arial Narrow"/>
      <family val="2"/>
    </font>
  </fonts>
  <fills count="4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0" tint="-0.14996795556505021"/>
      </top>
      <bottom/>
      <diagonal/>
    </border>
  </borders>
  <cellStyleXfs count="5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/>
    <xf numFmtId="0" fontId="6" fillId="0" borderId="0"/>
    <xf numFmtId="9" fontId="3" fillId="0" borderId="3" applyFont="0" applyFill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Protection="0">
      <alignment horizontal="right" indent="1"/>
    </xf>
    <xf numFmtId="168" fontId="3" fillId="0" borderId="3">
      <alignment horizontal="center" vertical="center"/>
    </xf>
    <xf numFmtId="165" fontId="3" fillId="0" borderId="2" applyFill="0">
      <alignment horizontal="center" vertical="center"/>
    </xf>
    <xf numFmtId="0" fontId="3" fillId="0" borderId="2" applyFill="0">
      <alignment horizontal="center" vertical="center"/>
    </xf>
    <xf numFmtId="0" fontId="3" fillId="0" borderId="2" applyFill="0">
      <alignment horizontal="left" vertical="center" indent="2"/>
    </xf>
    <xf numFmtId="0" fontId="7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0" applyNumberFormat="0" applyBorder="0" applyAlignment="0" applyProtection="0"/>
    <xf numFmtId="0" fontId="12" fillId="17" borderId="11" applyNumberFormat="0" applyAlignment="0" applyProtection="0"/>
    <xf numFmtId="0" fontId="13" fillId="18" borderId="12" applyNumberFormat="0" applyAlignment="0" applyProtection="0"/>
    <xf numFmtId="0" fontId="14" fillId="18" borderId="11" applyNumberFormat="0" applyAlignment="0" applyProtection="0"/>
    <xf numFmtId="0" fontId="15" fillId="0" borderId="13" applyNumberFormat="0" applyFill="0" applyAlignment="0" applyProtection="0"/>
    <xf numFmtId="0" fontId="16" fillId="19" borderId="14" applyNumberFormat="0" applyAlignment="0" applyProtection="0"/>
    <xf numFmtId="0" fontId="17" fillId="0" borderId="0" applyNumberFormat="0" applyFill="0" applyBorder="0" applyAlignment="0" applyProtection="0"/>
    <xf numFmtId="0" fontId="3" fillId="20" borderId="15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16" applyNumberFormat="0" applyFill="0" applyAlignment="0" applyProtection="0"/>
    <xf numFmtId="0" fontId="6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6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6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6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6" fillId="37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40" borderId="0" applyNumberFormat="0" applyBorder="0" applyAlignment="0" applyProtection="0"/>
    <xf numFmtId="0" fontId="6" fillId="41" borderId="0" applyNumberFormat="0" applyBorder="0" applyAlignment="0" applyProtection="0"/>
    <xf numFmtId="0" fontId="3" fillId="42" borderId="0" applyNumberFormat="0" applyBorder="0" applyAlignment="0" applyProtection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</cellStyleXfs>
  <cellXfs count="76">
    <xf numFmtId="0" fontId="0" fillId="0" borderId="0" xfId="0"/>
    <xf numFmtId="0" fontId="20" fillId="0" borderId="0" xfId="3" applyFont="1"/>
    <xf numFmtId="0" fontId="21" fillId="0" borderId="0" xfId="6" applyFont="1"/>
    <xf numFmtId="0" fontId="22" fillId="0" borderId="0" xfId="0" applyFont="1"/>
    <xf numFmtId="0" fontId="22" fillId="0" borderId="0" xfId="0" applyFont="1" applyAlignment="1">
      <alignment horizontal="center"/>
    </xf>
    <xf numFmtId="0" fontId="23" fillId="0" borderId="0" xfId="1" applyFont="1" applyProtection="1">
      <alignment vertical="top"/>
    </xf>
    <xf numFmtId="0" fontId="20" fillId="0" borderId="0" xfId="8" applyFont="1" applyFill="1" applyBorder="1">
      <alignment horizontal="right" indent="1"/>
    </xf>
    <xf numFmtId="168" fontId="20" fillId="0" borderId="0" xfId="9" applyFont="1" applyFill="1" applyBorder="1">
      <alignment horizontal="center" vertical="center"/>
    </xf>
    <xf numFmtId="0" fontId="22" fillId="11" borderId="17" xfId="0" applyFont="1" applyFill="1" applyBorder="1" applyAlignment="1">
      <alignment horizontal="center" vertical="center"/>
    </xf>
    <xf numFmtId="0" fontId="22" fillId="46" borderId="17" xfId="0" applyFont="1" applyFill="1" applyBorder="1" applyAlignment="1">
      <alignment horizontal="center" vertical="center"/>
    </xf>
    <xf numFmtId="0" fontId="20" fillId="0" borderId="0" xfId="3" applyFont="1" applyAlignment="1">
      <alignment wrapText="1"/>
    </xf>
    <xf numFmtId="0" fontId="24" fillId="0" borderId="0" xfId="5" applyFont="1" applyAlignment="1">
      <alignment horizontal="left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/>
    <xf numFmtId="166" fontId="22" fillId="7" borderId="6" xfId="0" applyNumberFormat="1" applyFont="1" applyFill="1" applyBorder="1" applyAlignment="1">
      <alignment horizontal="center" vertical="center" wrapText="1"/>
    </xf>
    <xf numFmtId="166" fontId="22" fillId="7" borderId="0" xfId="0" applyNumberFormat="1" applyFont="1" applyFill="1" applyBorder="1" applyAlignment="1">
      <alignment horizontal="center" vertical="center" wrapText="1"/>
    </xf>
    <xf numFmtId="166" fontId="22" fillId="7" borderId="7" xfId="0" applyNumberFormat="1" applyFont="1" applyFill="1" applyBorder="1" applyAlignment="1">
      <alignment horizontal="center" vertical="center" wrapText="1"/>
    </xf>
    <xf numFmtId="166" fontId="22" fillId="7" borderId="4" xfId="0" applyNumberFormat="1" applyFont="1" applyFill="1" applyBorder="1" applyAlignment="1">
      <alignment horizontal="center" vertical="center" wrapText="1"/>
    </xf>
    <xf numFmtId="166" fontId="22" fillId="7" borderId="1" xfId="0" applyNumberFormat="1" applyFont="1" applyFill="1" applyBorder="1" applyAlignment="1">
      <alignment horizontal="center" vertical="center" wrapText="1"/>
    </xf>
    <xf numFmtId="166" fontId="22" fillId="7" borderId="5" xfId="0" applyNumberFormat="1" applyFont="1" applyFill="1" applyBorder="1" applyAlignment="1">
      <alignment horizontal="center" vertical="center" wrapText="1"/>
    </xf>
    <xf numFmtId="0" fontId="22" fillId="0" borderId="10" xfId="0" applyFont="1" applyBorder="1"/>
    <xf numFmtId="167" fontId="25" fillId="7" borderId="6" xfId="0" applyNumberFormat="1" applyFont="1" applyFill="1" applyBorder="1" applyAlignment="1">
      <alignment horizontal="center" vertical="center"/>
    </xf>
    <xf numFmtId="167" fontId="25" fillId="7" borderId="0" xfId="0" applyNumberFormat="1" applyFont="1" applyFill="1" applyAlignment="1">
      <alignment horizontal="center" vertical="center"/>
    </xf>
    <xf numFmtId="167" fontId="25" fillId="7" borderId="7" xfId="0" applyNumberFormat="1" applyFont="1" applyFill="1" applyBorder="1" applyAlignment="1">
      <alignment horizontal="center" vertical="center"/>
    </xf>
    <xf numFmtId="167" fontId="25" fillId="45" borderId="6" xfId="0" applyNumberFormat="1" applyFont="1" applyFill="1" applyBorder="1" applyAlignment="1">
      <alignment horizontal="center" vertical="center"/>
    </xf>
    <xf numFmtId="0" fontId="26" fillId="13" borderId="1" xfId="0" applyFont="1" applyFill="1" applyBorder="1" applyAlignment="1">
      <alignment horizontal="left" vertical="center" indent="1"/>
    </xf>
    <xf numFmtId="0" fontId="26" fillId="13" borderId="1" xfId="0" applyFont="1" applyFill="1" applyBorder="1" applyAlignment="1">
      <alignment horizontal="center" vertical="center" wrapText="1"/>
    </xf>
    <xf numFmtId="0" fontId="27" fillId="12" borderId="8" xfId="0" applyFont="1" applyFill="1" applyBorder="1" applyAlignment="1">
      <alignment horizontal="center" vertical="center" shrinkToFit="1"/>
    </xf>
    <xf numFmtId="0" fontId="27" fillId="45" borderId="8" xfId="0" applyFont="1" applyFill="1" applyBorder="1" applyAlignment="1">
      <alignment horizontal="center" vertical="center" shrinkToFit="1"/>
    </xf>
    <xf numFmtId="0" fontId="22" fillId="0" borderId="0" xfId="0" applyFont="1" applyAlignment="1">
      <alignment wrapText="1"/>
    </xf>
    <xf numFmtId="0" fontId="22" fillId="0" borderId="9" xfId="0" applyFont="1" applyBorder="1" applyAlignment="1">
      <alignment vertical="center"/>
    </xf>
    <xf numFmtId="0" fontId="22" fillId="45" borderId="9" xfId="0" applyFont="1" applyFill="1" applyBorder="1" applyAlignment="1">
      <alignment vertical="center"/>
    </xf>
    <xf numFmtId="0" fontId="22" fillId="45" borderId="0" xfId="0" applyFont="1" applyFill="1"/>
    <xf numFmtId="0" fontId="28" fillId="8" borderId="18" xfId="0" applyFont="1" applyFill="1" applyBorder="1" applyAlignment="1">
      <alignment horizontal="center" vertical="center" textRotation="90"/>
    </xf>
    <xf numFmtId="0" fontId="22" fillId="3" borderId="2" xfId="12" applyFont="1" applyFill="1" applyAlignment="1">
      <alignment horizontal="left" vertical="center" indent="2"/>
    </xf>
    <xf numFmtId="0" fontId="22" fillId="3" borderId="2" xfId="11" applyFont="1" applyFill="1">
      <alignment horizontal="center" vertical="center"/>
    </xf>
    <xf numFmtId="9" fontId="29" fillId="3" borderId="2" xfId="2" applyFont="1" applyFill="1" applyBorder="1" applyAlignment="1">
      <alignment horizontal="center" vertical="center"/>
    </xf>
    <xf numFmtId="169" fontId="22" fillId="3" borderId="2" xfId="10" applyNumberFormat="1" applyFont="1" applyFill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8" fillId="8" borderId="0" xfId="0" applyFont="1" applyFill="1" applyBorder="1" applyAlignment="1">
      <alignment horizontal="center" vertical="center" textRotation="90"/>
    </xf>
    <xf numFmtId="0" fontId="22" fillId="0" borderId="9" xfId="0" applyFont="1" applyBorder="1" applyAlignment="1">
      <alignment horizontal="right" vertical="center"/>
    </xf>
    <xf numFmtId="0" fontId="22" fillId="3" borderId="2" xfId="12" applyFont="1" applyFill="1" applyAlignment="1">
      <alignment horizontal="left" vertical="center" wrapText="1" indent="2"/>
    </xf>
    <xf numFmtId="0" fontId="22" fillId="3" borderId="2" xfId="11" applyFont="1" applyFill="1" applyAlignment="1">
      <alignment horizontal="center" vertical="center" wrapText="1"/>
    </xf>
    <xf numFmtId="0" fontId="28" fillId="9" borderId="0" xfId="0" applyFont="1" applyFill="1" applyBorder="1" applyAlignment="1">
      <alignment horizontal="center" vertical="center" textRotation="90"/>
    </xf>
    <xf numFmtId="0" fontId="22" fillId="4" borderId="2" xfId="12" applyFont="1" applyFill="1" applyAlignment="1">
      <alignment horizontal="left" vertical="center" indent="2"/>
    </xf>
    <xf numFmtId="0" fontId="22" fillId="4" borderId="2" xfId="11" applyFont="1" applyFill="1">
      <alignment horizontal="center" vertical="center"/>
    </xf>
    <xf numFmtId="9" fontId="29" fillId="4" borderId="2" xfId="2" applyFont="1" applyFill="1" applyBorder="1" applyAlignment="1">
      <alignment horizontal="center" vertical="center"/>
    </xf>
    <xf numFmtId="169" fontId="22" fillId="4" borderId="2" xfId="10" applyNumberFormat="1" applyFont="1" applyFill="1">
      <alignment horizontal="center" vertical="center"/>
    </xf>
    <xf numFmtId="0" fontId="22" fillId="4" borderId="2" xfId="12" applyFont="1" applyFill="1" applyAlignment="1">
      <alignment horizontal="left" vertical="center" wrapText="1" indent="2"/>
    </xf>
    <xf numFmtId="0" fontId="22" fillId="4" borderId="2" xfId="11" applyFont="1" applyFill="1" applyAlignment="1">
      <alignment horizontal="center" vertical="center" wrapText="1"/>
    </xf>
    <xf numFmtId="0" fontId="28" fillId="6" borderId="0" xfId="0" applyFont="1" applyFill="1" applyBorder="1" applyAlignment="1">
      <alignment horizontal="center" vertical="center" textRotation="90"/>
    </xf>
    <xf numFmtId="0" fontId="22" fillId="11" borderId="2" xfId="12" applyFont="1" applyFill="1" applyAlignment="1">
      <alignment horizontal="left" vertical="center" wrapText="1" indent="2"/>
    </xf>
    <xf numFmtId="0" fontId="22" fillId="11" borderId="2" xfId="11" applyFont="1" applyFill="1">
      <alignment horizontal="center" vertical="center"/>
    </xf>
    <xf numFmtId="9" fontId="29" fillId="11" borderId="2" xfId="2" applyFont="1" applyFill="1" applyBorder="1" applyAlignment="1">
      <alignment horizontal="center" vertical="center"/>
    </xf>
    <xf numFmtId="169" fontId="22" fillId="11" borderId="2" xfId="10" applyNumberFormat="1" applyFont="1" applyFill="1">
      <alignment horizontal="center" vertical="center"/>
    </xf>
    <xf numFmtId="0" fontId="22" fillId="11" borderId="2" xfId="11" applyFont="1" applyFill="1" applyAlignment="1">
      <alignment horizontal="center" vertical="center" wrapText="1"/>
    </xf>
    <xf numFmtId="0" fontId="22" fillId="11" borderId="2" xfId="12" applyFont="1" applyFill="1" applyAlignment="1">
      <alignment horizontal="left" vertical="center" indent="2"/>
    </xf>
    <xf numFmtId="0" fontId="28" fillId="5" borderId="0" xfId="0" applyFont="1" applyFill="1" applyBorder="1" applyAlignment="1">
      <alignment horizontal="center" vertical="center" textRotation="90"/>
    </xf>
    <xf numFmtId="0" fontId="22" fillId="10" borderId="2" xfId="12" applyFont="1" applyFill="1" applyAlignment="1">
      <alignment horizontal="left" vertical="center" wrapText="1" indent="2"/>
    </xf>
    <xf numFmtId="0" fontId="22" fillId="10" borderId="2" xfId="11" applyFont="1" applyFill="1">
      <alignment horizontal="center" vertical="center"/>
    </xf>
    <xf numFmtId="9" fontId="29" fillId="10" borderId="2" xfId="2" applyFont="1" applyFill="1" applyBorder="1" applyAlignment="1">
      <alignment horizontal="center" vertical="center"/>
    </xf>
    <xf numFmtId="169" fontId="22" fillId="10" borderId="2" xfId="10" applyNumberFormat="1" applyFont="1" applyFill="1">
      <alignment horizontal="center" vertical="center"/>
    </xf>
    <xf numFmtId="0" fontId="22" fillId="10" borderId="2" xfId="11" applyFont="1" applyFill="1" applyAlignment="1">
      <alignment horizontal="center" vertical="center" wrapText="1"/>
    </xf>
    <xf numFmtId="0" fontId="22" fillId="10" borderId="2" xfId="12" applyFont="1" applyFill="1" applyAlignment="1">
      <alignment horizontal="left" vertical="center" indent="2"/>
    </xf>
    <xf numFmtId="0" fontId="22" fillId="0" borderId="2" xfId="12" applyFont="1">
      <alignment horizontal="left" vertical="center" indent="2"/>
    </xf>
    <xf numFmtId="0" fontId="22" fillId="0" borderId="2" xfId="11" applyFont="1">
      <alignment horizontal="center" vertical="center"/>
    </xf>
    <xf numFmtId="9" fontId="29" fillId="0" borderId="2" xfId="2" applyFont="1" applyBorder="1" applyAlignment="1">
      <alignment horizontal="center" vertical="center"/>
    </xf>
    <xf numFmtId="165" fontId="22" fillId="0" borderId="2" xfId="10" applyFont="1">
      <alignment horizontal="center" vertical="center"/>
    </xf>
    <xf numFmtId="0" fontId="30" fillId="2" borderId="2" xfId="0" applyFont="1" applyFill="1" applyBorder="1" applyAlignment="1">
      <alignment horizontal="left" vertical="center" indent="1"/>
    </xf>
    <xf numFmtId="0" fontId="31" fillId="2" borderId="2" xfId="0" applyFont="1" applyFill="1" applyBorder="1" applyAlignment="1">
      <alignment horizontal="center" vertical="center"/>
    </xf>
    <xf numFmtId="9" fontId="29" fillId="2" borderId="2" xfId="2" applyFont="1" applyFill="1" applyBorder="1" applyAlignment="1">
      <alignment horizontal="center" vertical="center"/>
    </xf>
    <xf numFmtId="165" fontId="32" fillId="2" borderId="2" xfId="0" applyNumberFormat="1" applyFont="1" applyFill="1" applyBorder="1" applyAlignment="1">
      <alignment horizontal="left" vertical="center"/>
    </xf>
    <xf numFmtId="165" fontId="29" fillId="2" borderId="2" xfId="0" applyNumberFormat="1" applyFont="1" applyFill="1" applyBorder="1" applyAlignment="1">
      <alignment horizontal="center" vertical="center"/>
    </xf>
    <xf numFmtId="0" fontId="29" fillId="2" borderId="2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vertical="center"/>
    </xf>
  </cellXfs>
  <cellStyles count="54">
    <cellStyle name="20% - Ênfase1" xfId="31" builtinId="30" customBuiltin="1"/>
    <cellStyle name="20% - Ênfase2" xfId="35" builtinId="34" customBuiltin="1"/>
    <cellStyle name="20% - Ênfase3" xfId="39" builtinId="38" customBuiltin="1"/>
    <cellStyle name="20% - Ênfase4" xfId="43" builtinId="42" customBuiltin="1"/>
    <cellStyle name="20% - Ênfase5" xfId="47" builtinId="46" customBuiltin="1"/>
    <cellStyle name="20% - Ênfase6" xfId="51" builtinId="50" customBuiltin="1"/>
    <cellStyle name="40% - Ênfase1" xfId="32" builtinId="31" customBuiltin="1"/>
    <cellStyle name="40% - Ênfase2" xfId="36" builtinId="35" customBuiltin="1"/>
    <cellStyle name="40% - Ênfase3" xfId="40" builtinId="39" customBuiltin="1"/>
    <cellStyle name="40% - Ênfase4" xfId="44" builtinId="43" customBuiltin="1"/>
    <cellStyle name="40% - Ênfase5" xfId="48" builtinId="47" customBuiltin="1"/>
    <cellStyle name="40% - Ênfase6" xfId="52" builtinId="51" customBuiltin="1"/>
    <cellStyle name="60% - Ênfase1" xfId="33" builtinId="32" customBuiltin="1"/>
    <cellStyle name="60% - Ênfase2" xfId="37" builtinId="36" customBuiltin="1"/>
    <cellStyle name="60% - Ênfase3" xfId="41" builtinId="40" customBuiltin="1"/>
    <cellStyle name="60% - Ênfase4" xfId="45" builtinId="44" customBuiltin="1"/>
    <cellStyle name="60% - Ênfase5" xfId="49" builtinId="48" customBuiltin="1"/>
    <cellStyle name="60% - Ênfase6" xfId="53" builtinId="52" customBuiltin="1"/>
    <cellStyle name="Bom" xfId="18" builtinId="26" customBuiltin="1"/>
    <cellStyle name="Cálculo" xfId="23" builtinId="22" customBuiltin="1"/>
    <cellStyle name="Célula de Verificação" xfId="25" builtinId="23" customBuiltin="1"/>
    <cellStyle name="Célula Vinculada" xfId="24" builtinId="24" customBuiltin="1"/>
    <cellStyle name="Data" xfId="10" xr:uid="{229918B6-DD13-4F5A-97B9-305F7E002AA3}"/>
    <cellStyle name="Ênfase1" xfId="30" builtinId="29" customBuiltin="1"/>
    <cellStyle name="Ênfase2" xfId="34" builtinId="33" customBuiltin="1"/>
    <cellStyle name="Ênfase3" xfId="38" builtinId="37" customBuiltin="1"/>
    <cellStyle name="Ênfase4" xfId="42" builtinId="41" customBuiltin="1"/>
    <cellStyle name="Ênfase5" xfId="46" builtinId="45" customBuiltin="1"/>
    <cellStyle name="Ênfase6" xfId="50" builtinId="49" customBuiltin="1"/>
    <cellStyle name="Entrada" xfId="21" builtinId="20" customBuiltin="1"/>
    <cellStyle name="Hiperlink" xfId="1" builtinId="8" customBuiltin="1"/>
    <cellStyle name="Hiperlink Visitado" xfId="13" builtinId="9" customBuiltin="1"/>
    <cellStyle name="Início do Projeto" xfId="9" xr:uid="{8EB8A09A-C31C-40A3-B2C1-9449520178B8}"/>
    <cellStyle name="Moeda" xfId="15" builtinId="4" customBuiltin="1"/>
    <cellStyle name="Moeda [0]" xfId="16" builtinId="7" customBuiltin="1"/>
    <cellStyle name="Neutro" xfId="20" builtinId="28" customBuiltin="1"/>
    <cellStyle name="Nome" xfId="11" xr:uid="{B2D3C1EE-6B41-4801-AAFC-C2274E49E503}"/>
    <cellStyle name="Normal" xfId="0" builtinId="0" customBuiltin="1"/>
    <cellStyle name="Nota" xfId="27" builtinId="10" customBuiltin="1"/>
    <cellStyle name="Porcentagem" xfId="2" builtinId="5" customBuiltin="1"/>
    <cellStyle name="Ruim" xfId="19" builtinId="27" customBuiltin="1"/>
    <cellStyle name="Saída" xfId="22" builtinId="21" customBuiltin="1"/>
    <cellStyle name="Separador de milhares [0]" xfId="14" builtinId="6" customBuiltin="1"/>
    <cellStyle name="Tarefa" xfId="12" xr:uid="{6391D789-272B-4DD2-9BF3-2CDCF610FA41}"/>
    <cellStyle name="Texto de Aviso" xfId="26" builtinId="11" customBuiltin="1"/>
    <cellStyle name="Texto Explicativo" xfId="28" builtinId="53" customBuiltin="1"/>
    <cellStyle name="Título" xfId="5" builtinId="15" customBuiltin="1"/>
    <cellStyle name="Título 1" xfId="6" builtinId="16" customBuiltin="1"/>
    <cellStyle name="Título 2" xfId="7" builtinId="17" customBuiltin="1"/>
    <cellStyle name="Título 3" xfId="8" builtinId="18" customBuiltin="1"/>
    <cellStyle name="Título 4" xfId="17" builtinId="19" customBuiltin="1"/>
    <cellStyle name="Total" xfId="29" builtinId="25" customBuiltin="1"/>
    <cellStyle name="Vírgula" xfId="4" builtinId="3" customBuiltin="1"/>
    <cellStyle name="zTextoOculto" xfId="3" xr:uid="{26E66EE6-E33F-4D77-BAE4-0FB4F5BBF673}"/>
  </cellStyles>
  <dxfs count="15"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ListaDeTarefasPendentes" pivot="0" count="9" xr9:uid="{00000000-0011-0000-FFFF-FFFF00000000}">
      <tableStyleElement type="wholeTable" dxfId="14"/>
      <tableStyleElement type="headerRow" dxfId="13"/>
      <tableStyleElement type="totalRow" dxfId="12"/>
      <tableStyleElement type="firstColumn" dxfId="11"/>
      <tableStyleElement type="lastColumn" dxfId="10"/>
      <tableStyleElement type="firstRowStripe" dxfId="9"/>
      <tableStyleElement type="secondRowStripe" dxfId="8"/>
      <tableStyleElement type="firstColumnStripe" dxfId="7"/>
      <tableStyleElement type="secondColumnStripe" dxfId="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215881"/>
      <color rgb="FF42648A"/>
      <color rgb="FF969696"/>
      <color rgb="FFC0C0C0"/>
      <color rgb="FF427FC2"/>
      <color rgb="FF44678E"/>
      <color rgb="FF4A6F9C"/>
      <color rgb="FF3969A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212913</xdr:colOff>
      <xdr:row>1</xdr:row>
      <xdr:rowOff>4482</xdr:rowOff>
    </xdr:from>
    <xdr:ext cx="5797362" cy="655949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7D20BE28-22E9-502E-6BBC-653CE08592CD}"/>
            </a:ext>
          </a:extLst>
        </xdr:cNvPr>
        <xdr:cNvSpPr txBox="1"/>
      </xdr:nvSpPr>
      <xdr:spPr>
        <a:xfrm>
          <a:off x="212913" y="147357"/>
          <a:ext cx="5797362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pt-BR" sz="1800"/>
            <a:t>PROJETO APLICADO II </a:t>
          </a:r>
        </a:p>
        <a:p>
          <a:pPr algn="l"/>
          <a:r>
            <a:rPr lang="pt-BR" sz="1800"/>
            <a:t>Carros Elétricos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H32"/>
  <sheetViews>
    <sheetView showGridLines="0" tabSelected="1" showRuler="0" zoomScale="70" zoomScaleNormal="70" zoomScalePageLayoutView="70" workbookViewId="0">
      <selection activeCell="C35" sqref="C35"/>
    </sheetView>
  </sheetViews>
  <sheetFormatPr defaultRowHeight="30" customHeight="1" x14ac:dyDescent="0.3"/>
  <cols>
    <col min="1" max="1" width="3.85546875" style="1" customWidth="1"/>
    <col min="2" max="2" width="53.42578125" style="3" bestFit="1" customWidth="1"/>
    <col min="3" max="3" width="16.140625" style="3" customWidth="1"/>
    <col min="4" max="4" width="13.42578125" style="3" customWidth="1"/>
    <col min="5" max="5" width="10.42578125" style="4" customWidth="1"/>
    <col min="6" max="6" width="10.42578125" style="3" customWidth="1"/>
    <col min="7" max="7" width="0.7109375" style="3" customWidth="1"/>
    <col min="8" max="63" width="2.5703125" style="3" customWidth="1"/>
    <col min="64" max="71" width="1.85546875" style="3" bestFit="1" customWidth="1"/>
    <col min="72" max="93" width="2.7109375" style="3" bestFit="1" customWidth="1"/>
    <col min="94" max="102" width="1.85546875" style="3" bestFit="1" customWidth="1"/>
    <col min="103" max="112" width="2.7109375" style="3" bestFit="1" customWidth="1"/>
    <col min="113" max="16384" width="9.140625" style="3"/>
  </cols>
  <sheetData>
    <row r="1" spans="1:112" ht="11.25" customHeight="1" x14ac:dyDescent="0.3">
      <c r="A1" s="1" t="s">
        <v>0</v>
      </c>
      <c r="B1" s="2"/>
      <c r="H1" s="5"/>
    </row>
    <row r="2" spans="1:112" ht="16.5" x14ac:dyDescent="0.3">
      <c r="A2" s="1" t="s">
        <v>1</v>
      </c>
      <c r="C2" s="6" t="s">
        <v>10</v>
      </c>
      <c r="D2" s="6"/>
      <c r="E2" s="7">
        <v>45145</v>
      </c>
      <c r="F2" s="7"/>
      <c r="H2" s="8" t="s">
        <v>45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9" t="s">
        <v>46</v>
      </c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8" t="s">
        <v>47</v>
      </c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9" t="s">
        <v>48</v>
      </c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</row>
    <row r="3" spans="1:112" ht="20.25" customHeight="1" x14ac:dyDescent="0.35">
      <c r="A3" s="10" t="s">
        <v>2</v>
      </c>
      <c r="B3" s="11"/>
      <c r="C3" s="6" t="s">
        <v>11</v>
      </c>
      <c r="D3" s="6"/>
      <c r="E3" s="12">
        <v>1</v>
      </c>
      <c r="F3" s="13"/>
      <c r="H3" s="14" t="s">
        <v>16</v>
      </c>
      <c r="I3" s="15"/>
      <c r="J3" s="15"/>
      <c r="K3" s="15"/>
      <c r="L3" s="15"/>
      <c r="M3" s="15"/>
      <c r="N3" s="16"/>
      <c r="O3" s="14" t="s">
        <v>17</v>
      </c>
      <c r="P3" s="15"/>
      <c r="Q3" s="15"/>
      <c r="R3" s="15"/>
      <c r="S3" s="15"/>
      <c r="T3" s="15"/>
      <c r="U3" s="16"/>
      <c r="V3" s="14" t="s">
        <v>18</v>
      </c>
      <c r="W3" s="15"/>
      <c r="X3" s="15"/>
      <c r="Y3" s="15"/>
      <c r="Z3" s="15"/>
      <c r="AA3" s="15"/>
      <c r="AB3" s="16"/>
      <c r="AC3" s="14" t="s">
        <v>19</v>
      </c>
      <c r="AD3" s="15"/>
      <c r="AE3" s="15"/>
      <c r="AF3" s="15"/>
      <c r="AG3" s="15"/>
      <c r="AH3" s="15"/>
      <c r="AI3" s="16"/>
      <c r="AJ3" s="14" t="s">
        <v>20</v>
      </c>
      <c r="AK3" s="15"/>
      <c r="AL3" s="15"/>
      <c r="AM3" s="15"/>
      <c r="AN3" s="15"/>
      <c r="AO3" s="15"/>
      <c r="AP3" s="16"/>
      <c r="AQ3" s="14" t="s">
        <v>21</v>
      </c>
      <c r="AR3" s="15"/>
      <c r="AS3" s="15"/>
      <c r="AT3" s="15"/>
      <c r="AU3" s="15"/>
      <c r="AV3" s="15"/>
      <c r="AW3" s="16"/>
      <c r="AX3" s="14" t="s">
        <v>22</v>
      </c>
      <c r="AY3" s="15"/>
      <c r="AZ3" s="15"/>
      <c r="BA3" s="15"/>
      <c r="BB3" s="15"/>
      <c r="BC3" s="15"/>
      <c r="BD3" s="16"/>
      <c r="BE3" s="14" t="s">
        <v>23</v>
      </c>
      <c r="BF3" s="15"/>
      <c r="BG3" s="15"/>
      <c r="BH3" s="15"/>
      <c r="BI3" s="15"/>
      <c r="BJ3" s="15"/>
      <c r="BK3" s="16"/>
      <c r="BL3" s="17" t="s">
        <v>39</v>
      </c>
      <c r="BM3" s="18"/>
      <c r="BN3" s="18"/>
      <c r="BO3" s="18"/>
      <c r="BP3" s="18"/>
      <c r="BQ3" s="18"/>
      <c r="BR3" s="19"/>
      <c r="BS3" s="17" t="s">
        <v>40</v>
      </c>
      <c r="BT3" s="18"/>
      <c r="BU3" s="18"/>
      <c r="BV3" s="18"/>
      <c r="BW3" s="18"/>
      <c r="BX3" s="18"/>
      <c r="BY3" s="19"/>
      <c r="BZ3" s="17" t="s">
        <v>41</v>
      </c>
      <c r="CA3" s="18"/>
      <c r="CB3" s="18"/>
      <c r="CC3" s="18"/>
      <c r="CD3" s="18"/>
      <c r="CE3" s="18"/>
      <c r="CF3" s="19"/>
      <c r="CG3" s="17" t="s">
        <v>42</v>
      </c>
      <c r="CH3" s="18"/>
      <c r="CI3" s="18"/>
      <c r="CJ3" s="18"/>
      <c r="CK3" s="18"/>
      <c r="CL3" s="18"/>
      <c r="CM3" s="19"/>
      <c r="CN3" s="17" t="s">
        <v>43</v>
      </c>
      <c r="CO3" s="18"/>
      <c r="CP3" s="18"/>
      <c r="CQ3" s="18"/>
      <c r="CR3" s="18"/>
      <c r="CS3" s="18"/>
      <c r="CT3" s="19"/>
      <c r="CU3" s="17" t="s">
        <v>44</v>
      </c>
      <c r="CV3" s="18"/>
      <c r="CW3" s="18"/>
      <c r="CX3" s="18"/>
      <c r="CY3" s="18"/>
      <c r="CZ3" s="18"/>
      <c r="DA3" s="19"/>
      <c r="DB3" s="17" t="s">
        <v>49</v>
      </c>
      <c r="DC3" s="18"/>
      <c r="DD3" s="18"/>
      <c r="DE3" s="18"/>
      <c r="DF3" s="18"/>
      <c r="DG3" s="18"/>
      <c r="DH3" s="19"/>
    </row>
    <row r="4" spans="1:112" ht="15" customHeight="1" x14ac:dyDescent="0.3">
      <c r="A4" s="10" t="s">
        <v>3</v>
      </c>
      <c r="B4" s="20"/>
      <c r="C4" s="20"/>
      <c r="D4" s="20"/>
      <c r="E4" s="20"/>
      <c r="F4" s="20"/>
      <c r="H4" s="21">
        <f>Início_do_projeto-WEEKDAY(Início_do_projeto,1)+2+7*(Semana_de_exibição-1)</f>
        <v>45145</v>
      </c>
      <c r="I4" s="22">
        <f>H4+1</f>
        <v>45146</v>
      </c>
      <c r="J4" s="22">
        <f t="shared" ref="J4:AW4" si="0">I4+1</f>
        <v>45147</v>
      </c>
      <c r="K4" s="22">
        <f t="shared" si="0"/>
        <v>45148</v>
      </c>
      <c r="L4" s="22">
        <f t="shared" si="0"/>
        <v>45149</v>
      </c>
      <c r="M4" s="22">
        <f t="shared" si="0"/>
        <v>45150</v>
      </c>
      <c r="N4" s="23">
        <f t="shared" si="0"/>
        <v>45151</v>
      </c>
      <c r="O4" s="21">
        <f>N4+1</f>
        <v>45152</v>
      </c>
      <c r="P4" s="22">
        <f>O4+1</f>
        <v>45153</v>
      </c>
      <c r="Q4" s="22">
        <f t="shared" si="0"/>
        <v>45154</v>
      </c>
      <c r="R4" s="22">
        <f t="shared" si="0"/>
        <v>45155</v>
      </c>
      <c r="S4" s="22">
        <f t="shared" si="0"/>
        <v>45156</v>
      </c>
      <c r="T4" s="22">
        <f t="shared" si="0"/>
        <v>45157</v>
      </c>
      <c r="U4" s="23">
        <f t="shared" si="0"/>
        <v>45158</v>
      </c>
      <c r="V4" s="21">
        <f>U4+1</f>
        <v>45159</v>
      </c>
      <c r="W4" s="22">
        <f>V4+1</f>
        <v>45160</v>
      </c>
      <c r="X4" s="22">
        <f t="shared" si="0"/>
        <v>45161</v>
      </c>
      <c r="Y4" s="22">
        <f t="shared" si="0"/>
        <v>45162</v>
      </c>
      <c r="Z4" s="22">
        <f t="shared" si="0"/>
        <v>45163</v>
      </c>
      <c r="AA4" s="22">
        <f t="shared" si="0"/>
        <v>45164</v>
      </c>
      <c r="AB4" s="23">
        <f t="shared" si="0"/>
        <v>45165</v>
      </c>
      <c r="AC4" s="21">
        <f>AB4+1</f>
        <v>45166</v>
      </c>
      <c r="AD4" s="22">
        <f>AC4+1</f>
        <v>45167</v>
      </c>
      <c r="AE4" s="22">
        <f t="shared" si="0"/>
        <v>45168</v>
      </c>
      <c r="AF4" s="22">
        <f t="shared" si="0"/>
        <v>45169</v>
      </c>
      <c r="AG4" s="22">
        <f t="shared" si="0"/>
        <v>45170</v>
      </c>
      <c r="AH4" s="22">
        <f t="shared" si="0"/>
        <v>45171</v>
      </c>
      <c r="AI4" s="23">
        <f t="shared" si="0"/>
        <v>45172</v>
      </c>
      <c r="AJ4" s="24">
        <f>AI4+1</f>
        <v>45173</v>
      </c>
      <c r="AK4" s="22">
        <f>AJ4+1</f>
        <v>45174</v>
      </c>
      <c r="AL4" s="22">
        <f t="shared" si="0"/>
        <v>45175</v>
      </c>
      <c r="AM4" s="22">
        <f t="shared" si="0"/>
        <v>45176</v>
      </c>
      <c r="AN4" s="22">
        <f t="shared" si="0"/>
        <v>45177</v>
      </c>
      <c r="AO4" s="22">
        <f t="shared" si="0"/>
        <v>45178</v>
      </c>
      <c r="AP4" s="23">
        <f t="shared" si="0"/>
        <v>45179</v>
      </c>
      <c r="AQ4" s="21">
        <f>AP4+1</f>
        <v>45180</v>
      </c>
      <c r="AR4" s="22">
        <f>AQ4+1</f>
        <v>45181</v>
      </c>
      <c r="AS4" s="22">
        <f t="shared" si="0"/>
        <v>45182</v>
      </c>
      <c r="AT4" s="22">
        <f t="shared" si="0"/>
        <v>45183</v>
      </c>
      <c r="AU4" s="22">
        <f t="shared" si="0"/>
        <v>45184</v>
      </c>
      <c r="AV4" s="22">
        <f t="shared" si="0"/>
        <v>45185</v>
      </c>
      <c r="AW4" s="23">
        <f t="shared" si="0"/>
        <v>45186</v>
      </c>
      <c r="AX4" s="21">
        <f>AW4+1</f>
        <v>45187</v>
      </c>
      <c r="AY4" s="22">
        <f>AX4+1</f>
        <v>45188</v>
      </c>
      <c r="AZ4" s="22">
        <f t="shared" ref="AZ4:BD4" si="1">AY4+1</f>
        <v>45189</v>
      </c>
      <c r="BA4" s="22">
        <f t="shared" si="1"/>
        <v>45190</v>
      </c>
      <c r="BB4" s="22">
        <f t="shared" si="1"/>
        <v>45191</v>
      </c>
      <c r="BC4" s="22">
        <f t="shared" si="1"/>
        <v>45192</v>
      </c>
      <c r="BD4" s="23">
        <f t="shared" si="1"/>
        <v>45193</v>
      </c>
      <c r="BE4" s="21">
        <f>BD4+1</f>
        <v>45194</v>
      </c>
      <c r="BF4" s="22">
        <f>BE4+1</f>
        <v>45195</v>
      </c>
      <c r="BG4" s="22">
        <f t="shared" ref="BG4:BK4" si="2">BF4+1</f>
        <v>45196</v>
      </c>
      <c r="BH4" s="22">
        <f t="shared" si="2"/>
        <v>45197</v>
      </c>
      <c r="BI4" s="22">
        <f t="shared" si="2"/>
        <v>45198</v>
      </c>
      <c r="BJ4" s="22">
        <f t="shared" si="2"/>
        <v>45199</v>
      </c>
      <c r="BK4" s="23">
        <f t="shared" si="2"/>
        <v>45200</v>
      </c>
      <c r="BL4" s="24">
        <f>BK4+1</f>
        <v>45201</v>
      </c>
      <c r="BM4" s="22">
        <f>BL4+1</f>
        <v>45202</v>
      </c>
      <c r="BN4" s="22">
        <f t="shared" ref="BN4" si="3">BM4+1</f>
        <v>45203</v>
      </c>
      <c r="BO4" s="22">
        <f t="shared" ref="BO4" si="4">BN4+1</f>
        <v>45204</v>
      </c>
      <c r="BP4" s="22">
        <f t="shared" ref="BP4" si="5">BO4+1</f>
        <v>45205</v>
      </c>
      <c r="BQ4" s="22">
        <f t="shared" ref="BQ4" si="6">BP4+1</f>
        <v>45206</v>
      </c>
      <c r="BR4" s="23">
        <f t="shared" ref="BR4:BT4" si="7">BQ4+1</f>
        <v>45207</v>
      </c>
      <c r="BS4" s="21">
        <f t="shared" si="7"/>
        <v>45208</v>
      </c>
      <c r="BT4" s="22">
        <f t="shared" si="7"/>
        <v>45209</v>
      </c>
      <c r="BU4" s="22">
        <f t="shared" ref="BU4" si="8">BT4+1</f>
        <v>45210</v>
      </c>
      <c r="BV4" s="22">
        <f t="shared" ref="BV4" si="9">BU4+1</f>
        <v>45211</v>
      </c>
      <c r="BW4" s="22">
        <f t="shared" ref="BW4" si="10">BV4+1</f>
        <v>45212</v>
      </c>
      <c r="BX4" s="22">
        <f t="shared" ref="BX4" si="11">BW4+1</f>
        <v>45213</v>
      </c>
      <c r="BY4" s="23">
        <f t="shared" ref="BY4:CA4" si="12">BX4+1</f>
        <v>45214</v>
      </c>
      <c r="BZ4" s="21">
        <f t="shared" si="12"/>
        <v>45215</v>
      </c>
      <c r="CA4" s="22">
        <f t="shared" si="12"/>
        <v>45216</v>
      </c>
      <c r="CB4" s="22">
        <f t="shared" ref="CB4" si="13">CA4+1</f>
        <v>45217</v>
      </c>
      <c r="CC4" s="22">
        <f t="shared" ref="CC4" si="14">CB4+1</f>
        <v>45218</v>
      </c>
      <c r="CD4" s="22">
        <f t="shared" ref="CD4" si="15">CC4+1</f>
        <v>45219</v>
      </c>
      <c r="CE4" s="22">
        <f t="shared" ref="CE4" si="16">CD4+1</f>
        <v>45220</v>
      </c>
      <c r="CF4" s="23">
        <f t="shared" ref="CF4" si="17">CE4+1</f>
        <v>45221</v>
      </c>
      <c r="CG4" s="21">
        <f>CF4+1</f>
        <v>45222</v>
      </c>
      <c r="CH4" s="22">
        <f>CG4+1</f>
        <v>45223</v>
      </c>
      <c r="CI4" s="22">
        <f t="shared" ref="CI4" si="18">CH4+1</f>
        <v>45224</v>
      </c>
      <c r="CJ4" s="22">
        <f t="shared" ref="CJ4" si="19">CI4+1</f>
        <v>45225</v>
      </c>
      <c r="CK4" s="22">
        <f t="shared" ref="CK4" si="20">CJ4+1</f>
        <v>45226</v>
      </c>
      <c r="CL4" s="22">
        <f t="shared" ref="CL4" si="21">CK4+1</f>
        <v>45227</v>
      </c>
      <c r="CM4" s="23">
        <f t="shared" ref="CM4" si="22">CL4+1</f>
        <v>45228</v>
      </c>
      <c r="CN4" s="24">
        <f t="shared" ref="CN4" si="23">CM4+1</f>
        <v>45229</v>
      </c>
      <c r="CO4" s="22">
        <f t="shared" ref="CO4" si="24">CN4+1</f>
        <v>45230</v>
      </c>
      <c r="CP4" s="22">
        <f t="shared" ref="CP4" si="25">CO4+1</f>
        <v>45231</v>
      </c>
      <c r="CQ4" s="22">
        <f t="shared" ref="CQ4" si="26">CP4+1</f>
        <v>45232</v>
      </c>
      <c r="CR4" s="22">
        <f t="shared" ref="CR4" si="27">CQ4+1</f>
        <v>45233</v>
      </c>
      <c r="CS4" s="22">
        <f t="shared" ref="CS4" si="28">CR4+1</f>
        <v>45234</v>
      </c>
      <c r="CT4" s="23">
        <f t="shared" ref="CT4" si="29">CS4+1</f>
        <v>45235</v>
      </c>
      <c r="CU4" s="21">
        <f t="shared" ref="CU4" si="30">CT4+1</f>
        <v>45236</v>
      </c>
      <c r="CV4" s="22">
        <f t="shared" ref="CV4" si="31">CU4+1</f>
        <v>45237</v>
      </c>
      <c r="CW4" s="22">
        <f t="shared" ref="CW4" si="32">CV4+1</f>
        <v>45238</v>
      </c>
      <c r="CX4" s="22">
        <f t="shared" ref="CX4" si="33">CW4+1</f>
        <v>45239</v>
      </c>
      <c r="CY4" s="22">
        <f t="shared" ref="CY4" si="34">CX4+1</f>
        <v>45240</v>
      </c>
      <c r="CZ4" s="22">
        <f t="shared" ref="CZ4" si="35">CY4+1</f>
        <v>45241</v>
      </c>
      <c r="DA4" s="23">
        <f t="shared" ref="DA4" si="36">CZ4+1</f>
        <v>45242</v>
      </c>
      <c r="DB4" s="24">
        <f t="shared" ref="DB4" si="37">DA4+1</f>
        <v>45243</v>
      </c>
      <c r="DC4" s="22">
        <f t="shared" ref="DC4" si="38">DB4+1</f>
        <v>45244</v>
      </c>
      <c r="DD4" s="22">
        <f t="shared" ref="DD4" si="39">DC4+1</f>
        <v>45245</v>
      </c>
      <c r="DE4" s="22">
        <f t="shared" ref="DE4" si="40">DD4+1</f>
        <v>45246</v>
      </c>
      <c r="DF4" s="22">
        <f t="shared" ref="DF4" si="41">DE4+1</f>
        <v>45247</v>
      </c>
      <c r="DG4" s="22">
        <f t="shared" ref="DG4" si="42">DF4+1</f>
        <v>45248</v>
      </c>
      <c r="DH4" s="23">
        <f t="shared" ref="DH4" si="43">DG4+1</f>
        <v>45249</v>
      </c>
    </row>
    <row r="5" spans="1:112" ht="30" customHeight="1" thickBot="1" x14ac:dyDescent="0.35">
      <c r="A5" s="10" t="s">
        <v>4</v>
      </c>
      <c r="B5" s="25" t="s">
        <v>8</v>
      </c>
      <c r="C5" s="26" t="s">
        <v>12</v>
      </c>
      <c r="D5" s="26" t="s">
        <v>13</v>
      </c>
      <c r="E5" s="26" t="s">
        <v>14</v>
      </c>
      <c r="F5" s="26" t="s">
        <v>15</v>
      </c>
      <c r="G5" s="26"/>
      <c r="H5" s="27" t="str">
        <f t="shared" ref="H5" si="44">LEFT(TEXT(H4,"ddd"),1)</f>
        <v>s</v>
      </c>
      <c r="I5" s="27" t="str">
        <f t="shared" ref="I5:AQ5" si="45">LEFT(TEXT(I4,"ddd"),1)</f>
        <v>t</v>
      </c>
      <c r="J5" s="27" t="str">
        <f t="shared" si="45"/>
        <v>q</v>
      </c>
      <c r="K5" s="27" t="str">
        <f t="shared" si="45"/>
        <v>q</v>
      </c>
      <c r="L5" s="27" t="str">
        <f t="shared" si="45"/>
        <v>s</v>
      </c>
      <c r="M5" s="27" t="str">
        <f t="shared" si="45"/>
        <v>s</v>
      </c>
      <c r="N5" s="27" t="str">
        <f t="shared" si="45"/>
        <v>d</v>
      </c>
      <c r="O5" s="27" t="str">
        <f t="shared" si="45"/>
        <v>s</v>
      </c>
      <c r="P5" s="27" t="str">
        <f t="shared" si="45"/>
        <v>t</v>
      </c>
      <c r="Q5" s="27" t="str">
        <f t="shared" si="45"/>
        <v>q</v>
      </c>
      <c r="R5" s="27" t="str">
        <f t="shared" si="45"/>
        <v>q</v>
      </c>
      <c r="S5" s="27" t="str">
        <f t="shared" si="45"/>
        <v>s</v>
      </c>
      <c r="T5" s="27" t="str">
        <f t="shared" si="45"/>
        <v>s</v>
      </c>
      <c r="U5" s="27" t="str">
        <f t="shared" si="45"/>
        <v>d</v>
      </c>
      <c r="V5" s="27" t="str">
        <f t="shared" si="45"/>
        <v>s</v>
      </c>
      <c r="W5" s="27" t="str">
        <f t="shared" si="45"/>
        <v>t</v>
      </c>
      <c r="X5" s="27" t="str">
        <f t="shared" si="45"/>
        <v>q</v>
      </c>
      <c r="Y5" s="27" t="str">
        <f t="shared" si="45"/>
        <v>q</v>
      </c>
      <c r="Z5" s="27" t="str">
        <f t="shared" si="45"/>
        <v>s</v>
      </c>
      <c r="AA5" s="27" t="str">
        <f t="shared" si="45"/>
        <v>s</v>
      </c>
      <c r="AB5" s="27" t="str">
        <f t="shared" si="45"/>
        <v>d</v>
      </c>
      <c r="AC5" s="27" t="str">
        <f t="shared" si="45"/>
        <v>s</v>
      </c>
      <c r="AD5" s="27" t="str">
        <f t="shared" si="45"/>
        <v>t</v>
      </c>
      <c r="AE5" s="27" t="str">
        <f t="shared" si="45"/>
        <v>q</v>
      </c>
      <c r="AF5" s="27" t="str">
        <f t="shared" si="45"/>
        <v>q</v>
      </c>
      <c r="AG5" s="27" t="str">
        <f t="shared" si="45"/>
        <v>s</v>
      </c>
      <c r="AH5" s="27" t="str">
        <f t="shared" si="45"/>
        <v>s</v>
      </c>
      <c r="AI5" s="27" t="str">
        <f t="shared" si="45"/>
        <v>d</v>
      </c>
      <c r="AJ5" s="28" t="str">
        <f t="shared" si="45"/>
        <v>s</v>
      </c>
      <c r="AK5" s="27" t="str">
        <f t="shared" si="45"/>
        <v>t</v>
      </c>
      <c r="AL5" s="27" t="str">
        <f t="shared" si="45"/>
        <v>q</v>
      </c>
      <c r="AM5" s="27" t="str">
        <f t="shared" si="45"/>
        <v>q</v>
      </c>
      <c r="AN5" s="27" t="str">
        <f t="shared" si="45"/>
        <v>s</v>
      </c>
      <c r="AO5" s="27" t="str">
        <f t="shared" si="45"/>
        <v>s</v>
      </c>
      <c r="AP5" s="27" t="str">
        <f t="shared" si="45"/>
        <v>d</v>
      </c>
      <c r="AQ5" s="27" t="str">
        <f t="shared" si="45"/>
        <v>s</v>
      </c>
      <c r="AR5" s="27" t="str">
        <f t="shared" ref="AR5:BR5" si="46">LEFT(TEXT(AR4,"ddd"),1)</f>
        <v>t</v>
      </c>
      <c r="AS5" s="27" t="str">
        <f t="shared" si="46"/>
        <v>q</v>
      </c>
      <c r="AT5" s="27" t="str">
        <f t="shared" si="46"/>
        <v>q</v>
      </c>
      <c r="AU5" s="27" t="str">
        <f t="shared" si="46"/>
        <v>s</v>
      </c>
      <c r="AV5" s="27" t="str">
        <f t="shared" si="46"/>
        <v>s</v>
      </c>
      <c r="AW5" s="27" t="str">
        <f t="shared" si="46"/>
        <v>d</v>
      </c>
      <c r="AX5" s="27" t="str">
        <f t="shared" si="46"/>
        <v>s</v>
      </c>
      <c r="AY5" s="27" t="str">
        <f t="shared" si="46"/>
        <v>t</v>
      </c>
      <c r="AZ5" s="27" t="str">
        <f t="shared" si="46"/>
        <v>q</v>
      </c>
      <c r="BA5" s="27" t="str">
        <f t="shared" si="46"/>
        <v>q</v>
      </c>
      <c r="BB5" s="27" t="str">
        <f t="shared" si="46"/>
        <v>s</v>
      </c>
      <c r="BC5" s="27" t="str">
        <f t="shared" si="46"/>
        <v>s</v>
      </c>
      <c r="BD5" s="27" t="str">
        <f t="shared" si="46"/>
        <v>d</v>
      </c>
      <c r="BE5" s="27" t="str">
        <f t="shared" si="46"/>
        <v>s</v>
      </c>
      <c r="BF5" s="27" t="str">
        <f t="shared" si="46"/>
        <v>t</v>
      </c>
      <c r="BG5" s="27" t="str">
        <f t="shared" si="46"/>
        <v>q</v>
      </c>
      <c r="BH5" s="27" t="str">
        <f t="shared" si="46"/>
        <v>q</v>
      </c>
      <c r="BI5" s="27" t="str">
        <f t="shared" si="46"/>
        <v>s</v>
      </c>
      <c r="BJ5" s="27" t="str">
        <f t="shared" si="46"/>
        <v>s</v>
      </c>
      <c r="BK5" s="27" t="str">
        <f t="shared" si="46"/>
        <v>d</v>
      </c>
      <c r="BL5" s="28" t="str">
        <f t="shared" si="46"/>
        <v>s</v>
      </c>
      <c r="BM5" s="27" t="str">
        <f t="shared" si="46"/>
        <v>t</v>
      </c>
      <c r="BN5" s="27" t="str">
        <f t="shared" si="46"/>
        <v>q</v>
      </c>
      <c r="BO5" s="27" t="str">
        <f t="shared" si="46"/>
        <v>q</v>
      </c>
      <c r="BP5" s="27" t="str">
        <f t="shared" si="46"/>
        <v>s</v>
      </c>
      <c r="BQ5" s="27" t="str">
        <f t="shared" si="46"/>
        <v>s</v>
      </c>
      <c r="BR5" s="27" t="str">
        <f t="shared" si="46"/>
        <v>d</v>
      </c>
      <c r="BS5" s="27" t="str">
        <f t="shared" ref="BS5:CM5" si="47">LEFT(TEXT(BS4,"ddd"),1)</f>
        <v>s</v>
      </c>
      <c r="BT5" s="27" t="str">
        <f t="shared" si="47"/>
        <v>t</v>
      </c>
      <c r="BU5" s="27" t="str">
        <f t="shared" si="47"/>
        <v>q</v>
      </c>
      <c r="BV5" s="27" t="str">
        <f t="shared" si="47"/>
        <v>q</v>
      </c>
      <c r="BW5" s="27" t="str">
        <f t="shared" si="47"/>
        <v>s</v>
      </c>
      <c r="BX5" s="27" t="str">
        <f t="shared" si="47"/>
        <v>s</v>
      </c>
      <c r="BY5" s="27" t="str">
        <f t="shared" si="47"/>
        <v>d</v>
      </c>
      <c r="BZ5" s="27" t="str">
        <f t="shared" si="47"/>
        <v>s</v>
      </c>
      <c r="CA5" s="27" t="str">
        <f t="shared" si="47"/>
        <v>t</v>
      </c>
      <c r="CB5" s="27" t="str">
        <f t="shared" si="47"/>
        <v>q</v>
      </c>
      <c r="CC5" s="27" t="str">
        <f t="shared" si="47"/>
        <v>q</v>
      </c>
      <c r="CD5" s="27" t="str">
        <f t="shared" si="47"/>
        <v>s</v>
      </c>
      <c r="CE5" s="27" t="str">
        <f t="shared" si="47"/>
        <v>s</v>
      </c>
      <c r="CF5" s="27" t="str">
        <f t="shared" si="47"/>
        <v>d</v>
      </c>
      <c r="CG5" s="27" t="str">
        <f t="shared" si="47"/>
        <v>s</v>
      </c>
      <c r="CH5" s="27" t="str">
        <f t="shared" si="47"/>
        <v>t</v>
      </c>
      <c r="CI5" s="27" t="str">
        <f t="shared" si="47"/>
        <v>q</v>
      </c>
      <c r="CJ5" s="27" t="str">
        <f t="shared" si="47"/>
        <v>q</v>
      </c>
      <c r="CK5" s="27" t="str">
        <f t="shared" si="47"/>
        <v>s</v>
      </c>
      <c r="CL5" s="27" t="str">
        <f t="shared" si="47"/>
        <v>s</v>
      </c>
      <c r="CM5" s="27" t="str">
        <f t="shared" si="47"/>
        <v>d</v>
      </c>
      <c r="CN5" s="28" t="str">
        <f t="shared" ref="CN5:DA5" si="48">LEFT(TEXT(CN4,"ddd"),1)</f>
        <v>s</v>
      </c>
      <c r="CO5" s="27" t="str">
        <f t="shared" si="48"/>
        <v>t</v>
      </c>
      <c r="CP5" s="27" t="str">
        <f t="shared" si="48"/>
        <v>q</v>
      </c>
      <c r="CQ5" s="27" t="str">
        <f t="shared" si="48"/>
        <v>q</v>
      </c>
      <c r="CR5" s="27" t="str">
        <f t="shared" si="48"/>
        <v>s</v>
      </c>
      <c r="CS5" s="27" t="str">
        <f t="shared" si="48"/>
        <v>s</v>
      </c>
      <c r="CT5" s="27" t="str">
        <f t="shared" si="48"/>
        <v>d</v>
      </c>
      <c r="CU5" s="27" t="str">
        <f t="shared" si="48"/>
        <v>s</v>
      </c>
      <c r="CV5" s="27" t="str">
        <f t="shared" si="48"/>
        <v>t</v>
      </c>
      <c r="CW5" s="27" t="str">
        <f t="shared" si="48"/>
        <v>q</v>
      </c>
      <c r="CX5" s="27" t="str">
        <f t="shared" si="48"/>
        <v>q</v>
      </c>
      <c r="CY5" s="27" t="str">
        <f t="shared" si="48"/>
        <v>s</v>
      </c>
      <c r="CZ5" s="27" t="str">
        <f t="shared" si="48"/>
        <v>s</v>
      </c>
      <c r="DA5" s="27" t="str">
        <f t="shared" si="48"/>
        <v>d</v>
      </c>
      <c r="DB5" s="28" t="str">
        <f t="shared" ref="DB5:DH5" si="49">LEFT(TEXT(DB4,"ddd"),1)</f>
        <v>s</v>
      </c>
      <c r="DC5" s="27" t="str">
        <f t="shared" si="49"/>
        <v>t</v>
      </c>
      <c r="DD5" s="27" t="str">
        <f t="shared" si="49"/>
        <v>q</v>
      </c>
      <c r="DE5" s="27" t="str">
        <f t="shared" si="49"/>
        <v>q</v>
      </c>
      <c r="DF5" s="27" t="str">
        <f t="shared" si="49"/>
        <v>s</v>
      </c>
      <c r="DG5" s="27" t="str">
        <f t="shared" si="49"/>
        <v>s</v>
      </c>
      <c r="DH5" s="27" t="str">
        <f t="shared" si="49"/>
        <v>d</v>
      </c>
    </row>
    <row r="6" spans="1:112" ht="30" hidden="1" customHeight="1" thickBot="1" x14ac:dyDescent="0.35">
      <c r="A6" s="1" t="s">
        <v>5</v>
      </c>
      <c r="C6" s="29"/>
      <c r="E6" s="3"/>
      <c r="G6" s="3" t="str">
        <f>IF(OR(ISBLANK(Início_da_tarefa),ISBLANK(Término_da_tarefa)),"",Término_da_tarefa-Início_da_tarefa+1)</f>
        <v/>
      </c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1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2"/>
      <c r="CN6" s="32"/>
      <c r="DB6" s="32"/>
    </row>
    <row r="7" spans="1:112" s="39" customFormat="1" ht="33" customHeight="1" thickBot="1" x14ac:dyDescent="0.3">
      <c r="A7" s="33" t="s">
        <v>26</v>
      </c>
      <c r="B7" s="34" t="s">
        <v>24</v>
      </c>
      <c r="C7" s="35" t="s">
        <v>25</v>
      </c>
      <c r="D7" s="36">
        <v>1</v>
      </c>
      <c r="E7" s="37">
        <f>Início_do_projeto</f>
        <v>45145</v>
      </c>
      <c r="F7" s="37">
        <v>45152</v>
      </c>
      <c r="G7" s="38">
        <f t="shared" ref="G7:G32" si="50">IF(OR(ISBLANK(Início_da_tarefa),ISBLANK(Término_da_tarefa)),"",Término_da_tarefa-Início_da_tarefa+1)</f>
        <v>8</v>
      </c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1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1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1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1"/>
      <c r="DC7" s="30"/>
      <c r="DD7" s="30"/>
      <c r="DE7" s="30"/>
      <c r="DF7" s="30"/>
      <c r="DG7" s="30"/>
      <c r="DH7" s="30"/>
    </row>
    <row r="8" spans="1:112" s="39" customFormat="1" ht="33" customHeight="1" thickBot="1" x14ac:dyDescent="0.3">
      <c r="A8" s="40"/>
      <c r="B8" s="34" t="s">
        <v>32</v>
      </c>
      <c r="C8" s="35" t="s">
        <v>25</v>
      </c>
      <c r="D8" s="36">
        <v>1</v>
      </c>
      <c r="E8" s="37">
        <f>F7</f>
        <v>45152</v>
      </c>
      <c r="F8" s="37">
        <f>E8+2</f>
        <v>45154</v>
      </c>
      <c r="G8" s="38">
        <f t="shared" si="50"/>
        <v>3</v>
      </c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41"/>
      <c r="U8" s="41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1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1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1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1"/>
      <c r="DC8" s="30"/>
      <c r="DD8" s="30"/>
      <c r="DE8" s="30"/>
      <c r="DF8" s="30"/>
      <c r="DG8" s="30"/>
      <c r="DH8" s="30"/>
    </row>
    <row r="9" spans="1:112" s="39" customFormat="1" ht="33" customHeight="1" thickBot="1" x14ac:dyDescent="0.3">
      <c r="A9" s="40"/>
      <c r="B9" s="34" t="s">
        <v>27</v>
      </c>
      <c r="C9" s="35" t="s">
        <v>25</v>
      </c>
      <c r="D9" s="36">
        <v>1</v>
      </c>
      <c r="E9" s="37">
        <f>F8</f>
        <v>45154</v>
      </c>
      <c r="F9" s="37">
        <f>E9+4</f>
        <v>45158</v>
      </c>
      <c r="G9" s="38">
        <f t="shared" si="50"/>
        <v>5</v>
      </c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1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1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1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1"/>
      <c r="DC9" s="30"/>
      <c r="DD9" s="30"/>
      <c r="DE9" s="30"/>
      <c r="DF9" s="30"/>
      <c r="DG9" s="30"/>
      <c r="DH9" s="30"/>
    </row>
    <row r="10" spans="1:112" s="39" customFormat="1" ht="33" customHeight="1" thickBot="1" x14ac:dyDescent="0.3">
      <c r="A10" s="40"/>
      <c r="B10" s="34" t="s">
        <v>28</v>
      </c>
      <c r="C10" s="35" t="s">
        <v>29</v>
      </c>
      <c r="D10" s="36">
        <v>1</v>
      </c>
      <c r="E10" s="37">
        <f>F9</f>
        <v>45158</v>
      </c>
      <c r="F10" s="37">
        <f>E10+5</f>
        <v>45163</v>
      </c>
      <c r="G10" s="38">
        <f t="shared" si="50"/>
        <v>6</v>
      </c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41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1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1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1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1"/>
      <c r="DC10" s="30"/>
      <c r="DD10" s="30"/>
      <c r="DE10" s="30"/>
      <c r="DF10" s="30"/>
      <c r="DG10" s="30"/>
      <c r="DH10" s="30"/>
    </row>
    <row r="11" spans="1:112" s="39" customFormat="1" ht="33" customHeight="1" thickBot="1" x14ac:dyDescent="0.3">
      <c r="A11" s="40"/>
      <c r="B11" s="34" t="s">
        <v>37</v>
      </c>
      <c r="C11" s="35" t="s">
        <v>30</v>
      </c>
      <c r="D11" s="36">
        <v>1</v>
      </c>
      <c r="E11" s="37">
        <v>45165</v>
      </c>
      <c r="F11" s="37">
        <v>45165</v>
      </c>
      <c r="G11" s="38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41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1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1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1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1"/>
      <c r="DC11" s="30"/>
      <c r="DD11" s="30"/>
      <c r="DE11" s="30"/>
      <c r="DF11" s="30"/>
      <c r="DG11" s="30"/>
      <c r="DH11" s="30"/>
    </row>
    <row r="12" spans="1:112" s="39" customFormat="1" ht="33" customHeight="1" thickBot="1" x14ac:dyDescent="0.3">
      <c r="A12" s="40"/>
      <c r="B12" s="42" t="s">
        <v>62</v>
      </c>
      <c r="C12" s="43" t="s">
        <v>31</v>
      </c>
      <c r="D12" s="36">
        <v>1</v>
      </c>
      <c r="E12" s="37">
        <v>45165</v>
      </c>
      <c r="F12" s="37">
        <v>45173</v>
      </c>
      <c r="G12" s="38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41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1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1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1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1"/>
      <c r="DC12" s="30"/>
      <c r="DD12" s="30"/>
      <c r="DE12" s="30"/>
      <c r="DF12" s="30"/>
      <c r="DG12" s="30"/>
      <c r="DH12" s="30"/>
    </row>
    <row r="13" spans="1:112" s="39" customFormat="1" ht="33" customHeight="1" thickBot="1" x14ac:dyDescent="0.3">
      <c r="A13" s="40"/>
      <c r="B13" s="34" t="s">
        <v>50</v>
      </c>
      <c r="C13" s="35" t="s">
        <v>25</v>
      </c>
      <c r="D13" s="36">
        <v>1</v>
      </c>
      <c r="E13" s="37">
        <v>45173</v>
      </c>
      <c r="F13" s="37">
        <v>45173</v>
      </c>
      <c r="G13" s="38">
        <f t="shared" si="50"/>
        <v>1</v>
      </c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1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1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1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1"/>
      <c r="DC13" s="30"/>
      <c r="DD13" s="30"/>
      <c r="DE13" s="30"/>
      <c r="DF13" s="30"/>
      <c r="DG13" s="30"/>
      <c r="DH13" s="30"/>
    </row>
    <row r="14" spans="1:112" s="39" customFormat="1" ht="33" customHeight="1" thickBot="1" x14ac:dyDescent="0.3">
      <c r="A14" s="44" t="s">
        <v>33</v>
      </c>
      <c r="B14" s="45" t="s">
        <v>34</v>
      </c>
      <c r="C14" s="46" t="s">
        <v>25</v>
      </c>
      <c r="D14" s="47">
        <v>1</v>
      </c>
      <c r="E14" s="48">
        <v>45173</v>
      </c>
      <c r="F14" s="48">
        <v>45183</v>
      </c>
      <c r="G14" s="38">
        <f t="shared" si="50"/>
        <v>11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1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1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1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1"/>
      <c r="DC14" s="30"/>
      <c r="DD14" s="30"/>
      <c r="DE14" s="30"/>
      <c r="DF14" s="30"/>
      <c r="DG14" s="30"/>
      <c r="DH14" s="30"/>
    </row>
    <row r="15" spans="1:112" s="39" customFormat="1" ht="33" customHeight="1" thickBot="1" x14ac:dyDescent="0.3">
      <c r="A15" s="44"/>
      <c r="B15" s="49" t="s">
        <v>70</v>
      </c>
      <c r="C15" s="46" t="s">
        <v>25</v>
      </c>
      <c r="D15" s="47">
        <v>1</v>
      </c>
      <c r="E15" s="48">
        <v>45179</v>
      </c>
      <c r="F15" s="48">
        <v>45189</v>
      </c>
      <c r="G15" s="38">
        <f t="shared" si="50"/>
        <v>11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41"/>
      <c r="U15" s="41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1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1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1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1"/>
      <c r="DC15" s="30"/>
      <c r="DD15" s="30"/>
      <c r="DE15" s="30"/>
      <c r="DF15" s="30"/>
      <c r="DG15" s="30"/>
      <c r="DH15" s="30"/>
    </row>
    <row r="16" spans="1:112" s="39" customFormat="1" ht="33" customHeight="1" thickBot="1" x14ac:dyDescent="0.3">
      <c r="A16" s="44"/>
      <c r="B16" s="45" t="s">
        <v>38</v>
      </c>
      <c r="C16" s="50" t="s">
        <v>61</v>
      </c>
      <c r="D16" s="47">
        <v>0.4</v>
      </c>
      <c r="E16" s="48">
        <v>45189</v>
      </c>
      <c r="F16" s="48">
        <v>45196</v>
      </c>
      <c r="G16" s="38">
        <f t="shared" si="50"/>
        <v>8</v>
      </c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1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1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1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1"/>
      <c r="DC16" s="30"/>
      <c r="DD16" s="30"/>
      <c r="DE16" s="30"/>
      <c r="DF16" s="30"/>
      <c r="DG16" s="30"/>
      <c r="DH16" s="30"/>
    </row>
    <row r="17" spans="1:112" s="39" customFormat="1" ht="33" customHeight="1" thickBot="1" x14ac:dyDescent="0.3">
      <c r="A17" s="44"/>
      <c r="B17" s="45" t="s">
        <v>54</v>
      </c>
      <c r="C17" s="50" t="s">
        <v>63</v>
      </c>
      <c r="D17" s="47">
        <v>0.2</v>
      </c>
      <c r="E17" s="48">
        <v>45194</v>
      </c>
      <c r="F17" s="48">
        <v>45201</v>
      </c>
      <c r="G17" s="38">
        <f t="shared" si="50"/>
        <v>8</v>
      </c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41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1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1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1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1"/>
      <c r="DC17" s="30"/>
      <c r="DD17" s="30"/>
      <c r="DE17" s="30"/>
      <c r="DF17" s="30"/>
      <c r="DG17" s="30"/>
      <c r="DH17" s="30"/>
    </row>
    <row r="18" spans="1:112" s="39" customFormat="1" ht="33" customHeight="1" thickBot="1" x14ac:dyDescent="0.3">
      <c r="A18" s="44"/>
      <c r="B18" s="49" t="s">
        <v>55</v>
      </c>
      <c r="C18" s="50" t="s">
        <v>56</v>
      </c>
      <c r="D18" s="47">
        <v>0</v>
      </c>
      <c r="E18" s="48">
        <v>45194</v>
      </c>
      <c r="F18" s="48">
        <v>45201</v>
      </c>
      <c r="G18" s="38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41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1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1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1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1"/>
      <c r="DC18" s="30"/>
      <c r="DD18" s="30"/>
      <c r="DE18" s="30"/>
      <c r="DF18" s="30"/>
      <c r="DG18" s="30"/>
      <c r="DH18" s="30"/>
    </row>
    <row r="19" spans="1:112" s="39" customFormat="1" ht="33" customHeight="1" thickBot="1" x14ac:dyDescent="0.3">
      <c r="A19" s="44"/>
      <c r="B19" s="45" t="s">
        <v>52</v>
      </c>
      <c r="C19" s="46" t="s">
        <v>25</v>
      </c>
      <c r="D19" s="47">
        <v>0</v>
      </c>
      <c r="E19" s="48">
        <v>45201</v>
      </c>
      <c r="F19" s="48">
        <v>45201</v>
      </c>
      <c r="G19" s="38">
        <f t="shared" si="50"/>
        <v>1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1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1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1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1"/>
      <c r="DC19" s="30"/>
      <c r="DD19" s="30"/>
      <c r="DE19" s="30"/>
      <c r="DF19" s="30"/>
      <c r="DG19" s="30"/>
      <c r="DH19" s="30"/>
    </row>
    <row r="20" spans="1:112" s="39" customFormat="1" ht="36" customHeight="1" thickBot="1" x14ac:dyDescent="0.3">
      <c r="A20" s="51" t="s">
        <v>35</v>
      </c>
      <c r="B20" s="52" t="s">
        <v>71</v>
      </c>
      <c r="C20" s="53" t="s">
        <v>57</v>
      </c>
      <c r="D20" s="54">
        <v>0</v>
      </c>
      <c r="E20" s="55">
        <v>45201</v>
      </c>
      <c r="F20" s="55">
        <v>45209</v>
      </c>
      <c r="G20" s="38">
        <f t="shared" si="50"/>
        <v>9</v>
      </c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1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1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1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1"/>
      <c r="DC20" s="30"/>
      <c r="DD20" s="30"/>
      <c r="DE20" s="30"/>
      <c r="DF20" s="30"/>
      <c r="DG20" s="30"/>
      <c r="DH20" s="30"/>
    </row>
    <row r="21" spans="1:112" s="39" customFormat="1" ht="33" customHeight="1" thickBot="1" x14ac:dyDescent="0.3">
      <c r="A21" s="51"/>
      <c r="B21" s="52" t="s">
        <v>58</v>
      </c>
      <c r="C21" s="56" t="s">
        <v>56</v>
      </c>
      <c r="D21" s="54">
        <v>0</v>
      </c>
      <c r="E21" s="55">
        <v>45209</v>
      </c>
      <c r="F21" s="55">
        <v>45217</v>
      </c>
      <c r="G21" s="38">
        <f t="shared" si="50"/>
        <v>9</v>
      </c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1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1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1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0"/>
      <c r="CZ21" s="30"/>
      <c r="DA21" s="30"/>
      <c r="DB21" s="31"/>
      <c r="DC21" s="30"/>
      <c r="DD21" s="30"/>
      <c r="DE21" s="30"/>
      <c r="DF21" s="30"/>
      <c r="DG21" s="30"/>
      <c r="DH21" s="30"/>
    </row>
    <row r="22" spans="1:112" s="39" customFormat="1" ht="33" customHeight="1" thickBot="1" x14ac:dyDescent="0.3">
      <c r="A22" s="51"/>
      <c r="B22" s="52" t="s">
        <v>59</v>
      </c>
      <c r="C22" s="53" t="s">
        <v>31</v>
      </c>
      <c r="D22" s="54">
        <v>0</v>
      </c>
      <c r="E22" s="55">
        <v>45214</v>
      </c>
      <c r="F22" s="55">
        <v>45224</v>
      </c>
      <c r="G22" s="38">
        <f t="shared" si="50"/>
        <v>11</v>
      </c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1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1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1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1"/>
      <c r="DC22" s="30"/>
      <c r="DD22" s="30"/>
      <c r="DE22" s="30"/>
      <c r="DF22" s="30"/>
      <c r="DG22" s="30"/>
      <c r="DH22" s="30"/>
    </row>
    <row r="23" spans="1:112" s="39" customFormat="1" ht="33" customHeight="1" thickBot="1" x14ac:dyDescent="0.3">
      <c r="A23" s="51"/>
      <c r="B23" s="57" t="s">
        <v>60</v>
      </c>
      <c r="C23" s="53" t="s">
        <v>29</v>
      </c>
      <c r="D23" s="54">
        <v>0</v>
      </c>
      <c r="E23" s="55">
        <v>45219</v>
      </c>
      <c r="F23" s="55">
        <v>45229</v>
      </c>
      <c r="G23" s="38">
        <f t="shared" si="50"/>
        <v>11</v>
      </c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1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1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0"/>
      <c r="CZ23" s="30"/>
      <c r="DA23" s="30"/>
      <c r="DB23" s="31"/>
      <c r="DC23" s="30"/>
      <c r="DD23" s="30"/>
      <c r="DE23" s="30"/>
      <c r="DF23" s="30"/>
      <c r="DG23" s="30"/>
      <c r="DH23" s="30"/>
    </row>
    <row r="24" spans="1:112" s="39" customFormat="1" ht="33" customHeight="1" thickBot="1" x14ac:dyDescent="0.3">
      <c r="A24" s="51"/>
      <c r="B24" s="57" t="s">
        <v>51</v>
      </c>
      <c r="C24" s="53" t="s">
        <v>25</v>
      </c>
      <c r="D24" s="54">
        <v>0</v>
      </c>
      <c r="E24" s="55">
        <v>45229</v>
      </c>
      <c r="F24" s="55">
        <v>45229</v>
      </c>
      <c r="G24" s="38">
        <f t="shared" si="50"/>
        <v>1</v>
      </c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1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1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1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0"/>
      <c r="CZ24" s="30"/>
      <c r="DA24" s="30"/>
      <c r="DB24" s="31"/>
      <c r="DC24" s="30"/>
      <c r="DD24" s="30"/>
      <c r="DE24" s="30"/>
      <c r="DF24" s="30"/>
      <c r="DG24" s="30"/>
      <c r="DH24" s="30"/>
    </row>
    <row r="25" spans="1:112" s="39" customFormat="1" ht="33" customHeight="1" thickBot="1" x14ac:dyDescent="0.3">
      <c r="A25" s="58" t="s">
        <v>36</v>
      </c>
      <c r="B25" s="59" t="s">
        <v>64</v>
      </c>
      <c r="C25" s="60" t="s">
        <v>31</v>
      </c>
      <c r="D25" s="61">
        <v>0</v>
      </c>
      <c r="E25" s="62">
        <v>45231</v>
      </c>
      <c r="F25" s="62">
        <v>45236</v>
      </c>
      <c r="G25" s="38">
        <f t="shared" si="50"/>
        <v>6</v>
      </c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1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1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0"/>
      <c r="CZ25" s="30"/>
      <c r="DA25" s="30"/>
      <c r="DB25" s="31"/>
      <c r="DC25" s="30"/>
      <c r="DD25" s="30"/>
      <c r="DE25" s="30"/>
      <c r="DF25" s="30"/>
      <c r="DG25" s="30"/>
      <c r="DH25" s="30"/>
    </row>
    <row r="26" spans="1:112" s="39" customFormat="1" ht="33" customHeight="1" thickBot="1" x14ac:dyDescent="0.3">
      <c r="A26" s="58"/>
      <c r="B26" s="59" t="s">
        <v>65</v>
      </c>
      <c r="C26" s="63" t="s">
        <v>68</v>
      </c>
      <c r="D26" s="61">
        <v>0</v>
      </c>
      <c r="E26" s="62">
        <v>45231</v>
      </c>
      <c r="F26" s="62">
        <v>45236</v>
      </c>
      <c r="G26" s="38">
        <f t="shared" si="50"/>
        <v>6</v>
      </c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1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1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1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0"/>
      <c r="CZ26" s="30"/>
      <c r="DA26" s="30"/>
      <c r="DB26" s="31"/>
      <c r="DC26" s="30"/>
      <c r="DD26" s="30"/>
      <c r="DE26" s="30"/>
      <c r="DF26" s="30"/>
      <c r="DG26" s="30"/>
      <c r="DH26" s="30"/>
    </row>
    <row r="27" spans="1:112" s="39" customFormat="1" ht="33" customHeight="1" thickBot="1" x14ac:dyDescent="0.3">
      <c r="A27" s="58"/>
      <c r="B27" s="59" t="s">
        <v>66</v>
      </c>
      <c r="C27" s="60" t="s">
        <v>30</v>
      </c>
      <c r="D27" s="61">
        <v>0</v>
      </c>
      <c r="E27" s="62">
        <v>45231</v>
      </c>
      <c r="F27" s="62">
        <v>45236</v>
      </c>
      <c r="G27" s="38">
        <f t="shared" si="50"/>
        <v>6</v>
      </c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1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1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1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1"/>
      <c r="DC27" s="30"/>
      <c r="DD27" s="30"/>
      <c r="DE27" s="30"/>
      <c r="DF27" s="30"/>
      <c r="DG27" s="30"/>
      <c r="DH27" s="30"/>
    </row>
    <row r="28" spans="1:112" s="39" customFormat="1" ht="33" customHeight="1" thickBot="1" x14ac:dyDescent="0.3">
      <c r="A28" s="58"/>
      <c r="B28" s="59" t="s">
        <v>67</v>
      </c>
      <c r="C28" s="60" t="s">
        <v>29</v>
      </c>
      <c r="D28" s="61">
        <v>0</v>
      </c>
      <c r="E28" s="62">
        <v>45231</v>
      </c>
      <c r="F28" s="62">
        <v>45236</v>
      </c>
      <c r="G28" s="38">
        <f t="shared" si="50"/>
        <v>6</v>
      </c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1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1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1"/>
      <c r="DC28" s="30"/>
      <c r="DD28" s="30"/>
      <c r="DE28" s="30"/>
      <c r="DF28" s="30"/>
      <c r="DG28" s="30"/>
      <c r="DH28" s="30"/>
    </row>
    <row r="29" spans="1:112" s="39" customFormat="1" ht="33" customHeight="1" thickBot="1" x14ac:dyDescent="0.3">
      <c r="A29" s="58"/>
      <c r="B29" s="59" t="s">
        <v>69</v>
      </c>
      <c r="C29" s="60" t="s">
        <v>57</v>
      </c>
      <c r="D29" s="61">
        <v>0</v>
      </c>
      <c r="E29" s="62">
        <v>45237</v>
      </c>
      <c r="F29" s="62">
        <v>45240</v>
      </c>
      <c r="G29" s="38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1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1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1"/>
      <c r="CO29" s="30"/>
      <c r="CP29" s="30"/>
      <c r="CQ29" s="30"/>
      <c r="CR29" s="30"/>
      <c r="CS29" s="30"/>
      <c r="CT29" s="30"/>
      <c r="CU29" s="30"/>
      <c r="CV29" s="30"/>
      <c r="CW29" s="30"/>
      <c r="CX29" s="30"/>
      <c r="CY29" s="30"/>
      <c r="CZ29" s="30"/>
      <c r="DA29" s="30"/>
      <c r="DB29" s="31"/>
      <c r="DC29" s="30"/>
      <c r="DD29" s="30"/>
      <c r="DE29" s="30"/>
      <c r="DF29" s="30"/>
      <c r="DG29" s="30"/>
      <c r="DH29" s="30"/>
    </row>
    <row r="30" spans="1:112" s="39" customFormat="1" ht="33" customHeight="1" thickBot="1" x14ac:dyDescent="0.3">
      <c r="A30" s="58"/>
      <c r="B30" s="64" t="s">
        <v>53</v>
      </c>
      <c r="C30" s="60" t="s">
        <v>57</v>
      </c>
      <c r="D30" s="61">
        <v>0</v>
      </c>
      <c r="E30" s="62">
        <v>45243</v>
      </c>
      <c r="F30" s="62">
        <v>45243</v>
      </c>
      <c r="G30" s="38">
        <f t="shared" si="50"/>
        <v>1</v>
      </c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1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1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1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1"/>
      <c r="DC30" s="30"/>
      <c r="DD30" s="30"/>
      <c r="DE30" s="30"/>
      <c r="DF30" s="30"/>
      <c r="DG30" s="30"/>
      <c r="DH30" s="30"/>
    </row>
    <row r="31" spans="1:112" s="39" customFormat="1" ht="8.25" customHeight="1" thickBot="1" x14ac:dyDescent="0.35">
      <c r="A31" s="1" t="s">
        <v>6</v>
      </c>
      <c r="B31" s="65"/>
      <c r="C31" s="66"/>
      <c r="D31" s="67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68"/>
      <c r="BK31" s="68"/>
      <c r="BL31" s="68"/>
      <c r="BM31" s="68"/>
      <c r="BN31" s="68"/>
      <c r="BO31" s="68"/>
      <c r="BP31" s="68"/>
      <c r="BQ31" s="68"/>
      <c r="BR31" s="68"/>
      <c r="BS31" s="68"/>
      <c r="BT31" s="68"/>
      <c r="BU31" s="68"/>
      <c r="BV31" s="68"/>
      <c r="BW31" s="68"/>
      <c r="BX31" s="68"/>
      <c r="BY31" s="68"/>
      <c r="BZ31" s="68"/>
      <c r="CA31" s="68"/>
      <c r="CB31" s="68"/>
      <c r="CC31" s="68"/>
      <c r="CD31" s="68"/>
      <c r="CE31" s="68"/>
      <c r="CF31" s="68"/>
      <c r="CG31" s="68"/>
      <c r="CH31" s="68"/>
      <c r="CI31" s="68"/>
      <c r="CJ31" s="68"/>
      <c r="CK31" s="68"/>
      <c r="CL31" s="68"/>
      <c r="CM31" s="68"/>
      <c r="CN31" s="68"/>
      <c r="CO31" s="68"/>
      <c r="CP31" s="68"/>
      <c r="CQ31" s="68"/>
      <c r="CR31" s="68"/>
      <c r="CS31" s="68"/>
      <c r="CT31" s="68"/>
      <c r="CU31" s="68"/>
      <c r="CV31" s="68"/>
      <c r="CW31" s="68"/>
      <c r="CX31" s="68"/>
      <c r="CY31" s="68"/>
      <c r="CZ31" s="68"/>
      <c r="DA31" s="68"/>
      <c r="DB31" s="68"/>
      <c r="DC31" s="68"/>
      <c r="DD31" s="68"/>
      <c r="DE31" s="68"/>
      <c r="DF31" s="68"/>
      <c r="DG31" s="68"/>
      <c r="DH31" s="68"/>
    </row>
    <row r="32" spans="1:112" s="39" customFormat="1" ht="4.5" customHeight="1" thickBot="1" x14ac:dyDescent="0.35">
      <c r="A32" s="10" t="s">
        <v>7</v>
      </c>
      <c r="B32" s="69" t="s">
        <v>9</v>
      </c>
      <c r="C32" s="70"/>
      <c r="D32" s="71"/>
      <c r="E32" s="72"/>
      <c r="F32" s="73"/>
      <c r="G32" s="74" t="str">
        <f t="shared" si="50"/>
        <v/>
      </c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31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31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5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75"/>
      <c r="CN32" s="31"/>
      <c r="CO32" s="75"/>
      <c r="CP32" s="75"/>
      <c r="CQ32" s="75"/>
      <c r="CR32" s="75"/>
      <c r="CS32" s="75"/>
      <c r="CT32" s="75"/>
      <c r="CU32" s="75"/>
      <c r="CV32" s="75"/>
      <c r="CW32" s="75"/>
      <c r="CX32" s="75"/>
      <c r="CY32" s="75"/>
      <c r="CZ32" s="75"/>
      <c r="DA32" s="75"/>
      <c r="DB32" s="31"/>
      <c r="DC32" s="75"/>
      <c r="DD32" s="75"/>
      <c r="DE32" s="75"/>
      <c r="DF32" s="75"/>
      <c r="DG32" s="75"/>
      <c r="DH32" s="75"/>
    </row>
  </sheetData>
  <mergeCells count="26">
    <mergeCell ref="A7:A13"/>
    <mergeCell ref="A14:A19"/>
    <mergeCell ref="A20:A24"/>
    <mergeCell ref="A25:A30"/>
    <mergeCell ref="CU3:DA3"/>
    <mergeCell ref="H2:AI2"/>
    <mergeCell ref="AJ2:BK2"/>
    <mergeCell ref="BL2:CM2"/>
    <mergeCell ref="CN2:DH2"/>
    <mergeCell ref="DB3:DH3"/>
    <mergeCell ref="BL3:BR3"/>
    <mergeCell ref="BS3:BY3"/>
    <mergeCell ref="BZ3:CF3"/>
    <mergeCell ref="CG3:CM3"/>
    <mergeCell ref="CN3:CT3"/>
    <mergeCell ref="BE3:BK3"/>
    <mergeCell ref="E2:F2"/>
    <mergeCell ref="H3:N3"/>
    <mergeCell ref="O3:U3"/>
    <mergeCell ref="V3:AB3"/>
    <mergeCell ref="AC3:AI3"/>
    <mergeCell ref="C2:D2"/>
    <mergeCell ref="C3:D3"/>
    <mergeCell ref="AJ3:AP3"/>
    <mergeCell ref="AQ3:AW3"/>
    <mergeCell ref="AX3:BD3"/>
  </mergeCells>
  <phoneticPr fontId="19" type="noConversion"/>
  <conditionalFormatting sqref="D6:D32">
    <cfRule type="dataBar" priority="14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{B0389232-4C98-4A03-AD0E-39F63BAD1F53}</x14:id>
        </ext>
      </extLst>
    </cfRule>
  </conditionalFormatting>
  <conditionalFormatting sqref="H4:BK6 BL4:DG5 H32:DG32 H7:DG30">
    <cfRule type="expression" dxfId="5" priority="33">
      <formula>AND(TODAY()&gt;=H$4,TODAY()&lt;I$4)</formula>
    </cfRule>
  </conditionalFormatting>
  <conditionalFormatting sqref="H6:BK6 H32:DG32 H7:DG30">
    <cfRule type="expression" dxfId="4" priority="27">
      <formula>AND(Início_da_tarefa&lt;=H$4,ROUNDDOWN((Término_da_tarefa-Início_da_tarefa+1)*Progresso_da_tarefa,0)+Início_da_tarefa-1&gt;=H$4)</formula>
    </cfRule>
    <cfRule type="expression" dxfId="3" priority="28" stopIfTrue="1">
      <formula>AND(Término_da_tarefa&gt;=H$4,Início_da_tarefa&lt;I$4)</formula>
    </cfRule>
  </conditionalFormatting>
  <conditionalFormatting sqref="DH4:DH5 DH32 DH7:DH30">
    <cfRule type="expression" dxfId="2" priority="35">
      <formula>AND(TODAY()&gt;=DH$4,TODAY()&lt;#REF!)</formula>
    </cfRule>
  </conditionalFormatting>
  <conditionalFormatting sqref="DH32 DH7:DH30">
    <cfRule type="expression" dxfId="1" priority="42">
      <formula>AND(Início_da_tarefa&lt;=DH$4,ROUNDDOWN((Término_da_tarefa-Início_da_tarefa+1)*Progresso_da_tarefa,0)+Início_da_tarefa-1&gt;=DH$4)</formula>
    </cfRule>
    <cfRule type="expression" dxfId="0" priority="43" stopIfTrue="1">
      <formula>AND(Término_da_tarefa&gt;=DH$4,Início_da_tarefa&lt;#REF!)</formula>
    </cfRule>
  </conditionalFormatting>
  <dataValidations disablePrompts="1" count="1">
    <dataValidation type="whole" operator="greaterThanOrEqual" allowBlank="1" showInputMessage="1" promptTitle="Semana de exibição" prompt="Alterar esse número rola a exibição do Gráfico de Gantt." sqref="E3" xr:uid="{00000000-0002-0000-0000-000000000000}">
      <formula1>1</formula1>
    </dataValidation>
  </dataValidations>
  <printOptions horizontalCentered="1"/>
  <pageMargins left="0.35" right="0.35" top="0.35" bottom="0.5" header="0.3" footer="0.3"/>
  <pageSetup paperSize="9" scale="60" fitToHeight="0" orientation="landscape" r:id="rId1"/>
  <headerFooter differentFirst="1" scaleWithDoc="0">
    <oddFooter>Page &amp;P of &amp;N</oddFooter>
  </headerFooter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389232-4C98-4A03-AD0E-39F63BAD1F53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D6:D32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4" ma:contentTypeDescription="Create a new document." ma:contentTypeScope="" ma:versionID="2d714a3296df14eba7a100bb665443ca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49549bf45bfbbfb6cffed527380e77e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5F80F839-78EF-4FF4-A673-3CC84279C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A34E49-7289-4AEA-9593-4F55E04ADB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3AD2E1-977A-4D4F-8EE8-D64B5FFADF7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TM16400962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6</vt:i4>
      </vt:variant>
    </vt:vector>
  </HeadingPairs>
  <TitlesOfParts>
    <vt:vector size="7" baseType="lpstr">
      <vt:lpstr>CronogramaDeProjeto</vt:lpstr>
      <vt:lpstr>CronogramaDeProjeto!Início_da_tarefa</vt:lpstr>
      <vt:lpstr>Início_do_projeto</vt:lpstr>
      <vt:lpstr>CronogramaDeProjeto!Progresso_da_tarefa</vt:lpstr>
      <vt:lpstr>Semana_de_exibição</vt:lpstr>
      <vt:lpstr>CronogramaDeProjeto!Término_da_tarefa</vt:lpstr>
      <vt:lpstr>CronogramaDeProjeto!Titulos_de_impressao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2021-12-14T20:18:50Z</dcterms:created>
  <dcterms:modified xsi:type="dcterms:W3CDTF">2023-09-04T23:21:10Z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