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8_{04444AB8-59DD-49C3-9208-086268FBCAB6}" xr6:coauthVersionLast="47" xr6:coauthVersionMax="47" xr10:uidLastSave="{6F3EB74B-2998-4459-A895-2CBB3A0D044B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<sst xmlns="http://schemas.openxmlformats.org/spreadsheetml/2006/main" count="17366" uniqueCount="8650">
  <si>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</si>
  <si>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</si>
  <si>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</si>
  <si>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</si>
  <si>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</si>
  <si>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</si>
  <si>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</si>
  <si>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</si>
  <si>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</si>
  <si>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</si>
  <si>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</si>
  <si>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</si>
  <si>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</si>
  <si>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</si>
  <si>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</si>
  <si>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</si>
  <si>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</si>
  <si>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</si>
  <si>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</si>
  <si>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</si>
  <si>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</si>
  <si>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</si>
  <si>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</si>
  <si>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</si>
  <si>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</si>
  <si>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</si>
  <si>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</si>
  <si>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</si>
  <si>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</si>
  <si>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</si>
  <si>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</si>
  <si>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</si>
  <si>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</si>
  <si>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</si>
  <si>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</si>
  <si>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</si>
  <si>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</si>
  <si>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</si>
  <si>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</si>
  <si>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</si>
  <si>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</si>
  <si>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</si>
  <si>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</si>
  <si>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</si>
  <si>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</si>
  <si>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</si>
  <si>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</si>
  <si>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</si>
  <si>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</si>
  <si>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</si>
  <si>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</si>
  <si>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</si>
  <si>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</si>
  <si>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</si>
  <si>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</si>
  <si>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</si>
  <si>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</si>
  <si>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</si>
  <si>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</si>
  <si>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</si>
  <si>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</si>
  <si>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</si>
  <si>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</si>
  <si>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</si>
  <si>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</si>
  <si>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</si>
  <si>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</si>
  <si>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</si>
  <si>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</si>
  <si>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</si>
  <si>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</si>
  <si>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</si>
  <si>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</si>
  <si>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</si>
  <si>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</si>
  <si>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</si>
  <si>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</si>
  <si>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</si>
  <si>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</si>
  <si>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</si>
  <si>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</si>
  <si>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</si>
  <si>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</si>
  <si>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</si>
  <si>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</si>
  <si>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</si>
  <si>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</si>
  <si>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</si>
  <si>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</si>
  <si>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</si>
  <si>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</si>
  <si>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</si>
  <si>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</si>
  <si>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</si>
  <si>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</si>
  <si>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</si>
  <si>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</si>
  <si>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</si>
  <si>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</si>
  <si>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</si>
  <si>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</si>
  <si>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</si>
  <si>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</si>
  <si>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</si>
  <si>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</si>
  <si>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</si>
  <si>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</si>
  <si>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</si>
  <si>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</si>
  <si>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</si>
  <si>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</si>
  <si>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</si>
  <si>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</si>
  <si>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</si>
  <si>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</si>
  <si>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</si>
  <si>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</si>
  <si>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</si>
  <si>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</si>
  <si>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</si>
  <si>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</si>
  <si>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</si>
  <si>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</si>
  <si>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</si>
  <si>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</si>
  <si>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</si>
  <si>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</si>
  <si>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</si>
  <si>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</si>
  <si>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</si>
  <si>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</si>
  <si>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</si>
  <si>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</si>
  <si>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</si>
  <si>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</si>
  <si>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</si>
  <si>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</si>
  <si>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</si>
  <si>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</si>
  <si>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</si>
  <si>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</si>
  <si>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</si>
  <si>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</si>
  <si>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</si>
  <si>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</si>
  <si>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</si>
  <si>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</si>
  <si>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</si>
  <si>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</si>
  <si>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</si>
  <si>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</si>
  <si>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</si>
  <si>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</si>
  <si>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</si>
  <si>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</si>
  <si>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</si>
  <si>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</si>
  <si>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</si>
  <si>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</si>
  <si>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</si>
  <si>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</si>
  <si>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</si>
  <si>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</si>
  <si>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</si>
  <si>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</si>
  <si>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</si>
  <si>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</si>
  <si>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</si>
  <si>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</si>
  <si>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</si>
  <si>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</si>
  <si>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</si>
  <si>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</si>
  <si>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</si>
  <si>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(0%)</t>
  </si>
  <si>
    <t>Desenvolvimento (0%)</t>
  </si>
  <si>
    <t>Testes Integrados (0%)</t>
  </si>
  <si>
    <t>Homologação (0%)</t>
  </si>
  <si>
    <t>Produção (100%)</t>
  </si>
  <si>
    <t>Plataforma eSIM Claro</t>
  </si>
  <si>
    <t xml:space="preserve">Prestação de serviços especializados para Atos Projeto eSIM PME - GE </t>
  </si>
  <si>
    <t>Atos</t>
  </si>
  <si>
    <t>GERENCIAMENTO DE PORTIFÓLIO - SÊNIOR</t>
  </si>
  <si>
    <t>Abrir RC</t>
  </si>
  <si>
    <t>Jun</t>
  </si>
  <si>
    <t>Por Entregável</t>
  </si>
  <si>
    <t>1.01</t>
  </si>
  <si>
    <t>10MZBR7H49</t>
  </si>
  <si>
    <t xml:space="preserve">CT.25007.S0 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</si>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</sst>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4" t="s">
        <v>76</v>
      </c>
      <c r="D1" s="254"/>
      <c r="E1" s="254"/>
      <c r="F1" s="254"/>
      <c r="G1" s="254"/>
      <c r="H1" s="254"/>
      <c r="I1" s="2"/>
      <c r="J1" s="3"/>
      <c r="K1" s="188" t="s">
        <v>77</v>
      </c>
      <c r="L1" s="254" t="s">
        <v>78</v>
      </c>
      <c r="M1" s="254"/>
      <c r="N1" s="254"/>
      <c r="O1" s="254"/>
      <c r="P1" s="254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4" t="s">
        <v>84</v>
      </c>
      <c r="D3" s="264"/>
      <c r="E3" s="264"/>
      <c r="F3" s="264"/>
      <c r="G3" s="264"/>
      <c r="H3" s="264"/>
      <c r="I3" s="8"/>
      <c r="J3" s="6"/>
      <c r="K3" s="7" t="s">
        <v>85</v>
      </c>
      <c r="L3" s="265" t="s">
        <v>86</v>
      </c>
      <c r="M3" s="265"/>
      <c r="N3" s="265"/>
      <c r="O3" s="265"/>
      <c r="P3" s="214" t="s">
        <v>87</v>
      </c>
      <c r="Q3" s="33"/>
    </row>
    <row r="4" spans="1:20" ht="15.75" customHeight="1">
      <c r="B4" s="7" t="s">
        <v>88</v>
      </c>
      <c r="C4" s="264" t="s">
        <v>89</v>
      </c>
      <c r="D4" s="264"/>
      <c r="E4" s="264"/>
      <c r="F4" s="264"/>
      <c r="G4" s="264"/>
      <c r="H4" s="264"/>
      <c r="I4" s="8"/>
      <c r="J4" s="6"/>
      <c r="K4" s="7" t="s">
        <v>90</v>
      </c>
      <c r="L4" s="265" t="s">
        <v>91</v>
      </c>
      <c r="M4" s="265"/>
      <c r="N4" s="265"/>
      <c r="O4" s="265"/>
      <c r="P4" s="9" t="s">
        <v>87</v>
      </c>
      <c r="Q4" s="50"/>
    </row>
    <row r="5" spans="1:20" ht="15.75" customHeight="1">
      <c r="B5" s="7" t="s">
        <v>92</v>
      </c>
      <c r="C5" s="264" t="s">
        <v>93</v>
      </c>
      <c r="D5" s="264"/>
      <c r="E5" s="264"/>
      <c r="F5" s="264"/>
      <c r="G5" s="264"/>
      <c r="H5" s="264"/>
      <c r="I5" s="8"/>
      <c r="J5" s="6"/>
      <c r="K5" s="7" t="s">
        <v>94</v>
      </c>
      <c r="L5" s="265" t="s">
        <v>95</v>
      </c>
      <c r="M5" s="265"/>
      <c r="N5" s="265"/>
      <c r="O5" s="26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5" t="s">
        <v>97</v>
      </c>
      <c r="C8" s="256"/>
      <c r="D8" s="256"/>
      <c r="E8" s="256"/>
      <c r="F8" s="256"/>
      <c r="G8" s="256"/>
      <c r="H8" s="256"/>
      <c r="I8" s="257"/>
      <c r="J8" s="6"/>
      <c r="K8" s="266" t="s">
        <v>98</v>
      </c>
      <c r="L8" s="267"/>
      <c r="M8" s="267"/>
      <c r="N8" s="267"/>
      <c r="O8" s="267"/>
      <c r="P8" s="267"/>
      <c r="Q8" s="268"/>
    </row>
    <row r="9" spans="1:20" ht="15.75" customHeight="1">
      <c r="B9" s="258"/>
      <c r="C9" s="259"/>
      <c r="D9" s="259"/>
      <c r="E9" s="259"/>
      <c r="F9" s="259"/>
      <c r="G9" s="259"/>
      <c r="H9" s="259"/>
      <c r="I9" s="260"/>
      <c r="J9" s="6"/>
      <c r="K9" s="269" t="s">
        <v>99</v>
      </c>
      <c r="L9" s="270"/>
      <c r="M9" s="270"/>
      <c r="N9" s="270"/>
      <c r="O9" s="270"/>
      <c r="P9" s="270"/>
      <c r="Q9" s="271"/>
    </row>
    <row r="10" spans="1:20" ht="15.75" customHeight="1">
      <c r="B10" s="258"/>
      <c r="C10" s="259"/>
      <c r="D10" s="259"/>
      <c r="E10" s="259"/>
      <c r="F10" s="259"/>
      <c r="G10" s="259"/>
      <c r="H10" s="259"/>
      <c r="I10" s="260"/>
      <c r="J10" s="6"/>
      <c r="K10" s="269" t="s">
        <v>100</v>
      </c>
      <c r="L10" s="270"/>
      <c r="M10" s="270"/>
      <c r="N10" s="270"/>
      <c r="O10" s="270"/>
      <c r="P10" s="270"/>
      <c r="Q10" s="271"/>
    </row>
    <row r="11" spans="1:20" ht="15.75" customHeight="1">
      <c r="B11" s="258"/>
      <c r="C11" s="259"/>
      <c r="D11" s="259"/>
      <c r="E11" s="259"/>
      <c r="F11" s="259"/>
      <c r="G11" s="259"/>
      <c r="H11" s="259"/>
      <c r="I11" s="260"/>
      <c r="J11" s="6"/>
      <c r="K11" s="269" t="s">
        <v>101</v>
      </c>
      <c r="L11" s="270"/>
      <c r="M11" s="270"/>
      <c r="N11" s="270"/>
      <c r="O11" s="270"/>
      <c r="P11" s="270"/>
      <c r="Q11" s="271"/>
    </row>
    <row r="12" spans="1:20" ht="15.75" customHeight="1">
      <c r="B12" s="258"/>
      <c r="C12" s="259"/>
      <c r="D12" s="259"/>
      <c r="E12" s="259"/>
      <c r="F12" s="259"/>
      <c r="G12" s="259"/>
      <c r="H12" s="259"/>
      <c r="I12" s="260"/>
      <c r="J12" s="6"/>
      <c r="K12" s="269" t="s">
        <v>102</v>
      </c>
      <c r="L12" s="270"/>
      <c r="M12" s="270"/>
      <c r="N12" s="270"/>
      <c r="O12" s="270"/>
      <c r="P12" s="270"/>
      <c r="Q12" s="271"/>
    </row>
    <row r="13" spans="1:20" ht="15.75" customHeight="1">
      <c r="B13" s="258"/>
      <c r="C13" s="259"/>
      <c r="D13" s="259"/>
      <c r="E13" s="259"/>
      <c r="F13" s="259"/>
      <c r="G13" s="259"/>
      <c r="H13" s="259"/>
      <c r="I13" s="260"/>
      <c r="J13" s="6"/>
      <c r="K13" s="275" t="s">
        <v>103</v>
      </c>
      <c r="L13" s="276"/>
      <c r="M13" s="276"/>
      <c r="N13" s="276"/>
      <c r="O13" s="276"/>
      <c r="P13" s="276"/>
      <c r="Q13" s="277"/>
    </row>
    <row r="14" spans="1:20" ht="15.75" customHeight="1">
      <c r="B14" s="258"/>
      <c r="C14" s="259"/>
      <c r="D14" s="259"/>
      <c r="E14" s="259"/>
      <c r="F14" s="259"/>
      <c r="G14" s="259"/>
      <c r="H14" s="259"/>
      <c r="I14" s="260"/>
      <c r="J14" s="6"/>
      <c r="K14" s="272"/>
      <c r="L14" s="273"/>
      <c r="M14" s="273"/>
      <c r="N14" s="273"/>
      <c r="O14" s="273"/>
      <c r="P14" s="273"/>
      <c r="Q14" s="274"/>
    </row>
    <row r="15" spans="1:20" ht="15.75" customHeight="1">
      <c r="B15" s="258"/>
      <c r="C15" s="259"/>
      <c r="D15" s="259"/>
      <c r="E15" s="259"/>
      <c r="F15" s="259"/>
      <c r="G15" s="259"/>
      <c r="H15" s="259"/>
      <c r="I15" s="260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8"/>
      <c r="C16" s="259"/>
      <c r="D16" s="259"/>
      <c r="E16" s="259"/>
      <c r="F16" s="259"/>
      <c r="G16" s="259"/>
      <c r="H16" s="259"/>
      <c r="I16" s="260"/>
      <c r="J16" s="6"/>
    </row>
    <row r="17" spans="2:18" ht="15.75" customHeight="1">
      <c r="B17" s="261"/>
      <c r="C17" s="262"/>
      <c r="D17" s="262"/>
      <c r="E17" s="262"/>
      <c r="F17" s="262"/>
      <c r="G17" s="262"/>
      <c r="H17" s="262"/>
      <c r="I17" s="263"/>
      <c r="J17" s="14"/>
      <c r="K17" s="13" t="s">
        <v>105</v>
      </c>
    </row>
    <row r="18" spans="2:18" ht="15.75" customHeight="1">
      <c r="J18" s="14"/>
      <c r="K18" s="296" t="s">
        <v>106</v>
      </c>
      <c r="L18" s="29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7" t="s">
        <v>16</v>
      </c>
      <c r="L19" s="29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5" t="s">
        <v>109</v>
      </c>
      <c r="C20" s="256"/>
      <c r="D20" s="256"/>
      <c r="E20" s="256"/>
      <c r="F20" s="256"/>
      <c r="G20" s="256"/>
      <c r="H20" s="256"/>
      <c r="I20" s="257"/>
      <c r="J20" s="16"/>
      <c r="K20" s="303" t="s">
        <v>26</v>
      </c>
      <c r="L20" s="30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8"/>
      <c r="C21" s="259"/>
      <c r="D21" s="259"/>
      <c r="E21" s="259"/>
      <c r="F21" s="259"/>
      <c r="G21" s="259"/>
      <c r="H21" s="259"/>
      <c r="I21" s="260"/>
      <c r="J21" s="21"/>
      <c r="K21" s="304" t="s">
        <v>107</v>
      </c>
      <c r="L21" s="30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8"/>
      <c r="C22" s="259"/>
      <c r="D22" s="259"/>
      <c r="E22" s="259"/>
      <c r="F22" s="259"/>
      <c r="G22" s="259"/>
      <c r="H22" s="259"/>
      <c r="I22" s="260"/>
      <c r="J22" s="23"/>
      <c r="L22" s="12"/>
      <c r="M22" s="24"/>
      <c r="N22" s="24"/>
      <c r="O22" s="24"/>
      <c r="P22" s="24"/>
      <c r="Q22" s="24"/>
    </row>
    <row r="23" spans="2:18" ht="15.75" customHeight="1">
      <c r="B23" s="258"/>
      <c r="C23" s="259"/>
      <c r="D23" s="259"/>
      <c r="E23" s="259"/>
      <c r="F23" s="259"/>
      <c r="G23" s="259"/>
      <c r="H23" s="259"/>
      <c r="I23" s="260"/>
      <c r="J23" s="23"/>
      <c r="R23" s="12"/>
    </row>
    <row r="24" spans="2:18" ht="15.75" customHeight="1" thickBot="1">
      <c r="B24" s="258"/>
      <c r="C24" s="259"/>
      <c r="D24" s="259"/>
      <c r="E24" s="259"/>
      <c r="F24" s="259"/>
      <c r="G24" s="259"/>
      <c r="H24" s="259"/>
      <c r="I24" s="260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8" t="s">
        <v>111</v>
      </c>
      <c r="C25" s="259"/>
      <c r="D25" s="259"/>
      <c r="E25" s="259"/>
      <c r="F25" s="259"/>
      <c r="G25" s="259"/>
      <c r="H25" s="259"/>
      <c r="I25" s="260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58"/>
      <c r="C26" s="259"/>
      <c r="D26" s="259"/>
      <c r="E26" s="259"/>
      <c r="F26" s="259"/>
      <c r="G26" s="259"/>
      <c r="H26" s="259"/>
      <c r="I26" s="260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58"/>
      <c r="C27" s="259"/>
      <c r="D27" s="259"/>
      <c r="E27" s="259"/>
      <c r="F27" s="259"/>
      <c r="G27" s="259"/>
      <c r="H27" s="259"/>
      <c r="I27" s="260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58"/>
      <c r="C28" s="259"/>
      <c r="D28" s="259"/>
      <c r="E28" s="259"/>
      <c r="F28" s="259"/>
      <c r="G28" s="259"/>
      <c r="H28" s="259"/>
      <c r="I28" s="260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30324.796740000002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30324.796740000002</v>
      </c>
    </row>
    <row r="29" spans="2:18" ht="15.75" customHeight="1">
      <c r="B29" s="261"/>
      <c r="C29" s="262"/>
      <c r="D29" s="262"/>
      <c r="E29" s="262"/>
      <c r="F29" s="262"/>
      <c r="G29" s="262"/>
      <c r="H29" s="262"/>
      <c r="I29" s="263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55" t="s">
        <v>116</v>
      </c>
      <c r="C32" s="256"/>
      <c r="D32" s="256"/>
      <c r="E32" s="256"/>
      <c r="F32" s="256"/>
      <c r="G32" s="256"/>
      <c r="H32" s="256"/>
      <c r="I32" s="257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58"/>
      <c r="C33" s="259"/>
      <c r="D33" s="259"/>
      <c r="E33" s="259"/>
      <c r="F33" s="259"/>
      <c r="G33" s="259"/>
      <c r="H33" s="259"/>
      <c r="I33" s="260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58"/>
      <c r="C34" s="259"/>
      <c r="D34" s="259"/>
      <c r="E34" s="259"/>
      <c r="F34" s="259"/>
      <c r="G34" s="259"/>
      <c r="H34" s="259"/>
      <c r="I34" s="260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58"/>
      <c r="C35" s="259"/>
      <c r="D35" s="259"/>
      <c r="E35" s="259"/>
      <c r="F35" s="259"/>
      <c r="G35" s="259"/>
      <c r="H35" s="259"/>
      <c r="I35" s="260"/>
      <c r="K35" s="35" t="s">
        <v>117</v>
      </c>
      <c r="L35" s="36"/>
      <c r="M35" s="37">
        <f>SUM(M26:M34)</f>
        <v>30324.796740000002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30324.796740000002</v>
      </c>
    </row>
    <row r="36" spans="2:17" ht="15.75" customHeight="1" thickTop="1">
      <c r="B36" s="258"/>
      <c r="C36" s="259"/>
      <c r="D36" s="259"/>
      <c r="E36" s="259"/>
      <c r="F36" s="259"/>
      <c r="G36" s="259"/>
      <c r="H36" s="259"/>
      <c r="I36" s="260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58"/>
      <c r="C37" s="259"/>
      <c r="D37" s="259"/>
      <c r="E37" s="259"/>
      <c r="F37" s="259"/>
      <c r="G37" s="259"/>
      <c r="H37" s="259"/>
      <c r="I37" s="260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58"/>
      <c r="C38" s="259"/>
      <c r="D38" s="259"/>
      <c r="E38" s="259"/>
      <c r="F38" s="259"/>
      <c r="G38" s="259"/>
      <c r="H38" s="259"/>
      <c r="I38" s="260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61"/>
      <c r="C39" s="262"/>
      <c r="D39" s="262"/>
      <c r="E39" s="262"/>
      <c r="F39" s="262"/>
      <c r="G39" s="262"/>
      <c r="H39" s="262"/>
      <c r="I39" s="263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302" t="s">
        <v>118</v>
      </c>
      <c r="C41" s="302"/>
      <c r="D41" s="30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30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87"/>
      <c r="C47" s="288"/>
      <c r="D47" s="288"/>
      <c r="E47" s="288"/>
      <c r="F47" s="288"/>
      <c r="G47" s="288"/>
      <c r="H47" s="288"/>
      <c r="I47" s="289"/>
      <c r="K47" s="39" t="s">
        <v>125</v>
      </c>
      <c r="L47" s="26"/>
      <c r="M47" s="40">
        <f>M35+M45+M46</f>
        <v>30324.796740000002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30324.796740000002</v>
      </c>
    </row>
    <row r="48" spans="2:17" ht="15.75" customHeight="1" thickTop="1">
      <c r="B48" s="290"/>
      <c r="C48" s="291"/>
      <c r="D48" s="291"/>
      <c r="E48" s="291"/>
      <c r="F48" s="291"/>
      <c r="G48" s="291"/>
      <c r="H48" s="291"/>
      <c r="I48" s="292"/>
      <c r="Q48" t="s">
        <v>126</v>
      </c>
    </row>
    <row r="49" spans="2:17" ht="15.75" customHeight="1">
      <c r="B49" s="290"/>
      <c r="C49" s="291"/>
      <c r="D49" s="291"/>
      <c r="E49" s="291"/>
      <c r="F49" s="291"/>
      <c r="G49" s="291"/>
      <c r="H49" s="291"/>
      <c r="I49" s="292"/>
    </row>
    <row r="50" spans="2:17" ht="18" customHeight="1">
      <c r="B50" s="290"/>
      <c r="C50" s="291"/>
      <c r="D50" s="291"/>
      <c r="E50" s="291"/>
      <c r="F50" s="291"/>
      <c r="G50" s="291"/>
      <c r="H50" s="291"/>
      <c r="I50" s="292"/>
      <c r="K50" s="41" t="s">
        <v>127</v>
      </c>
      <c r="L50" s="42" t="s">
        <v>128</v>
      </c>
      <c r="M50" s="42" t="s">
        <v>129</v>
      </c>
      <c r="O50" s="299" t="s">
        <v>130</v>
      </c>
      <c r="P50" s="300"/>
      <c r="Q50" s="301"/>
    </row>
    <row r="51" spans="2:17" ht="21" customHeight="1">
      <c r="B51" s="290"/>
      <c r="C51" s="291"/>
      <c r="D51" s="291"/>
      <c r="E51" s="291"/>
      <c r="F51" s="291"/>
      <c r="G51" s="291"/>
      <c r="H51" s="291"/>
      <c r="I51" s="29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3"/>
      <c r="C52" s="294"/>
      <c r="D52" s="294"/>
      <c r="E52" s="294"/>
      <c r="F52" s="294"/>
      <c r="G52" s="294"/>
      <c r="H52" s="294"/>
      <c r="I52" s="29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30324.796740000002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9" t="s">
        <v>133</v>
      </c>
      <c r="P54" s="300"/>
      <c r="Q54" s="301"/>
    </row>
    <row r="55" spans="2:17" ht="22.5" customHeight="1">
      <c r="B55" s="298" t="s">
        <v>134</v>
      </c>
      <c r="C55" s="29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78"/>
      <c r="P55" s="279"/>
      <c r="Q55" s="28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1"/>
      <c r="P56" s="282"/>
      <c r="Q56" s="28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1"/>
      <c r="P57" s="282"/>
      <c r="Q57" s="28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4"/>
      <c r="P58" s="285"/>
      <c r="Q58" s="28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topLeftCell="E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9" t="s">
        <v>30</v>
      </c>
      <c r="B2" s="325" t="s">
        <v>12</v>
      </c>
      <c r="C2" s="328" t="s">
        <v>49</v>
      </c>
      <c r="D2" s="331" t="s">
        <v>179</v>
      </c>
      <c r="E2" s="313" t="s">
        <v>180</v>
      </c>
      <c r="F2" s="316" t="s">
        <v>62</v>
      </c>
      <c r="G2" s="319" t="s">
        <v>181</v>
      </c>
      <c r="H2" s="73" t="s">
        <v>182</v>
      </c>
      <c r="I2" s="252">
        <v>255.066</v>
      </c>
      <c r="J2" s="198">
        <v>118.89</v>
      </c>
      <c r="K2" s="197">
        <f>IFERROR((I2/176)/L2,0)</f>
        <v>1.4492386363636365</v>
      </c>
      <c r="L2" s="74">
        <v>1</v>
      </c>
      <c r="M2" s="310" t="s">
        <v>183</v>
      </c>
      <c r="N2" s="307" t="s">
        <v>16</v>
      </c>
      <c r="O2" s="190">
        <f>I2*J2</f>
        <v>30324.796740000002</v>
      </c>
      <c r="P2" s="322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GERENCIAMENTO DE PORTIFÓLIO - SÊNIOR: 255h *  R$ 118,89/h = R$ 30.324,80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30324.796740000002</v>
      </c>
    </row>
    <row r="3" spans="1:37">
      <c r="A3" s="320"/>
      <c r="B3" s="326"/>
      <c r="C3" s="329"/>
      <c r="D3" s="332"/>
      <c r="E3" s="314"/>
      <c r="F3" s="317"/>
      <c r="G3" s="320"/>
      <c r="H3" s="73"/>
      <c r="I3" s="252"/>
      <c r="J3" s="198"/>
      <c r="K3" s="197">
        <f>IFERROR((I3/176)/L3,0)</f>
        <v>0</v>
      </c>
      <c r="L3" s="74"/>
      <c r="M3" s="311"/>
      <c r="N3" s="308"/>
      <c r="O3" s="190">
        <f>I3*J3</f>
        <v>0</v>
      </c>
      <c r="P3" s="323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/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20"/>
      <c r="B4" s="326"/>
      <c r="C4" s="329"/>
      <c r="D4" s="332"/>
      <c r="E4" s="314"/>
      <c r="F4" s="317"/>
      <c r="G4" s="320"/>
      <c r="H4" s="73"/>
      <c r="I4" s="252"/>
      <c r="J4" s="198"/>
      <c r="K4" s="197">
        <f>IFERROR((I4/176)/L4,0)</f>
        <v>0</v>
      </c>
      <c r="L4" s="74"/>
      <c r="M4" s="311"/>
      <c r="N4" s="308"/>
      <c r="O4" s="190">
        <f>I4*J4</f>
        <v>0</v>
      </c>
      <c r="P4" s="323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20"/>
      <c r="B5" s="326"/>
      <c r="C5" s="329"/>
      <c r="D5" s="332"/>
      <c r="E5" s="314"/>
      <c r="F5" s="317"/>
      <c r="G5" s="320"/>
      <c r="H5" s="73"/>
      <c r="I5" s="252"/>
      <c r="J5" s="198"/>
      <c r="K5" s="197">
        <f>IFERROR((I5/176)/L5,0)</f>
        <v>0</v>
      </c>
      <c r="L5" s="74"/>
      <c r="M5" s="311"/>
      <c r="N5" s="308"/>
      <c r="O5" s="190">
        <f>I5*J5</f>
        <v>0</v>
      </c>
      <c r="P5" s="323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21"/>
      <c r="B6" s="327"/>
      <c r="C6" s="330"/>
      <c r="D6" s="333"/>
      <c r="E6" s="315"/>
      <c r="F6" s="318"/>
      <c r="G6" s="321"/>
      <c r="H6" s="73"/>
      <c r="I6" s="252"/>
      <c r="J6" s="198"/>
      <c r="K6" s="197">
        <f>IFERROR((I6/176)/L6,0)</f>
        <v>0</v>
      </c>
      <c r="L6" s="74"/>
      <c r="M6" s="312"/>
      <c r="N6" s="309"/>
      <c r="O6" s="190">
        <f>I6*J6</f>
        <v>0</v>
      </c>
      <c r="P6" s="324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255.066</v>
      </c>
      <c r="J8" s="195"/>
      <c r="K8" s="192">
        <f>SUM(K2:K7)</f>
        <v>1.4492386363636365</v>
      </c>
      <c r="L8" s="196"/>
      <c r="M8" s="89"/>
      <c r="N8" s="95" t="str">
        <f>N2</f>
        <v>Capex</v>
      </c>
      <c r="O8" s="192">
        <f>SUM(O2:O7)</f>
        <v>30324.796740000002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30324.796740000002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P2:P6"/>
    <mergeCell ref="A2:A6"/>
    <mergeCell ref="B2:B6"/>
    <mergeCell ref="C2:C6"/>
    <mergeCell ref="D2:D6"/>
    <mergeCell ref="N2:N6"/>
    <mergeCell ref="M2:M6"/>
    <mergeCell ref="E2:E6"/>
    <mergeCell ref="F2:F6"/>
    <mergeCell ref="G2:G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042E6E-61E6-43FA-8F81-3575DD00A208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