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4D1E458E-6605-4A95-9D00-B274949FD3F3}" xr6:coauthVersionLast="47" xr6:coauthVersionMax="47" xr10:uidLastSave="{A929CA0A-0DE6-4779-9A0F-04DF7AEEA936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<sst xmlns="http://schemas.openxmlformats.org/spreadsheetml/2006/main" count="17366" uniqueCount="8650">
  <si>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</si>
  <si>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</si>
  <si>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</si>
  <si>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</si>
  <si>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</si>
  <si>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</si>
  <si>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</si>
  <si>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</si>
  <si>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</si>
  <si>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</si>
  <si>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</si>
  <si>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</si>
  <si>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</si>
  <si>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</si>
  <si>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</si>
  <si>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</si>
  <si>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</si>
  <si>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</si>
  <si>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</si>
  <si>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</si>
  <si>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</si>
  <si>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</si>
  <si>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</si>
  <si>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</si>
  <si>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</si>
  <si>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</si>
  <si>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</si>
  <si>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</si>
  <si>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</si>
  <si>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</si>
  <si>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</si>
  <si>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</si>
  <si>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</si>
  <si>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</si>
  <si>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</si>
  <si>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</si>
  <si>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</si>
  <si>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</si>
  <si>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</si>
  <si>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</si>
  <si>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</si>
  <si>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</si>
  <si>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</si>
  <si>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</si>
  <si>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</si>
  <si>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</si>
  <si>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</si>
  <si>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</si>
  <si>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</si>
  <si>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</si>
  <si>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</si>
  <si>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</si>
  <si>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</si>
  <si>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</si>
  <si>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</si>
  <si>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</si>
  <si>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</si>
  <si>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</si>
  <si>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</si>
  <si>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</si>
  <si>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</si>
  <si>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</si>
  <si>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</si>
  <si>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</si>
  <si>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</si>
  <si>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</si>
  <si>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</si>
  <si>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</si>
  <si>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</si>
  <si>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</si>
  <si>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</si>
  <si>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</si>
  <si>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</si>
  <si>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</si>
  <si>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</si>
  <si>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</si>
  <si>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</si>
  <si>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</si>
  <si>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</si>
  <si>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</si>
  <si>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</si>
  <si>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</si>
  <si>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</si>
  <si>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</si>
  <si>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</si>
  <si>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</si>
  <si>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</si>
  <si>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</si>
  <si>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</si>
  <si>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</si>
  <si>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</si>
  <si>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</si>
  <si>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</si>
  <si>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</si>
  <si>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</si>
  <si>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</si>
  <si>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</si>
  <si>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</si>
  <si>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</si>
  <si>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</si>
  <si>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</si>
  <si>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</si>
  <si>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</si>
  <si>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</si>
  <si>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</si>
  <si>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</si>
  <si>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</si>
  <si>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</si>
  <si>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</si>
  <si>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</si>
  <si>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</si>
  <si>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</si>
  <si>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</si>
  <si>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</si>
  <si>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</si>
  <si>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</si>
  <si>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</si>
  <si>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</si>
  <si>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</si>
  <si>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</si>
  <si>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</si>
  <si>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</si>
  <si>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</si>
  <si>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</si>
  <si>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</si>
  <si>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</si>
  <si>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</si>
  <si>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</si>
  <si>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</si>
  <si>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</si>
  <si>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</si>
  <si>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</si>
  <si>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</si>
  <si>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</si>
  <si>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</si>
  <si>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</si>
  <si>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</si>
  <si>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</si>
  <si>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</si>
  <si>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</si>
  <si>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</si>
  <si>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</si>
  <si>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</si>
  <si>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</si>
  <si>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</si>
  <si>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</si>
  <si>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</si>
  <si>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</si>
  <si>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</si>
  <si>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</si>
  <si>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</si>
  <si>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</si>
  <si>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</si>
  <si>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</si>
  <si>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</si>
  <si>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</si>
  <si>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</si>
  <si>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</si>
  <si>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</si>
  <si>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</si>
  <si>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</si>
  <si>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</si>
  <si>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</si>
  <si>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</si>
  <si>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</si>
  <si>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</si>
  <si>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</si>
  <si>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</si>
  <si>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</si>
  <si>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</si>
  <si>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</si>
  <si>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</si>
  <si>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</si>
  <si>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</si>
  <si>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(0%)</t>
  </si>
  <si>
    <t>Desenvolvimento (0%)</t>
  </si>
  <si>
    <t>Testes Integrados (0%)</t>
  </si>
  <si>
    <t>Homologação (0%)</t>
  </si>
  <si>
    <t>Produção (100%)</t>
  </si>
  <si>
    <t>Plataforma eSIM Claro</t>
  </si>
  <si>
    <t xml:space="preserve">Prestação de serviços especializados para Atos Projeto eSIM PME - GE </t>
  </si>
  <si>
    <t>Atos</t>
  </si>
  <si>
    <t>GERENCIAMENTO DE PROJETOS - SÊNIOR</t>
  </si>
  <si>
    <t>Abrir RC</t>
  </si>
  <si>
    <t>Agosto</t>
  </si>
  <si>
    <t>Mensal</t>
  </si>
  <si>
    <t>1.01</t>
  </si>
  <si>
    <t>10MZBR7H49</t>
  </si>
  <si>
    <t>CT.25117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</si>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</sst>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8" t="s">
        <v>77</v>
      </c>
      <c r="L1" s="298" t="s">
        <v>78</v>
      </c>
      <c r="M1" s="298"/>
      <c r="N1" s="298"/>
      <c r="O1" s="298"/>
      <c r="P1" s="298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4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26076.16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26076.16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26076.16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26076.16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26076.16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26076.16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26076.16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topLeftCell="E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0" t="s">
        <v>30</v>
      </c>
      <c r="B2" s="313" t="s">
        <v>12</v>
      </c>
      <c r="C2" s="316" t="s">
        <v>49</v>
      </c>
      <c r="D2" s="319" t="s">
        <v>179</v>
      </c>
      <c r="E2" s="328" t="s">
        <v>180</v>
      </c>
      <c r="F2" s="331" t="s">
        <v>62</v>
      </c>
      <c r="G2" s="310" t="s">
        <v>181</v>
      </c>
      <c r="H2" s="73" t="s">
        <v>182</v>
      </c>
      <c r="I2" s="252">
        <v>176</v>
      </c>
      <c r="J2" s="198">
        <v>148.16</v>
      </c>
      <c r="K2" s="197">
        <f>IFERROR((I2/176)/L2,0)</f>
        <v>1</v>
      </c>
      <c r="L2" s="74">
        <v>1</v>
      </c>
      <c r="M2" s="325" t="s">
        <v>183</v>
      </c>
      <c r="N2" s="322" t="s">
        <v>16</v>
      </c>
      <c r="O2" s="190">
        <f>I2*J2</f>
        <v>26076.16</v>
      </c>
      <c r="P2" s="307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GERENCIAMENTO DE PROJETOS - SÊNIOR: 176h *  R$ 148,16/h = R$ 26.076,16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26076.16</v>
      </c>
    </row>
    <row r="3" spans="1:37">
      <c r="A3" s="311"/>
      <c r="B3" s="314"/>
      <c r="C3" s="317"/>
      <c r="D3" s="320"/>
      <c r="E3" s="329"/>
      <c r="F3" s="332"/>
      <c r="G3" s="311"/>
      <c r="H3" s="73"/>
      <c r="I3" s="252"/>
      <c r="J3" s="198"/>
      <c r="K3" s="197">
        <f>IFERROR((I3/176)/L3,0)</f>
        <v>0</v>
      </c>
      <c r="L3" s="74"/>
      <c r="M3" s="326"/>
      <c r="N3" s="323"/>
      <c r="O3" s="190">
        <f>I3*J3</f>
        <v>0</v>
      </c>
      <c r="P3" s="308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/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11"/>
      <c r="B4" s="314"/>
      <c r="C4" s="317"/>
      <c r="D4" s="320"/>
      <c r="E4" s="329"/>
      <c r="F4" s="332"/>
      <c r="G4" s="311"/>
      <c r="H4" s="73"/>
      <c r="I4" s="252"/>
      <c r="J4" s="198"/>
      <c r="K4" s="197">
        <f>IFERROR((I4/176)/L4,0)</f>
        <v>0</v>
      </c>
      <c r="L4" s="74"/>
      <c r="M4" s="326"/>
      <c r="N4" s="323"/>
      <c r="O4" s="190">
        <f>I4*J4</f>
        <v>0</v>
      </c>
      <c r="P4" s="308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1"/>
      <c r="B5" s="314"/>
      <c r="C5" s="317"/>
      <c r="D5" s="320"/>
      <c r="E5" s="329"/>
      <c r="F5" s="332"/>
      <c r="G5" s="311"/>
      <c r="H5" s="73"/>
      <c r="I5" s="252"/>
      <c r="J5" s="198"/>
      <c r="K5" s="197">
        <f>IFERROR((I5/176)/L5,0)</f>
        <v>0</v>
      </c>
      <c r="L5" s="74"/>
      <c r="M5" s="326"/>
      <c r="N5" s="323"/>
      <c r="O5" s="190">
        <f>I5*J5</f>
        <v>0</v>
      </c>
      <c r="P5" s="308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2"/>
      <c r="B6" s="315"/>
      <c r="C6" s="318"/>
      <c r="D6" s="321"/>
      <c r="E6" s="330"/>
      <c r="F6" s="333"/>
      <c r="G6" s="312"/>
      <c r="H6" s="73"/>
      <c r="I6" s="252"/>
      <c r="J6" s="198"/>
      <c r="K6" s="197">
        <f>IFERROR((I6/176)/L6,0)</f>
        <v>0</v>
      </c>
      <c r="L6" s="74"/>
      <c r="M6" s="327"/>
      <c r="N6" s="324"/>
      <c r="O6" s="190">
        <f>I6*J6</f>
        <v>0</v>
      </c>
      <c r="P6" s="309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176</v>
      </c>
      <c r="J8" s="195"/>
      <c r="K8" s="192">
        <f>SUM(K2:K7)</f>
        <v>1</v>
      </c>
      <c r="L8" s="196"/>
      <c r="M8" s="89"/>
      <c r="N8" s="95" t="str">
        <f>N2</f>
        <v>Capex</v>
      </c>
      <c r="O8" s="192">
        <f>SUM(O2:O7)</f>
        <v>26076.16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26076.16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2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49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2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0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1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66C5D0A8-C542-4FB9-9C31-B5D0AC2E41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eSIM PJ PME/GE</dc:title>
  <dc:subject/>
  <dc:creator>jose.bergamini.external@atos.net</dc:creator>
  <cp:keywords>GP Renato - Ago</cp:keywords>
  <dc:description/>
  <cp:lastModifiedBy>PEDRO PORFIRIO VIEIRA</cp:lastModifiedBy>
  <cp:revision/>
  <dcterms:created xsi:type="dcterms:W3CDTF">2018-05-21T17:34:58Z</dcterms:created>
  <dcterms:modified xsi:type="dcterms:W3CDTF">2025-10-16T12:53:10Z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