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ZUS\Downloads\"/>
    </mc:Choice>
  </mc:AlternateContent>
  <xr:revisionPtr revIDLastSave="0" documentId="13_ncr:1_{983376A5-0ECF-49F8-85B1-6CEB154762FA}" xr6:coauthVersionLast="47" xr6:coauthVersionMax="47" xr10:uidLastSave="{00000000-0000-0000-0000-000000000000}"/>
  <bookViews>
    <workbookView xWindow="-120" yWindow="-120" windowWidth="20730" windowHeight="11160" xr2:uid="{00000000-000D-0000-FFFF-FFFF00000000}"/>
  </bookViews>
  <sheets>
    <sheet name="Respuestas de formulario 1" sheetId="1" r:id="rId1"/>
    <sheet name="Tablas de datos cualitativos" sheetId="3" r:id="rId2"/>
    <sheet name="Tablas de datos cuantitativos" sheetId="7" r:id="rId3"/>
    <sheet name="Graficos variables cualitativas" sheetId="4" r:id="rId4"/>
    <sheet name="Graficos variables cuantitativa" sheetId="6" r:id="rId5"/>
  </sheets>
  <definedNames>
    <definedName name="_xlnm._FilterDatabase" localSheetId="0" hidden="1">'Respuestas de formulario 1'!$A$1:$O$41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7" l="1"/>
  <c r="C17" i="7"/>
  <c r="C16" i="7"/>
  <c r="C15" i="7"/>
  <c r="C14" i="7"/>
  <c r="C11" i="7"/>
  <c r="C10" i="7"/>
  <c r="C9" i="7"/>
  <c r="C8" i="7"/>
  <c r="C7" i="7"/>
  <c r="C6" i="7"/>
  <c r="F31" i="3"/>
  <c r="F32" i="3"/>
  <c r="F30" i="3"/>
  <c r="F26" i="3"/>
  <c r="F27" i="3"/>
  <c r="F25" i="3"/>
  <c r="F19" i="3"/>
  <c r="F20" i="3"/>
  <c r="F21" i="3"/>
  <c r="F22" i="3"/>
  <c r="F18" i="3"/>
  <c r="F14" i="3"/>
  <c r="F15" i="3"/>
  <c r="F13" i="3"/>
  <c r="F7" i="3"/>
  <c r="F8" i="3"/>
  <c r="F9" i="3"/>
  <c r="F10" i="3"/>
  <c r="F6" i="3"/>
  <c r="C36" i="3"/>
  <c r="C37" i="3"/>
  <c r="C38" i="3"/>
  <c r="C39" i="3"/>
  <c r="C40" i="3"/>
  <c r="C41" i="3"/>
  <c r="C35" i="3"/>
  <c r="C25" i="3"/>
  <c r="C26" i="3"/>
  <c r="C27" i="3"/>
  <c r="C28" i="3"/>
  <c r="C29" i="3"/>
  <c r="C30" i="3"/>
  <c r="C31" i="3"/>
  <c r="C32" i="3"/>
  <c r="C24" i="3"/>
  <c r="C15" i="3"/>
  <c r="C16" i="3"/>
  <c r="C17" i="3"/>
  <c r="C18" i="3"/>
  <c r="C19" i="3"/>
  <c r="C20" i="3"/>
  <c r="C21" i="3"/>
  <c r="C12" i="3"/>
  <c r="C11" i="3"/>
  <c r="F50" i="1"/>
  <c r="F49" i="1"/>
  <c r="F48" i="1"/>
  <c r="F47" i="1"/>
  <c r="F46" i="1"/>
  <c r="F45" i="1"/>
  <c r="F44" i="1"/>
</calcChain>
</file>

<file path=xl/sharedStrings.xml><?xml version="1.0" encoding="utf-8"?>
<sst xmlns="http://schemas.openxmlformats.org/spreadsheetml/2006/main" count="623" uniqueCount="206">
  <si>
    <t>Marca temporal</t>
  </si>
  <si>
    <t xml:space="preserve">¿Cuál es tu edad? </t>
  </si>
  <si>
    <t>¿Cuál es tu género?</t>
  </si>
  <si>
    <t xml:space="preserve">¿Con qué frecuencia compras calzado o bolsos? </t>
  </si>
  <si>
    <t xml:space="preserve">¿Dónde sueles comprar calzado y bolsos actualmente? </t>
  </si>
  <si>
    <t>¿Qué factores influyen más en tu decisión de compra al adquirir calzado o bolsos?</t>
  </si>
  <si>
    <t xml:space="preserve">¿Qué características te gustaría encontrar en una tienda online de calzado y bolsos?  </t>
  </si>
  <si>
    <t>¿Qué tipo de calzado y bolsos te interesa comprar con mayor frecuencia?</t>
  </si>
  <si>
    <t>¿Qué te gustaría encontrar en una tienda online que no hayas encontrado en otras?</t>
  </si>
  <si>
    <t xml:space="preserve">¿Qué tan importante es para ti la sostenibilidad y la ética en la producción de calzado y bolsos?  </t>
  </si>
  <si>
    <t>¿Algo te ha impedido comprar calzado y bolsos en línea anteriormente?</t>
  </si>
  <si>
    <t xml:space="preserve">¿Qué importancia le das a la posibilidad de devolver o cambiar un producto? </t>
  </si>
  <si>
    <t xml:space="preserve">¿Qué te gustaría encontrar en una tienda online que te haga volver a comprar? </t>
  </si>
  <si>
    <t xml:space="preserve">¿Cómo te gustaría que te informaran sobre nuevos productos o descuentos? </t>
  </si>
  <si>
    <t>¿Hay algo más que te gustaría agregar sobre tu experiencia de compra de calzado y bolsos en línea?</t>
  </si>
  <si>
    <t>18 años a 24 años</t>
  </si>
  <si>
    <t xml:space="preserve">Femenino </t>
  </si>
  <si>
    <t>Ocasionalmente (solo cuando lo necesito)</t>
  </si>
  <si>
    <t>Tiendas físicas</t>
  </si>
  <si>
    <t>Marca, Precio, Diseño, Calidad de los materiales, Comodidad, Opiniones de otros compradores, Tendencias de moda</t>
  </si>
  <si>
    <t>Amplio catálogo de productos, Filtros de búsqueda detallados (talla, color, material, precio, etc.), Imágenes de alta calidad, Descripción detallada de los productos, Opciones de pago seguras, Envío rápido, Devoluciones fáciles, Chat en vivo para resolver dudas, Recomendaciones personalizadas</t>
  </si>
  <si>
    <t>Calzado casual, Calzado formal, Botas, Bolsos de mano, Mochilas, Carteras</t>
  </si>
  <si>
    <t xml:space="preserve">Productos asiáticos </t>
  </si>
  <si>
    <t>Muy importante</t>
  </si>
  <si>
    <t>No estar seguro si llegara el pedido</t>
  </si>
  <si>
    <t>Promociones</t>
  </si>
  <si>
    <t>Email marketing, Redes sociales, Notificaciones</t>
  </si>
  <si>
    <t xml:space="preserve">Nada </t>
  </si>
  <si>
    <t>Femenino</t>
  </si>
  <si>
    <t>Precio, Diseño, Calidad de los materiales, Comodidad</t>
  </si>
  <si>
    <t>Calzado deportivo, Mochilas</t>
  </si>
  <si>
    <t xml:space="preserve">No se </t>
  </si>
  <si>
    <t>Importante</t>
  </si>
  <si>
    <t>Miedo a que no sea lo esperado, No estar seguro si llegara el pedido</t>
  </si>
  <si>
    <t>No</t>
  </si>
  <si>
    <t xml:space="preserve">Masculino </t>
  </si>
  <si>
    <t>Anualmente</t>
  </si>
  <si>
    <t>Tiendas online</t>
  </si>
  <si>
    <t>Precio, Diseño, Calidad de los materiales, Comodidad, Tendencias de moda</t>
  </si>
  <si>
    <t>Amplio catálogo de productos, Filtros de búsqueda detallados (talla, color, material, precio, etc.), Imágenes de alta calidad, Envío rápido, Chat en vivo para resolver dudas</t>
  </si>
  <si>
    <t>Calzado deportivo, Calzado casual, Mochilas</t>
  </si>
  <si>
    <t>Inovación y creatividad en prendas</t>
  </si>
  <si>
    <t>Dudas sobre la talla, No estar seguro si llegara el pedido</t>
  </si>
  <si>
    <t>Programas de fidelización, Atención al cliente personalizada</t>
  </si>
  <si>
    <t>Redes sociales</t>
  </si>
  <si>
    <t>Precio</t>
  </si>
  <si>
    <t>Amplio catálogo de productos</t>
  </si>
  <si>
    <t xml:space="preserve">Tallas exactas </t>
  </si>
  <si>
    <t>Dudas sobre la talla</t>
  </si>
  <si>
    <t xml:space="preserve">Tener una variedad más amplia </t>
  </si>
  <si>
    <t xml:space="preserve">Hombre </t>
  </si>
  <si>
    <t xml:space="preserve">Marca, Varios </t>
  </si>
  <si>
    <t>Recomendaciones personalizadas</t>
  </si>
  <si>
    <t xml:space="preserve">Lo que más me llame la atención o me guste </t>
  </si>
  <si>
    <t xml:space="preserve">Mmm me gustaría encontrar varias cosas o puede que también hayan buenas cosas en online que en tiendas físicas </t>
  </si>
  <si>
    <t>Neutral</t>
  </si>
  <si>
    <t>Atención al cliente personalizada</t>
  </si>
  <si>
    <t xml:space="preserve">No  sepo </t>
  </si>
  <si>
    <t>25 años a 34 años</t>
  </si>
  <si>
    <t>Marca, Precio, Diseño, Calidad de los materiales, Comodidad</t>
  </si>
  <si>
    <t>Amplio catálogo de productos, Imágenes de alta calidad, Descripción detallada de los productos, Envío rápido, Chat en vivo para resolver dudas</t>
  </si>
  <si>
    <t>.</t>
  </si>
  <si>
    <t>Dudas sobre la talla, Miedo a que no sea lo esperado</t>
  </si>
  <si>
    <t>Promociones, Atención al cliente personalizada</t>
  </si>
  <si>
    <t xml:space="preserve">No de momento </t>
  </si>
  <si>
    <t>35 años a 44 años</t>
  </si>
  <si>
    <t>Mensualmente</t>
  </si>
  <si>
    <t>Filtros de búsqueda detallados (talla, color, material, precio, etc.)</t>
  </si>
  <si>
    <t>Calzado deportivo</t>
  </si>
  <si>
    <t xml:space="preserve">Variedad de calzado </t>
  </si>
  <si>
    <t>Email marketing</t>
  </si>
  <si>
    <t>Cada 3 meses</t>
  </si>
  <si>
    <t>Diseño, Calidad de los materiales, Tendencias de moda</t>
  </si>
  <si>
    <t>Amplio catálogo de productos, Filtros de búsqueda detallados (talla, color, material, precio, etc.), Opciones de pago seguras, Envío rápido, Recomendaciones personalizadas</t>
  </si>
  <si>
    <t>Calzado deportivo, Calzado casual, Calzado formal, Botas, Bolsos de mano, Carteras</t>
  </si>
  <si>
    <t xml:space="preserve">Envios seguros, que el producto llegue con los materiales indicados </t>
  </si>
  <si>
    <t>Miedo a que no sea lo esperado</t>
  </si>
  <si>
    <t>Promociones, Programas de fidelización, Atención al cliente personalizada</t>
  </si>
  <si>
    <t>Siempre incluir productos en tendencia</t>
  </si>
  <si>
    <t>Masculino</t>
  </si>
  <si>
    <t>Amplio catálogo de productos, Filtros de búsqueda detallados (talla, color, material, precio, etc.), Opciones de pago seguras, Envío rápido</t>
  </si>
  <si>
    <t>Calzado deportivo, Calzado casual, Calzado formal, Botas, Mochilas, Carteras</t>
  </si>
  <si>
    <t>Notificaciones</t>
  </si>
  <si>
    <t>mujer</t>
  </si>
  <si>
    <t>Precio, Diseño, Calidad de los materiales, Comodidad, Opiniones de otros compradores, Tendencias de moda</t>
  </si>
  <si>
    <t>Calzado deportivo, Calzado casual, Calzado formal, Botas, Bolsos de mano, Mochilas, Carteras</t>
  </si>
  <si>
    <t>Nada importante</t>
  </si>
  <si>
    <t>Marca, Calidad de los materiales, Tendencias de moda</t>
  </si>
  <si>
    <t>Amplio catálogo de productos, Imágenes de alta calidad, Envío rápido, Devoluciones fáciles, Recomendaciones personalizadas</t>
  </si>
  <si>
    <t>Calzado deportivo, Botas, Mochilas</t>
  </si>
  <si>
    <t>Programas de fidelización</t>
  </si>
  <si>
    <t>Semanalmente</t>
  </si>
  <si>
    <t>Precio, Calidad de los materiales, Tendencias de moda</t>
  </si>
  <si>
    <t>Filtros de búsqueda detallados (talla, color, material, precio, etc.), Descripción detallada de los productos, Envío rápido, Chat en vivo para resolver dudas</t>
  </si>
  <si>
    <t>Calzado deportivo, Bolsos de mano, Mochilas</t>
  </si>
  <si>
    <t>Poco importante</t>
  </si>
  <si>
    <t>45 años a 54 años</t>
  </si>
  <si>
    <t xml:space="preserve">Mujer </t>
  </si>
  <si>
    <t>Precio, Diseño, Calidad de los materiales</t>
  </si>
  <si>
    <t>Amplio catálogo de productos, Filtros de búsqueda detallados (talla, color, material, precio, etc.), Imágenes de alta calidad, Descripción detallada de los productos, Envío rápido, Devoluciones fáciles, Chat en vivo para resolver dudas</t>
  </si>
  <si>
    <t>Botas, Mochilas, Carteras</t>
  </si>
  <si>
    <t>Redes sociales, Notificaciones</t>
  </si>
  <si>
    <t>Precio, Diseño, Tendencias de moda</t>
  </si>
  <si>
    <t>Amplio catálogo de productos, Descripción detallada de los productos, Recomendaciones personalizadas</t>
  </si>
  <si>
    <t>Calzado casual, Botas, Carteras</t>
  </si>
  <si>
    <t xml:space="preserve">
</t>
  </si>
  <si>
    <t>..</t>
  </si>
  <si>
    <t>Precio, Comodidad, Opiniones de otros compradores, Tendencias de moda</t>
  </si>
  <si>
    <t>Amplio catálogo de productos, Imágenes de alta calidad, Envío rápido, Devoluciones fáciles</t>
  </si>
  <si>
    <t>Calzado deportivo, Calzado formal, Botas, Mochilas</t>
  </si>
  <si>
    <t>Marca, Precio, Calidad de los materiales, Comodidad, Tendencias de moda</t>
  </si>
  <si>
    <t>Filtros de búsqueda detallados (talla, color, material, precio, etc.), Imágenes de alta calidad, Descripción detallada de los productos, Envío rápido</t>
  </si>
  <si>
    <t>Calzado deportivo, Calzado formal, Bolsos de mano, Mochilas</t>
  </si>
  <si>
    <t>Email marketing, Notificaciones</t>
  </si>
  <si>
    <t>Mas de 54</t>
  </si>
  <si>
    <t>Precio, Comodidad</t>
  </si>
  <si>
    <t>Filtros de búsqueda detallados (talla, color, material, precio, etc.), Opciones de pago seguras, Chat en vivo para resolver dudas</t>
  </si>
  <si>
    <t>Calzado deportivo, Calzado casual, Calzado formal, Botas, Bolsos de mano, Mochilas</t>
  </si>
  <si>
    <t>Dudas sobre la talla, Miedo a que no sea lo esperado, No estar seguro si llegara el pedido</t>
  </si>
  <si>
    <t>Hombre</t>
  </si>
  <si>
    <t>Marca, Precio, Diseño, Calidad de los materiales</t>
  </si>
  <si>
    <t>Amplio catálogo de productos, Filtros de búsqueda detallados (talla, color, material, precio, etc.), Imágenes de alta calidad, Descripción detallada de los productos, Opciones de pago seguras, Envío rápido, Devoluciones fáciles, Recomendaciones personalizadas</t>
  </si>
  <si>
    <t>Calzado deportivo, Calzado casual, Calzado formal, Bolsos de mano, Mochilas</t>
  </si>
  <si>
    <t>Amplio catálogo de productos, Filtros de búsqueda detallados (talla, color, material, precio, etc.), Descripción detallada de los productos, Opciones de pago seguras, Envío rápido, Devoluciones fáciles</t>
  </si>
  <si>
    <t>Amplio catálogo de productos, Filtros de búsqueda detallados (talla, color, material, precio, etc.), Imágenes de alta calidad, Descripción detallada de los productos, Opciones de pago seguras, Envío rápido, Devoluciones fáciles, Chat en vivo para resolver dudas</t>
  </si>
  <si>
    <t>Calzado casual, Calzado formal, Bolsos de mano</t>
  </si>
  <si>
    <t>Filtros de búsqueda detallados (talla, color, material, precio, etc.), Descripción detallada de los productos, Devoluciones fáciles</t>
  </si>
  <si>
    <t>Precio, Diseño, Comodidad, Opiniones de otros compradores, Tendencias de moda</t>
  </si>
  <si>
    <t>Amplio catálogo de productos, Filtros de búsqueda detallados (talla, color, material, precio, etc.), Imágenes de alta calidad, Opciones de pago seguras, Envío rápido</t>
  </si>
  <si>
    <t>Calzado deportivo, Calzado casual, Bolsos de mano, Mochilas</t>
  </si>
  <si>
    <t>Amplio catálogo de productos, Imágenes de alta calidad, Opciones de pago seguras, Devoluciones fáciles, Chat en vivo para resolver dudas</t>
  </si>
  <si>
    <t>Calzado deportivo, Calzado casual, Calzado formal, Botas, Mochilas</t>
  </si>
  <si>
    <t>Menor a 18</t>
  </si>
  <si>
    <t>Marca, Precio, Diseño, Comodidad, Opiniones de otros compradores</t>
  </si>
  <si>
    <t>Filtros de búsqueda detallados (talla, color, material, precio, etc.), Imágenes de alta calidad, Envío rápido, Chat en vivo para resolver dudas</t>
  </si>
  <si>
    <t>Calzado deportivo, Botas, Mochilas, Carteras</t>
  </si>
  <si>
    <t>Mujer</t>
  </si>
  <si>
    <t>Amplio catálogo de productos, Filtros de búsqueda detallados (talla, color, material, precio, etc.), Imágenes de alta calidad, Descripción detallada de los productos, Opciones de pago seguras, Envío rápido, Devoluciones fáciles</t>
  </si>
  <si>
    <t>Marca, Precio, Diseño, Calidad de los materiales, Comodidad, Opiniones de otros compradores</t>
  </si>
  <si>
    <t>Filtros de búsqueda detallados (talla, color, material, precio, etc.), Imágenes de alta calidad, Descripción detallada de los productos, Recomendaciones personalizadas</t>
  </si>
  <si>
    <t>Calzado deportivo, Calzado casual, Calzado formal, Botas, Carteras</t>
  </si>
  <si>
    <t>Diseño, Comodidad, Opiniones de otros compradores, Tendencias de moda</t>
  </si>
  <si>
    <t>Marca, Precio, Calidad de los materiales, Comodidad</t>
  </si>
  <si>
    <t>Amplio catálogo de productos, Filtros de búsqueda detallados (talla, color, material, precio, etc.), Imágenes de alta calidad, Descripción detallada de los productos, Opciones de pago seguras, Envío rápido, Chat en vivo para resolver dudas</t>
  </si>
  <si>
    <t>Calzado deportivo, Calzado casual, Calzado formal</t>
  </si>
  <si>
    <t>Marca, Calidad de los materiales, Comodidad, Opiniones de otros compradores</t>
  </si>
  <si>
    <t>Filtros de búsqueda detallados (talla, color, material, precio, etc.), Imágenes de alta calidad, Envío rápido, Devoluciones fáciles, Chat en vivo para resolver dudas</t>
  </si>
  <si>
    <t>Calzado casual, Calzado formal, Mochilas</t>
  </si>
  <si>
    <t>Marca, Comodidad, Opiniones de otros compradores</t>
  </si>
  <si>
    <t>Filtros de búsqueda detallados (talla, color, material, precio, etc.), Imágenes de alta calidad, Opciones de pago seguras, Envío rápido, Devoluciones fáciles</t>
  </si>
  <si>
    <t>Calzado deportivo, Calzado formal, Botas, Bolsos de mano</t>
  </si>
  <si>
    <t>Maculino</t>
  </si>
  <si>
    <t>Calzado deportivo, Calzado casual, Calzado formal, Botas</t>
  </si>
  <si>
    <t>Marca, Precio, Diseño, Tendencias de moda</t>
  </si>
  <si>
    <t>Amplio catálogo de productos, Imágenes de alta calidad, Descripción detallada de los productos, Chat en vivo para resolver dudas</t>
  </si>
  <si>
    <t>Calzado deportivo, Calzado formal, Botas</t>
  </si>
  <si>
    <t>Prefiero no decirlo</t>
  </si>
  <si>
    <t>Amplio catálogo de productos, Filtros de búsqueda detallados (talla, color, material, precio, etc.), Chat en vivo para resolver dudas, Recomendaciones personalizadas</t>
  </si>
  <si>
    <t>Amplio catálogo de productos, Filtros de búsqueda detallados (talla, color, material, precio, etc.), Imágenes de alta calidad, Descripción detallada de los productos, Chat en vivo para resolver dudas, Recomendaciones personalizadas</t>
  </si>
  <si>
    <t>Promociones, Programas de fidelización</t>
  </si>
  <si>
    <t>Marca, Precio, Diseño, Comodidad</t>
  </si>
  <si>
    <t>Amplio catálogo de productos, Filtros de búsqueda detallados (talla, color, material, precio, etc.), Imágenes de alta calidad, Descripción detallada de los productos</t>
  </si>
  <si>
    <t xml:space="preserve">Amplio catálogo de productos, Filtros de búsqueda detallados (talla, color, material, precio, etc.), Descripción detallada de los productos, Opciones de pago seguras, Recomendaciones personalizadas, </t>
  </si>
  <si>
    <t>Marca, Comodidad, Tendencias de moda</t>
  </si>
  <si>
    <t>Amplio catálogo de productos, Filtros de búsqueda detallados (talla, color, material, precio, etc.), Descripción detallada de los productos, Opciones de pago seguras</t>
  </si>
  <si>
    <t>Tanque sovietico t35</t>
  </si>
  <si>
    <t>Amplio catálogo de productos, Descripción detallada de los productos, Opciones de pago seguras, Devoluciones fáciles</t>
  </si>
  <si>
    <t>Marca, Precio, Comodidad, Tendencias de moda</t>
  </si>
  <si>
    <t>Filtros de búsqueda detallados (talla, color, material, precio, etc.), Opciones de pago seguras, Devoluciones fáciles</t>
  </si>
  <si>
    <t>Calzado casual, Mochilas</t>
  </si>
  <si>
    <t>¿Cuál es tu edad?</t>
  </si>
  <si>
    <t>¿Con qué frecuencia compras calzado o bolsos?</t>
  </si>
  <si>
    <t>¿Dónde sueles comprar calzado y bolsos actualmente?</t>
  </si>
  <si>
    <t>¿Qué importancia le das a la posibilidad de devolver o cambiar un producto?</t>
  </si>
  <si>
    <t>N° Datos</t>
  </si>
  <si>
    <t>factores separados</t>
  </si>
  <si>
    <t>Diseño</t>
  </si>
  <si>
    <t xml:space="preserve">calidad de los materiales </t>
  </si>
  <si>
    <t xml:space="preserve">Tendencias de moda </t>
  </si>
  <si>
    <t>comodidad</t>
  </si>
  <si>
    <t xml:space="preserve">Opniniones de otras personas </t>
  </si>
  <si>
    <t>Marca</t>
  </si>
  <si>
    <t>Imágenes de alta calidad</t>
  </si>
  <si>
    <t>Descripción detallada de los productos</t>
  </si>
  <si>
    <t>Opciones de pago seguras</t>
  </si>
  <si>
    <t>Envío rápido</t>
  </si>
  <si>
    <t>Devoluciones fáciles</t>
  </si>
  <si>
    <t>Chat en vivo para resolver dudas</t>
  </si>
  <si>
    <t>Calidad de los materiales</t>
  </si>
  <si>
    <t>Comodidad</t>
  </si>
  <si>
    <t>Opiniones de otros compradores</t>
  </si>
  <si>
    <t>Tendencias de moda</t>
  </si>
  <si>
    <t>Calzado casual</t>
  </si>
  <si>
    <t>Calzado formal</t>
  </si>
  <si>
    <t>Botas</t>
  </si>
  <si>
    <t>Bolsos de mano</t>
  </si>
  <si>
    <t>Mochilas</t>
  </si>
  <si>
    <t>Carteras</t>
  </si>
  <si>
    <t>Cualitativos</t>
  </si>
  <si>
    <t>Genero</t>
  </si>
  <si>
    <t>Datos invalidos u otros</t>
  </si>
  <si>
    <t>¿Qué características te gustaría encontrar en una tienda online de calzado y bolsos?  </t>
  </si>
  <si>
    <t>¿Qué tan importante es para ti la sostenibilidad y la ética en la producción de calzado y bolsos?  </t>
  </si>
  <si>
    <t>¿Qué te gustaría encontrar en una tienda online que te haga volver a comprar? </t>
  </si>
  <si>
    <t>¿Cómo te gustaría que te informaran sobre nuevos productos o descuentos? </t>
  </si>
  <si>
    <t>Cuantitativos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</si>
</sst>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m/yyyy\ h:mm:ss"/>
  </numFmts>
  <fonts count="9" x14ac:knownFonts="1">
    <font>
      <sz val="10"/>
      <color rgb="FF000000"/>
      <name val="Arial"/>
      <scheme val="minor"/>
    </font>
    <font>
      <sz val="10"/>
      <color theme="1"/>
      <name val="Arial"/>
      <family val="2"/>
      <scheme val="minor"/>
    </font>
    <font>
      <sz val="10"/>
      <color theme="0"/>
      <name val="Arial"/>
      <family val="2"/>
      <scheme val="minor"/>
    </font>
    <font>
      <b/>
      <sz val="10"/>
      <color theme="0"/>
      <name val="Arial"/>
      <family val="2"/>
      <scheme val="minor"/>
    </font>
    <font>
      <sz val="10"/>
      <color rgb="FF000000"/>
      <name val="Arial"/>
      <family val="2"/>
      <scheme val="minor"/>
    </font>
    <font>
      <b/>
      <sz val="10"/>
      <color rgb="FF000000"/>
      <name val="Arial"/>
      <family val="2"/>
      <scheme val="minor"/>
    </font>
    <font>
      <sz val="10"/>
      <color theme="1"/>
      <name val="Arial"/>
      <family val="2"/>
      <scheme val="minor"/>
    </font>
    <font>
      <b/>
      <sz val="22"/>
      <color rgb="FF000000"/>
      <name val="Arial"/>
      <family val="2"/>
      <scheme val="minor"/>
    </font>
    <font>
      <b/>
      <sz val="20"/>
      <color rgb="FF000000"/>
      <name val="Arial"/>
      <family val="2"/>
      <scheme val="minor"/>
    </font>
  </fonts>
  <fills count="13">
    <fill>
      <patternFill patternType="none"/>
    </fill>
    <fill>
      <patternFill patternType="gray125"/>
    </fill>
    <fill>
      <patternFill patternType="solid">
        <fgColor theme="4"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6" tint="0.59999389629810485"/>
        <bgColor indexed="64"/>
      </patternFill>
    </fill>
  </fills>
  <borders count="25">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76">
    <xf numFmtId="0" fontId="0" fillId="0" borderId="0" xfId="0"/>
    <xf numFmtId="164" fontId="1" fillId="0" borderId="4" xfId="0" applyNumberFormat="1" applyFont="1" applyBorder="1" applyAlignment="1">
      <alignment vertical="center"/>
    </xf>
    <xf numFmtId="0" fontId="1" fillId="0" borderId="5" xfId="0" applyFont="1" applyBorder="1" applyAlignment="1">
      <alignment vertical="center"/>
    </xf>
    <xf numFmtId="164"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0" fontId="1" fillId="0" borderId="6" xfId="0" applyFont="1" applyBorder="1" applyAlignment="1">
      <alignment vertical="center"/>
    </xf>
    <xf numFmtId="164" fontId="1" fillId="0" borderId="10" xfId="0" applyNumberFormat="1"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2" fillId="0" borderId="1" xfId="0" applyFont="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4" fillId="0" borderId="0" xfId="0" applyFont="1"/>
    <xf numFmtId="0" fontId="4" fillId="0" borderId="13" xfId="0" applyFont="1" applyBorder="1"/>
    <xf numFmtId="0" fontId="6" fillId="0" borderId="5" xfId="0" applyFont="1" applyBorder="1" applyAlignment="1">
      <alignment vertical="center"/>
    </xf>
    <xf numFmtId="0" fontId="6" fillId="0" borderId="8" xfId="0" applyFont="1" applyBorder="1" applyAlignment="1">
      <alignment vertical="center"/>
    </xf>
    <xf numFmtId="0" fontId="0" fillId="0" borderId="0" xfId="0" applyAlignment="1">
      <alignment horizontal="center"/>
    </xf>
    <xf numFmtId="0" fontId="4" fillId="7" borderId="15" xfId="0" applyFont="1" applyFill="1" applyBorder="1" applyAlignment="1">
      <alignment horizontal="left"/>
    </xf>
    <xf numFmtId="0" fontId="0" fillId="7" borderId="16" xfId="0" applyFill="1" applyBorder="1" applyAlignment="1">
      <alignment horizontal="right"/>
    </xf>
    <xf numFmtId="0" fontId="4" fillId="2" borderId="17" xfId="0" applyFont="1" applyFill="1" applyBorder="1" applyAlignment="1">
      <alignment horizontal="left"/>
    </xf>
    <xf numFmtId="0" fontId="4" fillId="2" borderId="18" xfId="0" applyFont="1" applyFill="1" applyBorder="1" applyAlignment="1">
      <alignment horizontal="left"/>
    </xf>
    <xf numFmtId="0" fontId="4" fillId="7" borderId="19" xfId="0" applyFont="1" applyFill="1" applyBorder="1" applyAlignment="1">
      <alignment horizontal="left"/>
    </xf>
    <xf numFmtId="0" fontId="0" fillId="7" borderId="20" xfId="0" applyFill="1" applyBorder="1" applyAlignment="1">
      <alignment horizontal="right"/>
    </xf>
    <xf numFmtId="0" fontId="0" fillId="4" borderId="15" xfId="0" applyFill="1" applyBorder="1"/>
    <xf numFmtId="0" fontId="4" fillId="4" borderId="16" xfId="0" applyFont="1" applyFill="1" applyBorder="1"/>
    <xf numFmtId="0" fontId="4" fillId="3" borderId="17" xfId="0" applyFont="1" applyFill="1" applyBorder="1"/>
    <xf numFmtId="0" fontId="4" fillId="3" borderId="18" xfId="0" applyFont="1" applyFill="1" applyBorder="1"/>
    <xf numFmtId="0" fontId="0" fillId="4" borderId="19" xfId="0" applyFill="1" applyBorder="1"/>
    <xf numFmtId="0" fontId="4" fillId="4" borderId="20" xfId="0" applyFont="1" applyFill="1" applyBorder="1"/>
    <xf numFmtId="0" fontId="0" fillId="12" borderId="15" xfId="0" applyFill="1" applyBorder="1"/>
    <xf numFmtId="0" fontId="4" fillId="12" borderId="16" xfId="0" applyFont="1" applyFill="1" applyBorder="1"/>
    <xf numFmtId="0" fontId="0" fillId="9" borderId="17" xfId="0" applyFill="1" applyBorder="1"/>
    <xf numFmtId="0" fontId="4" fillId="9" borderId="18" xfId="0" applyFont="1" applyFill="1" applyBorder="1"/>
    <xf numFmtId="0" fontId="0" fillId="12" borderId="19" xfId="0" applyFill="1" applyBorder="1"/>
    <xf numFmtId="0" fontId="4" fillId="12" borderId="20" xfId="0" applyFont="1" applyFill="1" applyBorder="1"/>
    <xf numFmtId="0" fontId="0" fillId="10" borderId="15" xfId="0" applyFill="1" applyBorder="1"/>
    <xf numFmtId="0" fontId="4" fillId="10" borderId="16" xfId="0" applyFont="1" applyFill="1" applyBorder="1"/>
    <xf numFmtId="0" fontId="4" fillId="11" borderId="17" xfId="0" applyFont="1" applyFill="1" applyBorder="1"/>
    <xf numFmtId="0" fontId="4" fillId="11" borderId="18" xfId="0" applyFont="1" applyFill="1" applyBorder="1"/>
    <xf numFmtId="0" fontId="0" fillId="10" borderId="19" xfId="0" applyFill="1" applyBorder="1"/>
    <xf numFmtId="0" fontId="4" fillId="10" borderId="20" xfId="0" applyFont="1" applyFill="1" applyBorder="1"/>
    <xf numFmtId="0" fontId="0" fillId="6" borderId="15" xfId="0" applyFill="1" applyBorder="1"/>
    <xf numFmtId="0" fontId="4" fillId="6" borderId="16" xfId="0" applyFont="1" applyFill="1" applyBorder="1"/>
    <xf numFmtId="0" fontId="4" fillId="5" borderId="17" xfId="0" applyFont="1" applyFill="1" applyBorder="1"/>
    <xf numFmtId="0" fontId="4" fillId="5" borderId="18" xfId="0" applyFont="1" applyFill="1" applyBorder="1"/>
    <xf numFmtId="0" fontId="0" fillId="6" borderId="19" xfId="0" applyFill="1" applyBorder="1"/>
    <xf numFmtId="0" fontId="4" fillId="6" borderId="20" xfId="0" applyFont="1" applyFill="1" applyBorder="1"/>
    <xf numFmtId="0" fontId="0" fillId="7" borderId="15" xfId="0" applyFill="1" applyBorder="1"/>
    <xf numFmtId="0" fontId="4" fillId="7" borderId="16" xfId="0" applyFont="1" applyFill="1" applyBorder="1"/>
    <xf numFmtId="0" fontId="4" fillId="2" borderId="17" xfId="0" applyFont="1" applyFill="1" applyBorder="1"/>
    <xf numFmtId="0" fontId="4" fillId="2" borderId="18" xfId="0" applyFont="1" applyFill="1" applyBorder="1"/>
    <xf numFmtId="0" fontId="0" fillId="7" borderId="19" xfId="0" applyFill="1" applyBorder="1"/>
    <xf numFmtId="0" fontId="4" fillId="7" borderId="20" xfId="0" applyFont="1" applyFill="1" applyBorder="1"/>
    <xf numFmtId="0" fontId="4" fillId="9" borderId="17" xfId="0" applyFont="1" applyFill="1" applyBorder="1"/>
    <xf numFmtId="0" fontId="5" fillId="0" borderId="13" xfId="0" applyFont="1" applyBorder="1"/>
    <xf numFmtId="0" fontId="5" fillId="0" borderId="0" xfId="0" applyFont="1"/>
    <xf numFmtId="0" fontId="7" fillId="8" borderId="13" xfId="0" applyFont="1" applyFill="1" applyBorder="1" applyAlignment="1">
      <alignment horizontal="center"/>
    </xf>
    <xf numFmtId="0" fontId="8" fillId="10" borderId="13" xfId="0" applyFont="1" applyFill="1" applyBorder="1" applyAlignment="1">
      <alignment horizontal="center"/>
    </xf>
    <xf numFmtId="0" fontId="5" fillId="0" borderId="13" xfId="0" applyFont="1" applyBorder="1" applyAlignment="1">
      <alignment horizontal="center"/>
    </xf>
    <xf numFmtId="0" fontId="0" fillId="0" borderId="13" xfId="0" applyBorder="1" applyAlignment="1">
      <alignment horizontal="center"/>
    </xf>
    <xf numFmtId="0" fontId="5" fillId="0" borderId="16" xfId="0" applyFont="1" applyBorder="1" applyAlignment="1">
      <alignment horizontal="center"/>
    </xf>
    <xf numFmtId="0" fontId="5" fillId="0" borderId="22" xfId="0" applyFont="1" applyBorder="1" applyAlignment="1">
      <alignment horizontal="center"/>
    </xf>
    <xf numFmtId="0" fontId="5" fillId="0" borderId="15" xfId="0" applyFont="1" applyBorder="1" applyAlignment="1">
      <alignment horizontal="center"/>
    </xf>
    <xf numFmtId="0" fontId="0" fillId="0" borderId="20" xfId="0" applyBorder="1" applyAlignment="1">
      <alignment horizontal="center"/>
    </xf>
    <xf numFmtId="0" fontId="0" fillId="0" borderId="23" xfId="0" applyBorder="1" applyAlignment="1">
      <alignment horizontal="center"/>
    </xf>
    <xf numFmtId="0" fontId="0" fillId="0" borderId="19" xfId="0" applyBorder="1" applyAlignment="1">
      <alignment horizontal="center"/>
    </xf>
    <xf numFmtId="0" fontId="0" fillId="0" borderId="14" xfId="0" applyBorder="1" applyAlignment="1">
      <alignment horizontal="center"/>
    </xf>
    <xf numFmtId="0" fontId="0" fillId="0" borderId="0" xfId="0" applyAlignment="1">
      <alignment horizontal="center"/>
    </xf>
    <xf numFmtId="0" fontId="0" fillId="0" borderId="21" xfId="0" applyBorder="1" applyAlignment="1">
      <alignment horizontal="center"/>
    </xf>
    <xf numFmtId="0" fontId="0" fillId="0" borderId="18" xfId="0" applyBorder="1" applyAlignment="1">
      <alignment horizontal="center"/>
    </xf>
    <xf numFmtId="0" fontId="0" fillId="0" borderId="24" xfId="0" applyBorder="1" applyAlignment="1">
      <alignment horizontal="center"/>
    </xf>
    <xf numFmtId="0" fontId="0" fillId="0" borderId="17" xfId="0" applyBorder="1" applyAlignment="1">
      <alignment horizontal="center"/>
    </xf>
    <xf numFmtId="0" fontId="0" fillId="0" borderId="16" xfId="0" applyBorder="1" applyAlignment="1">
      <alignment horizontal="center"/>
    </xf>
    <xf numFmtId="0" fontId="0" fillId="0" borderId="22" xfId="0" applyBorder="1" applyAlignment="1">
      <alignment horizontal="center"/>
    </xf>
    <xf numFmtId="0" fontId="0" fillId="0" borderId="15" xfId="0" applyBorder="1" applyAlignment="1">
      <alignment horizontal="center"/>
    </xf>
  </cellXfs>
  <cellStyles count="1">
    <cellStyle name="Normal" xfId="0" builtinId="0"/>
  </cellStyles>
  <dxfs count="75">
    <dxf>
      <font>
        <b val="0"/>
        <i val="0"/>
        <strike val="0"/>
        <condense val="0"/>
        <extend val="0"/>
        <outline val="0"/>
        <shadow val="0"/>
        <u val="none"/>
        <vertAlign val="baseline"/>
        <sz val="10"/>
        <color rgb="FF000000"/>
        <name val="Arial"/>
        <family val="2"/>
        <scheme val="minor"/>
      </font>
      <fill>
        <patternFill patternType="solid">
          <fgColor indexed="64"/>
          <bgColor theme="5" tint="0.59999389629810485"/>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fill>
        <patternFill patternType="solid">
          <fgColor indexed="64"/>
          <bgColor theme="5" tint="0.5999938962981048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rgb="FF000000"/>
        <name val="Arial"/>
        <family val="2"/>
        <scheme val="minor"/>
      </font>
      <fill>
        <patternFill patternType="solid">
          <fgColor indexed="64"/>
          <bgColor theme="5"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minor"/>
      </font>
      <fill>
        <patternFill patternType="solid">
          <fgColor indexed="64"/>
          <bgColor theme="4" tint="0.59999389629810485"/>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fill>
        <patternFill patternType="solid">
          <fgColor indexed="64"/>
          <bgColor theme="4" tint="0.5999938962981048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rgb="FF000000"/>
        <name val="Arial"/>
        <family val="2"/>
        <scheme val="minor"/>
      </font>
      <fill>
        <patternFill patternType="solid">
          <fgColor indexed="64"/>
          <bgColor theme="4"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minor"/>
      </font>
      <fill>
        <patternFill patternType="solid">
          <fgColor indexed="64"/>
          <bgColor theme="8" tint="0.59999389629810485"/>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fill>
        <patternFill patternType="solid">
          <fgColor indexed="64"/>
          <bgColor theme="8" tint="0.5999938962981048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rgb="FF000000"/>
        <name val="Arial"/>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rgb="FF000000"/>
        <name val="Arial"/>
        <family val="2"/>
        <scheme val="minor"/>
      </font>
      <fill>
        <patternFill patternType="solid">
          <fgColor indexed="64"/>
          <bgColor theme="7"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minor"/>
      </font>
      <fill>
        <patternFill patternType="solid">
          <fgColor indexed="64"/>
          <bgColor theme="6" tint="0.59999389629810485"/>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fill>
        <patternFill patternType="solid">
          <fgColor indexed="64"/>
          <bgColor theme="6" tint="0.5999938962981048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rgb="FF000000"/>
        <name val="Arial"/>
        <family val="2"/>
        <scheme val="minor"/>
      </font>
      <fill>
        <patternFill patternType="solid">
          <fgColor indexed="64"/>
          <bgColor theme="6"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minor"/>
      </font>
      <fill>
        <patternFill patternType="solid">
          <fgColor indexed="64"/>
          <bgColor theme="5" tint="0.59999389629810485"/>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fill>
        <patternFill patternType="solid">
          <fgColor indexed="64"/>
          <bgColor theme="5" tint="0.5999938962981048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rgb="FF000000"/>
        <name val="Arial"/>
        <family val="2"/>
        <scheme val="minor"/>
      </font>
      <fill>
        <patternFill patternType="solid">
          <fgColor indexed="64"/>
          <bgColor theme="5"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minor"/>
      </font>
      <fill>
        <patternFill patternType="solid">
          <fgColor indexed="64"/>
          <bgColor theme="4" tint="0.59999389629810485"/>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fill>
        <patternFill patternType="solid">
          <fgColor indexed="64"/>
          <bgColor theme="4" tint="0.5999938962981048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rgb="FF000000"/>
        <name val="Arial"/>
        <family val="2"/>
        <scheme val="minor"/>
      </font>
      <fill>
        <patternFill patternType="solid">
          <fgColor indexed="64"/>
          <bgColor theme="4"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minor"/>
      </font>
      <fill>
        <patternFill patternType="solid">
          <fgColor indexed="64"/>
          <bgColor theme="8" tint="0.59999389629810485"/>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fill>
        <patternFill patternType="solid">
          <fgColor indexed="64"/>
          <bgColor theme="8" tint="0.5999938962981048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rgb="FF000000"/>
        <name val="Arial"/>
        <family val="2"/>
        <scheme val="minor"/>
      </font>
      <fill>
        <patternFill patternType="solid">
          <fgColor indexed="64"/>
          <bgColor theme="8"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fill>
        <patternFill patternType="solid">
          <fgColor indexed="64"/>
          <bgColor theme="7" tint="0.5999938962981048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rgb="FF000000"/>
        <name val="Arial"/>
        <family val="2"/>
        <scheme val="minor"/>
      </font>
      <fill>
        <patternFill patternType="solid">
          <fgColor indexed="64"/>
          <bgColor theme="7"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minor"/>
      </font>
      <fill>
        <patternFill patternType="solid">
          <fgColor indexed="64"/>
          <bgColor theme="6" tint="0.59999389629810485"/>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fill>
        <patternFill patternType="solid">
          <fgColor indexed="64"/>
          <bgColor theme="6" tint="0.5999938962981048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rgb="FF000000"/>
        <name val="Arial"/>
        <family val="2"/>
        <scheme val="minor"/>
      </font>
      <fill>
        <patternFill patternType="solid">
          <fgColor indexed="64"/>
          <bgColor theme="5" tint="0.59999389629810485"/>
        </patternFill>
      </fill>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minor"/>
      </font>
      <fill>
        <patternFill patternType="solid">
          <fgColor indexed="64"/>
          <bgColor theme="5" tint="0.59999389629810485"/>
        </patternFill>
      </fill>
      <alignment horizontal="general"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rgb="FF000000"/>
        <name val="Arial"/>
        <family val="2"/>
        <scheme val="minor"/>
      </font>
      <fill>
        <patternFill patternType="solid">
          <fgColor indexed="64"/>
          <bgColor theme="5" tint="0.3999755851924192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minor"/>
      </font>
      <fill>
        <patternFill patternType="solid">
          <fgColor indexed="64"/>
          <bgColor theme="4" tint="0.59999389629810485"/>
        </patternFill>
      </fill>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minor"/>
      </font>
      <fill>
        <patternFill patternType="solid">
          <fgColor indexed="64"/>
          <bgColor theme="4" tint="0.5999938962981048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rgb="FF000000"/>
        <name val="Arial"/>
        <family val="2"/>
        <scheme val="minor"/>
      </font>
      <fill>
        <patternFill patternType="solid">
          <fgColor indexed="64"/>
          <bgColor theme="4" tint="0.39997558519241921"/>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theme="0"/>
        <name val="Arial"/>
        <scheme val="minor"/>
      </font>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Respuestas de formulario 1-style" pivot="0" count="3" xr9:uid="{00000000-0011-0000-FFFF-FFFF00000000}">
      <tableStyleElement type="headerRow" dxfId="74"/>
      <tableStyleElement type="firstRowStripe" dxfId="73"/>
      <tableStyleElement type="secondRowStripe" dxfId="7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'Tablas de datos cualitativos'!$C$5</c:f>
              <c:strCache>
                <c:ptCount val="1"/>
                <c:pt idx="0">
                  <c:v>N° Datos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CE1-4B3C-8C5B-1C4645355DB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CE1-4B3C-8C5B-1C4645355DB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CE1-4B3C-8C5B-1C4645355DB2}"/>
              </c:ext>
            </c:extLst>
          </c:dPt>
          <c:dLbls>
            <c:dLbl>
              <c:idx val="0"/>
              <c:layout>
                <c:manualLayout>
                  <c:x val="-0.1074082982404711"/>
                  <c:y val="-2.896597320993702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CE1-4B3C-8C5B-1C4645355DB2}"/>
                </c:ext>
              </c:extLst>
            </c:dLbl>
            <c:dLbl>
              <c:idx val="1"/>
              <c:layout>
                <c:manualLayout>
                  <c:x val="7.8450923780999687E-2"/>
                  <c:y val="-0.15039500198921865"/>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CE1-4B3C-8C5B-1C4645355DB2}"/>
                </c:ext>
              </c:extLst>
            </c:dLbl>
            <c:dLbl>
              <c:idx val="2"/>
              <c:layout>
                <c:manualLayout>
                  <c:x val="1.4200322033736121E-2"/>
                  <c:y val="6.96255304882830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CE1-4B3C-8C5B-1C4645355DB2}"/>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de datos cualitativos'!$B$6:$B$8</c:f>
              <c:strCache>
                <c:ptCount val="3"/>
                <c:pt idx="0">
                  <c:v>Masculino </c:v>
                </c:pt>
                <c:pt idx="1">
                  <c:v>Femenino</c:v>
                </c:pt>
                <c:pt idx="2">
                  <c:v>Datos invalidos u otros</c:v>
                </c:pt>
              </c:strCache>
            </c:strRef>
          </c:cat>
          <c:val>
            <c:numRef>
              <c:f>'Tablas de datos cualitativos'!$C$6:$C$8</c:f>
              <c:numCache>
                <c:formatCode>General</c:formatCode>
                <c:ptCount val="3"/>
                <c:pt idx="0">
                  <c:v>17</c:v>
                </c:pt>
                <c:pt idx="1">
                  <c:v>16</c:v>
                </c:pt>
                <c:pt idx="2">
                  <c:v>7</c:v>
                </c:pt>
              </c:numCache>
            </c:numRef>
          </c:val>
          <c:extLst>
            <c:ext xmlns:c16="http://schemas.microsoft.com/office/drawing/2014/chart" uri="{C3380CC4-5D6E-409C-BE32-E72D297353CC}">
              <c16:uniqueId val="{00000006-8CE1-4B3C-8C5B-1C4645355DB2}"/>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'Tablas de datos cualitativos'!$F$29</c:f>
              <c:strCache>
                <c:ptCount val="1"/>
                <c:pt idx="0">
                  <c:v>N° Datos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822-493D-8D94-57444011A4F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822-493D-8D94-57444011A4F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822-493D-8D94-57444011A4F9}"/>
              </c:ext>
            </c:extLst>
          </c:dPt>
          <c:dLbls>
            <c:dLbl>
              <c:idx val="0"/>
              <c:layout>
                <c:manualLayout>
                  <c:x val="-9.6932852143482059E-2"/>
                  <c:y val="0.1197553951589384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822-493D-8D94-57444011A4F9}"/>
                </c:ext>
              </c:extLst>
            </c:dLbl>
            <c:dLbl>
              <c:idx val="1"/>
              <c:layout>
                <c:manualLayout>
                  <c:x val="-6.2466754155730532E-2"/>
                  <c:y val="-3.911672499270924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822-493D-8D94-57444011A4F9}"/>
                </c:ext>
              </c:extLst>
            </c:dLbl>
            <c:dLbl>
              <c:idx val="2"/>
              <c:layout>
                <c:manualLayout>
                  <c:x val="7.3484689413823231E-2"/>
                  <c:y val="-0.1111843832020997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822-493D-8D94-57444011A4F9}"/>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de datos cualitativos'!$E$30:$E$32</c:f>
              <c:strCache>
                <c:ptCount val="3"/>
                <c:pt idx="0">
                  <c:v>Email marketing</c:v>
                </c:pt>
                <c:pt idx="1">
                  <c:v>Redes sociales</c:v>
                </c:pt>
                <c:pt idx="2">
                  <c:v>Notificaciones</c:v>
                </c:pt>
              </c:strCache>
            </c:strRef>
          </c:cat>
          <c:val>
            <c:numRef>
              <c:f>'Tablas de datos cualitativos'!$F$30:$F$32</c:f>
              <c:numCache>
                <c:formatCode>General</c:formatCode>
                <c:ptCount val="3"/>
                <c:pt idx="0">
                  <c:v>25</c:v>
                </c:pt>
                <c:pt idx="1">
                  <c:v>15</c:v>
                </c:pt>
                <c:pt idx="2">
                  <c:v>31</c:v>
                </c:pt>
              </c:numCache>
            </c:numRef>
          </c:val>
          <c:extLst>
            <c:ext xmlns:c16="http://schemas.microsoft.com/office/drawing/2014/chart" uri="{C3380CC4-5D6E-409C-BE32-E72D297353CC}">
              <c16:uniqueId val="{00000006-9822-493D-8D94-57444011A4F9}"/>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'Tablas de datos cuantitativos'!$C$5</c:f>
              <c:strCache>
                <c:ptCount val="1"/>
                <c:pt idx="0">
                  <c:v>N° Datos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1B7-43E4-9835-B3A68E31414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1B7-43E4-9835-B3A68E31414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1B7-43E4-9835-B3A68E31414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1B7-43E4-9835-B3A68E31414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1B7-43E4-9835-B3A68E31414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1B7-43E4-9835-B3A68E314149}"/>
              </c:ext>
            </c:extLst>
          </c:dPt>
          <c:dLbls>
            <c:dLbl>
              <c:idx val="0"/>
              <c:layout>
                <c:manualLayout>
                  <c:x val="0.12744860017497814"/>
                  <c:y val="3.182305336832894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1B7-43E4-9835-B3A68E314149}"/>
                </c:ext>
              </c:extLst>
            </c:dLbl>
            <c:dLbl>
              <c:idx val="1"/>
              <c:layout>
                <c:manualLayout>
                  <c:x val="-6.2073709536307961E-2"/>
                  <c:y val="6.606773111694370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1B7-43E4-9835-B3A68E314149}"/>
                </c:ext>
              </c:extLst>
            </c:dLbl>
            <c:dLbl>
              <c:idx val="2"/>
              <c:layout>
                <c:manualLayout>
                  <c:x val="-2.2782370953630823E-2"/>
                  <c:y val="-7.876275882181393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1B7-43E4-9835-B3A68E314149}"/>
                </c:ext>
              </c:extLst>
            </c:dLbl>
            <c:dLbl>
              <c:idx val="3"/>
              <c:layout>
                <c:manualLayout>
                  <c:x val="6.9460629921259814E-2"/>
                  <c:y val="5.209755030621172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1B7-43E4-9835-B3A68E314149}"/>
                </c:ext>
              </c:extLst>
            </c:dLbl>
            <c:dLbl>
              <c:idx val="4"/>
              <c:layout>
                <c:manualLayout>
                  <c:x val="1.0928696412948382E-2"/>
                  <c:y val="0.1473614756488772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1B7-43E4-9835-B3A68E314149}"/>
                </c:ext>
              </c:extLst>
            </c:dLbl>
            <c:dLbl>
              <c:idx val="5"/>
              <c:layout>
                <c:manualLayout>
                  <c:x val="-0.21658398950131233"/>
                  <c:y val="4.4983960338289638E-4"/>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D1B7-43E4-9835-B3A68E314149}"/>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de datos cuantitativos'!$B$6:$B$11</c:f>
              <c:strCache>
                <c:ptCount val="6"/>
                <c:pt idx="0">
                  <c:v>Menor a 18</c:v>
                </c:pt>
                <c:pt idx="1">
                  <c:v>18 años a 24 años</c:v>
                </c:pt>
                <c:pt idx="2">
                  <c:v>25 años a 34 años</c:v>
                </c:pt>
                <c:pt idx="3">
                  <c:v>35 años a 44 años</c:v>
                </c:pt>
                <c:pt idx="4">
                  <c:v>45 años a 54 años</c:v>
                </c:pt>
                <c:pt idx="5">
                  <c:v>Mas de 54</c:v>
                </c:pt>
              </c:strCache>
            </c:strRef>
          </c:cat>
          <c:val>
            <c:numRef>
              <c:f>'Tablas de datos cuantitativos'!$C$6:$C$11</c:f>
              <c:numCache>
                <c:formatCode>General</c:formatCode>
                <c:ptCount val="6"/>
                <c:pt idx="0">
                  <c:v>4</c:v>
                </c:pt>
                <c:pt idx="1">
                  <c:v>15</c:v>
                </c:pt>
                <c:pt idx="2">
                  <c:v>10</c:v>
                </c:pt>
                <c:pt idx="3">
                  <c:v>4</c:v>
                </c:pt>
                <c:pt idx="4">
                  <c:v>5</c:v>
                </c:pt>
                <c:pt idx="5">
                  <c:v>2</c:v>
                </c:pt>
              </c:numCache>
            </c:numRef>
          </c:val>
          <c:extLst>
            <c:ext xmlns:c16="http://schemas.microsoft.com/office/drawing/2014/chart" uri="{C3380CC4-5D6E-409C-BE32-E72D297353CC}">
              <c16:uniqueId val="{0000000C-D1B7-43E4-9835-B3A68E314149}"/>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'Tablas de datos cuantitativos'!$C$13</c:f>
              <c:strCache>
                <c:ptCount val="1"/>
                <c:pt idx="0">
                  <c:v>N° Datos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'Tablas de datos cuantitativos'!$B$14:$B$18</c:f>
              <c:strCache>
                <c:ptCount val="5"/>
                <c:pt idx="0">
                  <c:v>Semanalmente</c:v>
                </c:pt>
                <c:pt idx="1">
                  <c:v>Mensualmente</c:v>
                </c:pt>
                <c:pt idx="2">
                  <c:v>Cada 3 meses</c:v>
                </c:pt>
                <c:pt idx="3">
                  <c:v>Anualmente</c:v>
                </c:pt>
                <c:pt idx="4">
                  <c:v>Ocasionalmente (solo cuando lo necesito)</c:v>
                </c:pt>
              </c:strCache>
            </c:strRef>
          </c:cat>
          <c:val>
            <c:numRef>
              <c:f>'Tablas de datos cuantitativos'!$C$14:$C$18</c:f>
              <c:numCache>
                <c:formatCode>General</c:formatCode>
                <c:ptCount val="5"/>
                <c:pt idx="0">
                  <c:v>6</c:v>
                </c:pt>
                <c:pt idx="1">
                  <c:v>7</c:v>
                </c:pt>
                <c:pt idx="2">
                  <c:v>2</c:v>
                </c:pt>
                <c:pt idx="3">
                  <c:v>11</c:v>
                </c:pt>
                <c:pt idx="4">
                  <c:v>14</c:v>
                </c:pt>
              </c:numCache>
            </c:numRef>
          </c:val>
          <c:extLst>
            <c:ext xmlns:c16="http://schemas.microsoft.com/office/drawing/2014/chart" uri="{C3380CC4-5D6E-409C-BE32-E72D297353CC}">
              <c16:uniqueId val="{00000000-4DF9-4638-9459-4C3ADDE5F438}"/>
            </c:ext>
          </c:extLst>
        </c:ser>
        <c:dLbls>
          <c:dLblPos val="inEnd"/>
          <c:showLegendKey val="0"/>
          <c:showVal val="1"/>
          <c:showCatName val="0"/>
          <c:showSerName val="0"/>
          <c:showPercent val="0"/>
          <c:showBubbleSize val="0"/>
        </c:dLbls>
        <c:gapWidth val="65"/>
        <c:axId val="1775395775"/>
        <c:axId val="1775397439"/>
      </c:barChart>
      <c:catAx>
        <c:axId val="177539577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775397439"/>
        <c:crosses val="autoZero"/>
        <c:auto val="1"/>
        <c:lblAlgn val="ctr"/>
        <c:lblOffset val="100"/>
        <c:noMultiLvlLbl val="0"/>
      </c:catAx>
      <c:valAx>
        <c:axId val="177539743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N°</a:t>
                </a:r>
                <a:r>
                  <a:rPr lang="es-CO" baseline="0"/>
                  <a:t> de personas</a:t>
                </a:r>
                <a:endParaRPr lang="es-CO"/>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1775395775"/>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'Tablas de datos cualitativos'!$C$10</c:f>
              <c:strCache>
                <c:ptCount val="1"/>
                <c:pt idx="0">
                  <c:v>N° Datos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'Tablas de datos cualitativos'!$B$11:$B$12</c:f>
              <c:strCache>
                <c:ptCount val="2"/>
                <c:pt idx="0">
                  <c:v>Tiendas físicas</c:v>
                </c:pt>
                <c:pt idx="1">
                  <c:v>Tiendas online</c:v>
                </c:pt>
              </c:strCache>
            </c:strRef>
          </c:cat>
          <c:val>
            <c:numRef>
              <c:f>'Tablas de datos cualitativos'!$C$11:$C$12</c:f>
              <c:numCache>
                <c:formatCode>General</c:formatCode>
                <c:ptCount val="2"/>
                <c:pt idx="0">
                  <c:v>27</c:v>
                </c:pt>
                <c:pt idx="1">
                  <c:v>13</c:v>
                </c:pt>
              </c:numCache>
            </c:numRef>
          </c:val>
          <c:extLst>
            <c:ext xmlns:c16="http://schemas.microsoft.com/office/drawing/2014/chart" uri="{C3380CC4-5D6E-409C-BE32-E72D297353CC}">
              <c16:uniqueId val="{00000000-3F9E-4016-811B-8BAB2C017691}"/>
            </c:ext>
          </c:extLst>
        </c:ser>
        <c:dLbls>
          <c:dLblPos val="inEnd"/>
          <c:showLegendKey val="0"/>
          <c:showVal val="1"/>
          <c:showCatName val="0"/>
          <c:showSerName val="0"/>
          <c:showPercent val="0"/>
          <c:showBubbleSize val="0"/>
        </c:dLbls>
        <c:gapWidth val="65"/>
        <c:axId val="1768471119"/>
        <c:axId val="1768468623"/>
      </c:barChart>
      <c:catAx>
        <c:axId val="176847111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768468623"/>
        <c:crosses val="autoZero"/>
        <c:auto val="1"/>
        <c:lblAlgn val="ctr"/>
        <c:lblOffset val="100"/>
        <c:noMultiLvlLbl val="0"/>
      </c:catAx>
      <c:valAx>
        <c:axId val="176846862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N° de personas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1768471119"/>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'Tablas de datos cualitativos'!$C$14</c:f>
              <c:strCache>
                <c:ptCount val="1"/>
                <c:pt idx="0">
                  <c:v>N° Datos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'Tablas de datos cualitativos'!$B$15:$B$21</c:f>
              <c:strCache>
                <c:ptCount val="7"/>
                <c:pt idx="0">
                  <c:v>Marca</c:v>
                </c:pt>
                <c:pt idx="1">
                  <c:v>Precio</c:v>
                </c:pt>
                <c:pt idx="2">
                  <c:v>Diseño</c:v>
                </c:pt>
                <c:pt idx="3">
                  <c:v>Calidad de los materiales</c:v>
                </c:pt>
                <c:pt idx="4">
                  <c:v>Comodidad</c:v>
                </c:pt>
                <c:pt idx="5">
                  <c:v>Opiniones de otros compradores</c:v>
                </c:pt>
                <c:pt idx="6">
                  <c:v>Tendencias de moda</c:v>
                </c:pt>
              </c:strCache>
            </c:strRef>
          </c:cat>
          <c:val>
            <c:numRef>
              <c:f>'Tablas de datos cualitativos'!$C$15:$C$21</c:f>
              <c:numCache>
                <c:formatCode>General</c:formatCode>
                <c:ptCount val="7"/>
                <c:pt idx="0">
                  <c:v>26</c:v>
                </c:pt>
                <c:pt idx="1">
                  <c:v>33</c:v>
                </c:pt>
                <c:pt idx="2">
                  <c:v>28</c:v>
                </c:pt>
                <c:pt idx="3">
                  <c:v>26</c:v>
                </c:pt>
                <c:pt idx="4">
                  <c:v>29</c:v>
                </c:pt>
                <c:pt idx="5">
                  <c:v>16</c:v>
                </c:pt>
                <c:pt idx="6">
                  <c:v>22</c:v>
                </c:pt>
              </c:numCache>
            </c:numRef>
          </c:val>
          <c:extLst>
            <c:ext xmlns:c16="http://schemas.microsoft.com/office/drawing/2014/chart" uri="{C3380CC4-5D6E-409C-BE32-E72D297353CC}">
              <c16:uniqueId val="{00000000-3722-4643-B797-583F4E26AA02}"/>
            </c:ext>
          </c:extLst>
        </c:ser>
        <c:dLbls>
          <c:dLblPos val="inEnd"/>
          <c:showLegendKey val="0"/>
          <c:showVal val="1"/>
          <c:showCatName val="0"/>
          <c:showSerName val="0"/>
          <c:showPercent val="0"/>
          <c:showBubbleSize val="0"/>
        </c:dLbls>
        <c:gapWidth val="65"/>
        <c:axId val="1768447823"/>
        <c:axId val="1768440751"/>
      </c:barChart>
      <c:catAx>
        <c:axId val="176844782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768440751"/>
        <c:crosses val="autoZero"/>
        <c:auto val="1"/>
        <c:lblAlgn val="ctr"/>
        <c:lblOffset val="100"/>
        <c:noMultiLvlLbl val="0"/>
      </c:catAx>
      <c:valAx>
        <c:axId val="176844075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N° de personas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1768447823"/>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'Tablas de datos cualitativos'!$C$23</c:f>
              <c:strCache>
                <c:ptCount val="1"/>
                <c:pt idx="0">
                  <c:v>N° Datos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'Tablas de datos cualitativos'!$B$24:$B$32</c:f>
              <c:strCache>
                <c:ptCount val="9"/>
                <c:pt idx="0">
                  <c:v>Amplio catálogo de productos</c:v>
                </c:pt>
                <c:pt idx="1">
                  <c:v>Filtros de búsqueda detallados (talla, color, material, precio, etc.)</c:v>
                </c:pt>
                <c:pt idx="2">
                  <c:v>Imágenes de alta calidad</c:v>
                </c:pt>
                <c:pt idx="3">
                  <c:v>Descripción detallada de los productos</c:v>
                </c:pt>
                <c:pt idx="4">
                  <c:v>Opciones de pago seguras</c:v>
                </c:pt>
                <c:pt idx="5">
                  <c:v>Envío rápido</c:v>
                </c:pt>
                <c:pt idx="6">
                  <c:v>Devoluciones fáciles</c:v>
                </c:pt>
                <c:pt idx="7">
                  <c:v>Chat en vivo para resolver dudas</c:v>
                </c:pt>
                <c:pt idx="8">
                  <c:v>Recomendaciones personalizadas</c:v>
                </c:pt>
              </c:strCache>
            </c:strRef>
          </c:cat>
          <c:val>
            <c:numRef>
              <c:f>'Tablas de datos cualitativos'!$C$24:$C$32</c:f>
              <c:numCache>
                <c:formatCode>General</c:formatCode>
                <c:ptCount val="9"/>
                <c:pt idx="0">
                  <c:v>29</c:v>
                </c:pt>
                <c:pt idx="1">
                  <c:v>31</c:v>
                </c:pt>
                <c:pt idx="2">
                  <c:v>25</c:v>
                </c:pt>
                <c:pt idx="3">
                  <c:v>24</c:v>
                </c:pt>
                <c:pt idx="4">
                  <c:v>21</c:v>
                </c:pt>
                <c:pt idx="5">
                  <c:v>24</c:v>
                </c:pt>
                <c:pt idx="6">
                  <c:v>19</c:v>
                </c:pt>
                <c:pt idx="7">
                  <c:v>18</c:v>
                </c:pt>
                <c:pt idx="8">
                  <c:v>15</c:v>
                </c:pt>
              </c:numCache>
            </c:numRef>
          </c:val>
          <c:extLst>
            <c:ext xmlns:c16="http://schemas.microsoft.com/office/drawing/2014/chart" uri="{C3380CC4-5D6E-409C-BE32-E72D297353CC}">
              <c16:uniqueId val="{00000000-6822-43E6-BC70-A8E425587FAF}"/>
            </c:ext>
          </c:extLst>
        </c:ser>
        <c:dLbls>
          <c:dLblPos val="inEnd"/>
          <c:showLegendKey val="0"/>
          <c:showVal val="1"/>
          <c:showCatName val="0"/>
          <c:showSerName val="0"/>
          <c:showPercent val="0"/>
          <c:showBubbleSize val="0"/>
        </c:dLbls>
        <c:gapWidth val="65"/>
        <c:axId val="1775373727"/>
        <c:axId val="1775390783"/>
      </c:barChart>
      <c:catAx>
        <c:axId val="177537372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775390783"/>
        <c:crosses val="autoZero"/>
        <c:auto val="1"/>
        <c:lblAlgn val="ctr"/>
        <c:lblOffset val="100"/>
        <c:noMultiLvlLbl val="0"/>
      </c:catAx>
      <c:valAx>
        <c:axId val="177539078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CO"/>
                  <a:t>N°</a:t>
                </a:r>
                <a:r>
                  <a:rPr lang="es-CO" baseline="0"/>
                  <a:t> de personas</a:t>
                </a:r>
                <a:endParaRPr lang="es-CO"/>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177537372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ofPieChart>
        <c:ofPieType val="bar"/>
        <c:varyColors val="1"/>
        <c:ser>
          <c:idx val="0"/>
          <c:order val="0"/>
          <c:tx>
            <c:strRef>
              <c:f>'Tablas de datos cualitativos'!$C$34</c:f>
              <c:strCache>
                <c:ptCount val="1"/>
                <c:pt idx="0">
                  <c:v>N° Datos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B00-4DDE-B5E9-B79CF68085F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B00-4DDE-B5E9-B79CF68085F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B00-4DDE-B5E9-B79CF68085F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B00-4DDE-B5E9-B79CF68085F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B00-4DDE-B5E9-B79CF68085F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B00-4DDE-B5E9-B79CF68085F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B00-4DDE-B5E9-B79CF68085F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3B00-4DDE-B5E9-B79CF68085FC}"/>
              </c:ext>
            </c:extLst>
          </c:dPt>
          <c:dLbls>
            <c:dLbl>
              <c:idx val="0"/>
              <c:layout>
                <c:manualLayout>
                  <c:x val="2.6289855838346355E-2"/>
                  <c:y val="-1.958078156897071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00-4DDE-B5E9-B79CF68085FC}"/>
                </c:ext>
              </c:extLst>
            </c:dLbl>
            <c:dLbl>
              <c:idx val="1"/>
              <c:layout>
                <c:manualLayout>
                  <c:x val="1.6781345528339917E-2"/>
                  <c:y val="-8.656313794109069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00-4DDE-B5E9-B79CF68085FC}"/>
                </c:ext>
              </c:extLst>
            </c:dLbl>
            <c:dLbl>
              <c:idx val="2"/>
              <c:layout>
                <c:manualLayout>
                  <c:x val="3.6580289719482864E-2"/>
                  <c:y val="6.529126567512390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00-4DDE-B5E9-B79CF68085FC}"/>
                </c:ext>
              </c:extLst>
            </c:dLbl>
            <c:dLbl>
              <c:idx val="3"/>
              <c:layout>
                <c:manualLayout>
                  <c:x val="-1.752200362940411E-2"/>
                  <c:y val="5.213072324292794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00-4DDE-B5E9-B79CF68085FC}"/>
                </c:ext>
              </c:extLst>
            </c:dLbl>
            <c:dLbl>
              <c:idx val="7"/>
              <c:layout>
                <c:manualLayout>
                  <c:x val="-0.16368185203344171"/>
                  <c:y val="-8.4875562720133283E-17"/>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3B00-4DDE-B5E9-B79CF68085FC}"/>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de datos cualitativos'!$B$35:$B$41</c:f>
              <c:strCache>
                <c:ptCount val="7"/>
                <c:pt idx="0">
                  <c:v>Calzado deportivo</c:v>
                </c:pt>
                <c:pt idx="1">
                  <c:v>Calzado casual</c:v>
                </c:pt>
                <c:pt idx="2">
                  <c:v>Calzado formal</c:v>
                </c:pt>
                <c:pt idx="3">
                  <c:v>Botas</c:v>
                </c:pt>
                <c:pt idx="4">
                  <c:v>Bolsos de mano</c:v>
                </c:pt>
                <c:pt idx="5">
                  <c:v>Mochilas</c:v>
                </c:pt>
                <c:pt idx="6">
                  <c:v>Carteras</c:v>
                </c:pt>
              </c:strCache>
            </c:strRef>
          </c:cat>
          <c:val>
            <c:numRef>
              <c:f>'Tablas de datos cualitativos'!$C$35:$C$41</c:f>
              <c:numCache>
                <c:formatCode>General</c:formatCode>
                <c:ptCount val="7"/>
                <c:pt idx="0">
                  <c:v>31</c:v>
                </c:pt>
                <c:pt idx="1">
                  <c:v>27</c:v>
                </c:pt>
                <c:pt idx="2">
                  <c:v>27</c:v>
                </c:pt>
                <c:pt idx="3">
                  <c:v>23</c:v>
                </c:pt>
                <c:pt idx="4">
                  <c:v>17</c:v>
                </c:pt>
                <c:pt idx="5">
                  <c:v>26</c:v>
                </c:pt>
                <c:pt idx="6">
                  <c:v>12</c:v>
                </c:pt>
              </c:numCache>
            </c:numRef>
          </c:val>
          <c:extLst>
            <c:ext xmlns:c16="http://schemas.microsoft.com/office/drawing/2014/chart" uri="{C3380CC4-5D6E-409C-BE32-E72D297353CC}">
              <c16:uniqueId val="{00000010-3B00-4DDE-B5E9-B79CF68085FC}"/>
            </c:ext>
          </c:extLst>
        </c:ser>
        <c:dLbls>
          <c:dLblPos val="ctr"/>
          <c:showLegendKey val="0"/>
          <c:showVal val="1"/>
          <c:showCatName val="0"/>
          <c:showSerName val="0"/>
          <c:showPercent val="0"/>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'Tablas de datos cualitativos'!$F$5</c:f>
              <c:strCache>
                <c:ptCount val="1"/>
                <c:pt idx="0">
                  <c:v>N° Datos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'Tablas de datos cualitativos'!$E$6:$E$10</c:f>
              <c:strCache>
                <c:ptCount val="5"/>
                <c:pt idx="0">
                  <c:v>Muy importante</c:v>
                </c:pt>
                <c:pt idx="1">
                  <c:v>Importante</c:v>
                </c:pt>
                <c:pt idx="2">
                  <c:v>Neutral</c:v>
                </c:pt>
                <c:pt idx="3">
                  <c:v>Poco importante</c:v>
                </c:pt>
                <c:pt idx="4">
                  <c:v>Nada importante</c:v>
                </c:pt>
              </c:strCache>
            </c:strRef>
          </c:cat>
          <c:val>
            <c:numRef>
              <c:f>'Tablas de datos cualitativos'!$F$6:$F$10</c:f>
              <c:numCache>
                <c:formatCode>General</c:formatCode>
                <c:ptCount val="5"/>
                <c:pt idx="0">
                  <c:v>26</c:v>
                </c:pt>
                <c:pt idx="1">
                  <c:v>73</c:v>
                </c:pt>
                <c:pt idx="2">
                  <c:v>8</c:v>
                </c:pt>
                <c:pt idx="3">
                  <c:v>8</c:v>
                </c:pt>
                <c:pt idx="4">
                  <c:v>3</c:v>
                </c:pt>
              </c:numCache>
            </c:numRef>
          </c:val>
          <c:extLst>
            <c:ext xmlns:c16="http://schemas.microsoft.com/office/drawing/2014/chart" uri="{C3380CC4-5D6E-409C-BE32-E72D297353CC}">
              <c16:uniqueId val="{00000000-6AC7-47FE-9196-612CBFCF9533}"/>
            </c:ext>
          </c:extLst>
        </c:ser>
        <c:dLbls>
          <c:dLblPos val="inEnd"/>
          <c:showLegendKey val="0"/>
          <c:showVal val="1"/>
          <c:showCatName val="0"/>
          <c:showSerName val="0"/>
          <c:showPercent val="0"/>
          <c:showBubbleSize val="0"/>
        </c:dLbls>
        <c:gapWidth val="65"/>
        <c:axId val="1775348767"/>
        <c:axId val="1775367903"/>
      </c:barChart>
      <c:catAx>
        <c:axId val="177534876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775367903"/>
        <c:crosses val="autoZero"/>
        <c:auto val="1"/>
        <c:lblAlgn val="ctr"/>
        <c:lblOffset val="100"/>
        <c:noMultiLvlLbl val="0"/>
      </c:catAx>
      <c:valAx>
        <c:axId val="177536790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177534876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'Tablas de datos cualitativos'!$F$12</c:f>
              <c:strCache>
                <c:ptCount val="1"/>
                <c:pt idx="0">
                  <c:v>N° Datos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76C-43BA-97E9-8AFFD63DC31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76C-43BA-97E9-8AFFD63DC31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76C-43BA-97E9-8AFFD63DC31D}"/>
              </c:ext>
            </c:extLst>
          </c:dPt>
          <c:dLbls>
            <c:dLbl>
              <c:idx val="0"/>
              <c:layout>
                <c:manualLayout>
                  <c:x val="-9.5973753280839999E-2"/>
                  <c:y val="4.778871391076115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76C-43BA-97E9-8AFFD63DC31D}"/>
                </c:ext>
              </c:extLst>
            </c:dLbl>
            <c:dLbl>
              <c:idx val="1"/>
              <c:layout>
                <c:manualLayout>
                  <c:x val="-1.0936132983886331E-6"/>
                  <c:y val="-6.9444808982210476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76C-43BA-97E9-8AFFD63DC31D}"/>
                </c:ext>
              </c:extLst>
            </c:dLbl>
            <c:dLbl>
              <c:idx val="2"/>
              <c:layout>
                <c:manualLayout>
                  <c:x val="7.1840332458442666E-2"/>
                  <c:y val="3.04359871682706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76C-43BA-97E9-8AFFD63DC31D}"/>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de datos cualitativos'!$E$13:$E$15</c:f>
              <c:strCache>
                <c:ptCount val="3"/>
                <c:pt idx="0">
                  <c:v>Dudas sobre la talla</c:v>
                </c:pt>
                <c:pt idx="1">
                  <c:v>Miedo a que no sea lo esperado</c:v>
                </c:pt>
                <c:pt idx="2">
                  <c:v>No estar seguro si llegara el pedido</c:v>
                </c:pt>
              </c:strCache>
            </c:strRef>
          </c:cat>
          <c:val>
            <c:numRef>
              <c:f>'Tablas de datos cualitativos'!$F$13:$F$15</c:f>
              <c:numCache>
                <c:formatCode>General</c:formatCode>
                <c:ptCount val="3"/>
                <c:pt idx="0">
                  <c:v>24</c:v>
                </c:pt>
                <c:pt idx="1">
                  <c:v>18</c:v>
                </c:pt>
                <c:pt idx="2">
                  <c:v>24</c:v>
                </c:pt>
              </c:numCache>
            </c:numRef>
          </c:val>
          <c:extLst>
            <c:ext xmlns:c16="http://schemas.microsoft.com/office/drawing/2014/chart" uri="{C3380CC4-5D6E-409C-BE32-E72D297353CC}">
              <c16:uniqueId val="{00000006-E76C-43BA-97E9-8AFFD63DC31D}"/>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'Tablas de datos cualitativos'!$F$17</c:f>
              <c:strCache>
                <c:ptCount val="1"/>
                <c:pt idx="0">
                  <c:v>N° Datos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'Tablas de datos cualitativos'!$E$18:$E$22</c:f>
              <c:strCache>
                <c:ptCount val="5"/>
                <c:pt idx="0">
                  <c:v>Muy importante</c:v>
                </c:pt>
                <c:pt idx="1">
                  <c:v>Importante</c:v>
                </c:pt>
                <c:pt idx="2">
                  <c:v>Neutral</c:v>
                </c:pt>
                <c:pt idx="3">
                  <c:v>Poco importante</c:v>
                </c:pt>
                <c:pt idx="4">
                  <c:v>Nada importante</c:v>
                </c:pt>
              </c:strCache>
            </c:strRef>
          </c:cat>
          <c:val>
            <c:numRef>
              <c:f>'Tablas de datos cualitativos'!$F$18:$F$22</c:f>
              <c:numCache>
                <c:formatCode>General</c:formatCode>
                <c:ptCount val="5"/>
                <c:pt idx="0">
                  <c:v>26</c:v>
                </c:pt>
                <c:pt idx="1">
                  <c:v>73</c:v>
                </c:pt>
                <c:pt idx="2">
                  <c:v>8</c:v>
                </c:pt>
                <c:pt idx="3">
                  <c:v>8</c:v>
                </c:pt>
                <c:pt idx="4">
                  <c:v>3</c:v>
                </c:pt>
              </c:numCache>
            </c:numRef>
          </c:val>
          <c:extLst>
            <c:ext xmlns:c16="http://schemas.microsoft.com/office/drawing/2014/chart" uri="{C3380CC4-5D6E-409C-BE32-E72D297353CC}">
              <c16:uniqueId val="{00000000-A9F7-49B5-A358-E03C9FE69514}"/>
            </c:ext>
          </c:extLst>
        </c:ser>
        <c:dLbls>
          <c:dLblPos val="inEnd"/>
          <c:showLegendKey val="0"/>
          <c:showVal val="1"/>
          <c:showCatName val="0"/>
          <c:showSerName val="0"/>
          <c:showPercent val="0"/>
          <c:showBubbleSize val="0"/>
        </c:dLbls>
        <c:gapWidth val="65"/>
        <c:axId val="1775396607"/>
        <c:axId val="1775397023"/>
      </c:barChart>
      <c:catAx>
        <c:axId val="177539660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CO"/>
          </a:p>
        </c:txPr>
        <c:crossAx val="1775397023"/>
        <c:crosses val="autoZero"/>
        <c:auto val="1"/>
        <c:lblAlgn val="ctr"/>
        <c:lblOffset val="100"/>
        <c:noMultiLvlLbl val="0"/>
      </c:catAx>
      <c:valAx>
        <c:axId val="177539702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crossAx val="1775396607"/>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'Tablas de datos cualitativos'!$F$24</c:f>
              <c:strCache>
                <c:ptCount val="1"/>
                <c:pt idx="0">
                  <c:v>N° Datos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D5C-4926-AD33-74AC2287DB0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D5C-4926-AD33-74AC2287DB0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D5C-4926-AD33-74AC2287DB03}"/>
              </c:ext>
            </c:extLst>
          </c:dPt>
          <c:dLbls>
            <c:dLbl>
              <c:idx val="0"/>
              <c:layout>
                <c:manualLayout>
                  <c:x val="-0.1157749343832021"/>
                  <c:y val="-2.14884076990376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D5C-4926-AD33-74AC2287DB03}"/>
                </c:ext>
              </c:extLst>
            </c:dLbl>
            <c:dLbl>
              <c:idx val="1"/>
              <c:layout>
                <c:manualLayout>
                  <c:x val="8.7034776902887134E-2"/>
                  <c:y val="-2.3373067949839687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D5C-4926-AD33-74AC2287DB03}"/>
                </c:ext>
              </c:extLst>
            </c:dLbl>
            <c:dLbl>
              <c:idx val="2"/>
              <c:layout>
                <c:manualLayout>
                  <c:x val="0.12270428696412945"/>
                  <c:y val="6.8296150481189852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24480555555555555"/>
                      <c:h val="0.33333333333333331"/>
                    </c:manualLayout>
                  </c15:layout>
                </c:ext>
                <c:ext xmlns:c16="http://schemas.microsoft.com/office/drawing/2014/chart" uri="{C3380CC4-5D6E-409C-BE32-E72D297353CC}">
                  <c16:uniqueId val="{00000005-BD5C-4926-AD33-74AC2287DB03}"/>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'Tablas de datos cualitativos'!$E$25:$E$27</c:f>
              <c:strCache>
                <c:ptCount val="3"/>
                <c:pt idx="0">
                  <c:v>Promociones</c:v>
                </c:pt>
                <c:pt idx="1">
                  <c:v>Programas de fidelización</c:v>
                </c:pt>
                <c:pt idx="2">
                  <c:v>Atención al cliente personalizada</c:v>
                </c:pt>
              </c:strCache>
            </c:strRef>
          </c:cat>
          <c:val>
            <c:numRef>
              <c:f>'Tablas de datos cualitativos'!$F$25:$F$27</c:f>
              <c:numCache>
                <c:formatCode>General</c:formatCode>
                <c:ptCount val="3"/>
                <c:pt idx="0">
                  <c:v>30</c:v>
                </c:pt>
                <c:pt idx="1">
                  <c:v>15</c:v>
                </c:pt>
                <c:pt idx="2">
                  <c:v>24</c:v>
                </c:pt>
              </c:numCache>
            </c:numRef>
          </c:val>
          <c:extLst>
            <c:ext xmlns:c16="http://schemas.microsoft.com/office/drawing/2014/chart" uri="{C3380CC4-5D6E-409C-BE32-E72D297353CC}">
              <c16:uniqueId val="{00000006-BD5C-4926-AD33-74AC2287DB03}"/>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0</xdr:colOff>
      <xdr:row>18</xdr:row>
      <xdr:rowOff>152400</xdr:rowOff>
    </xdr:to>
    <xdr:graphicFrame macro="">
      <xdr:nvGraphicFramePr>
        <xdr:cNvPr id="2" name="Gráfico 1">
          <a:extLst>
            <a:ext uri="{FF2B5EF4-FFF2-40B4-BE49-F238E27FC236}">
              <a16:creationId xmlns:a16="http://schemas.microsoft.com/office/drawing/2014/main" id="{7E79E295-0E6F-45FA-BFF7-5BE9C9495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0</xdr:rowOff>
    </xdr:from>
    <xdr:to>
      <xdr:col>14</xdr:col>
      <xdr:colOff>0</xdr:colOff>
      <xdr:row>18</xdr:row>
      <xdr:rowOff>152400</xdr:rowOff>
    </xdr:to>
    <xdr:graphicFrame macro="">
      <xdr:nvGraphicFramePr>
        <xdr:cNvPr id="3" name="Gráfico 2">
          <a:extLst>
            <a:ext uri="{FF2B5EF4-FFF2-40B4-BE49-F238E27FC236}">
              <a16:creationId xmlns:a16="http://schemas.microsoft.com/office/drawing/2014/main" id="{08ECB2A2-8BA0-4189-8050-8CD1C8C2F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87586</xdr:colOff>
      <xdr:row>2</xdr:row>
      <xdr:rowOff>21897</xdr:rowOff>
    </xdr:from>
    <xdr:to>
      <xdr:col>21</xdr:col>
      <xdr:colOff>733534</xdr:colOff>
      <xdr:row>18</xdr:row>
      <xdr:rowOff>137511</xdr:rowOff>
    </xdr:to>
    <xdr:graphicFrame macro="">
      <xdr:nvGraphicFramePr>
        <xdr:cNvPr id="4" name="Gráfico 3">
          <a:extLst>
            <a:ext uri="{FF2B5EF4-FFF2-40B4-BE49-F238E27FC236}">
              <a16:creationId xmlns:a16="http://schemas.microsoft.com/office/drawing/2014/main" id="{3E8604E3-55EB-4B28-B4F3-C6DA7FFD0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43793</xdr:colOff>
      <xdr:row>22</xdr:row>
      <xdr:rowOff>21896</xdr:rowOff>
    </xdr:from>
    <xdr:to>
      <xdr:col>8</xdr:col>
      <xdr:colOff>0</xdr:colOff>
      <xdr:row>38</xdr:row>
      <xdr:rowOff>137510</xdr:rowOff>
    </xdr:to>
    <xdr:graphicFrame macro="">
      <xdr:nvGraphicFramePr>
        <xdr:cNvPr id="5" name="Gráfico 4">
          <a:extLst>
            <a:ext uri="{FF2B5EF4-FFF2-40B4-BE49-F238E27FC236}">
              <a16:creationId xmlns:a16="http://schemas.microsoft.com/office/drawing/2014/main" id="{718A1DA1-738D-4CB7-A8EE-7DBF4F29B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10947</xdr:colOff>
      <xdr:row>22</xdr:row>
      <xdr:rowOff>21897</xdr:rowOff>
    </xdr:from>
    <xdr:to>
      <xdr:col>17</xdr:col>
      <xdr:colOff>10947</xdr:colOff>
      <xdr:row>38</xdr:row>
      <xdr:rowOff>137511</xdr:rowOff>
    </xdr:to>
    <xdr:graphicFrame macro="">
      <xdr:nvGraphicFramePr>
        <xdr:cNvPr id="6" name="Gráfico 5">
          <a:extLst>
            <a:ext uri="{FF2B5EF4-FFF2-40B4-BE49-F238E27FC236}">
              <a16:creationId xmlns:a16="http://schemas.microsoft.com/office/drawing/2014/main" id="{48CFE695-B32E-4D89-9CF3-052457688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22</xdr:row>
      <xdr:rowOff>0</xdr:rowOff>
    </xdr:from>
    <xdr:to>
      <xdr:col>25</xdr:col>
      <xdr:colOff>733535</xdr:colOff>
      <xdr:row>38</xdr:row>
      <xdr:rowOff>115614</xdr:rowOff>
    </xdr:to>
    <xdr:graphicFrame macro="">
      <xdr:nvGraphicFramePr>
        <xdr:cNvPr id="7" name="Gráfico 6">
          <a:extLst>
            <a:ext uri="{FF2B5EF4-FFF2-40B4-BE49-F238E27FC236}">
              <a16:creationId xmlns:a16="http://schemas.microsoft.com/office/drawing/2014/main" id="{1FF8885B-ED15-46D4-A238-5973470AF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42</xdr:row>
      <xdr:rowOff>0</xdr:rowOff>
    </xdr:from>
    <xdr:to>
      <xdr:col>6</xdr:col>
      <xdr:colOff>740103</xdr:colOff>
      <xdr:row>58</xdr:row>
      <xdr:rowOff>115614</xdr:rowOff>
    </xdr:to>
    <xdr:graphicFrame macro="">
      <xdr:nvGraphicFramePr>
        <xdr:cNvPr id="8" name="Gráfico 7">
          <a:extLst>
            <a:ext uri="{FF2B5EF4-FFF2-40B4-BE49-F238E27FC236}">
              <a16:creationId xmlns:a16="http://schemas.microsoft.com/office/drawing/2014/main" id="{59B184EC-5E1E-4F7C-AED3-272DAA7C8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42</xdr:row>
      <xdr:rowOff>0</xdr:rowOff>
    </xdr:from>
    <xdr:to>
      <xdr:col>13</xdr:col>
      <xdr:colOff>740103</xdr:colOff>
      <xdr:row>58</xdr:row>
      <xdr:rowOff>115614</xdr:rowOff>
    </xdr:to>
    <xdr:graphicFrame macro="">
      <xdr:nvGraphicFramePr>
        <xdr:cNvPr id="9" name="Gráfico 8">
          <a:extLst>
            <a:ext uri="{FF2B5EF4-FFF2-40B4-BE49-F238E27FC236}">
              <a16:creationId xmlns:a16="http://schemas.microsoft.com/office/drawing/2014/main" id="{44DED232-2BA6-4FE2-9825-49A9EA674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0</xdr:colOff>
      <xdr:row>42</xdr:row>
      <xdr:rowOff>0</xdr:rowOff>
    </xdr:from>
    <xdr:to>
      <xdr:col>21</xdr:col>
      <xdr:colOff>744482</xdr:colOff>
      <xdr:row>58</xdr:row>
      <xdr:rowOff>115614</xdr:rowOff>
    </xdr:to>
    <xdr:graphicFrame macro="">
      <xdr:nvGraphicFramePr>
        <xdr:cNvPr id="10" name="Gráfico 9">
          <a:extLst>
            <a:ext uri="{FF2B5EF4-FFF2-40B4-BE49-F238E27FC236}">
              <a16:creationId xmlns:a16="http://schemas.microsoft.com/office/drawing/2014/main" id="{590B3F19-FAD8-4A52-A830-5CD6C392E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766378</xdr:colOff>
      <xdr:row>62</xdr:row>
      <xdr:rowOff>-1</xdr:rowOff>
    </xdr:from>
    <xdr:to>
      <xdr:col>7</xdr:col>
      <xdr:colOff>744482</xdr:colOff>
      <xdr:row>78</xdr:row>
      <xdr:rowOff>115613</xdr:rowOff>
    </xdr:to>
    <xdr:graphicFrame macro="">
      <xdr:nvGraphicFramePr>
        <xdr:cNvPr id="11" name="Gráfico 10">
          <a:extLst>
            <a:ext uri="{FF2B5EF4-FFF2-40B4-BE49-F238E27FC236}">
              <a16:creationId xmlns:a16="http://schemas.microsoft.com/office/drawing/2014/main" id="{B5D99419-6668-4E09-8356-2A818EB7F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0</xdr:colOff>
      <xdr:row>18</xdr:row>
      <xdr:rowOff>152400</xdr:rowOff>
    </xdr:to>
    <xdr:graphicFrame macro="">
      <xdr:nvGraphicFramePr>
        <xdr:cNvPr id="2" name="Gráfico 1">
          <a:extLst>
            <a:ext uri="{FF2B5EF4-FFF2-40B4-BE49-F238E27FC236}">
              <a16:creationId xmlns:a16="http://schemas.microsoft.com/office/drawing/2014/main" id="{E429F191-E78E-40DD-B5EF-C701C4309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761999</xdr:colOff>
      <xdr:row>2</xdr:row>
      <xdr:rowOff>0</xdr:rowOff>
    </xdr:from>
    <xdr:to>
      <xdr:col>15</xdr:col>
      <xdr:colOff>9524</xdr:colOff>
      <xdr:row>18</xdr:row>
      <xdr:rowOff>152400</xdr:rowOff>
    </xdr:to>
    <xdr:graphicFrame macro="">
      <xdr:nvGraphicFramePr>
        <xdr:cNvPr id="3" name="Gráfico 2">
          <a:extLst>
            <a:ext uri="{FF2B5EF4-FFF2-40B4-BE49-F238E27FC236}">
              <a16:creationId xmlns:a16="http://schemas.microsoft.com/office/drawing/2014/main" id="{A142B4BD-1DF6-4DDA-ACB3-00227C6BB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1" displayName="Form_Responses1" ref="A1:O41" headerRowDxfId="71">
  <autoFilter ref="A1:O41" xr:uid="{00000000-0009-0000-0100-000001000000}"/>
  <sortState xmlns:xlrd2="http://schemas.microsoft.com/office/spreadsheetml/2017/richdata2" ref="A2:O41">
    <sortCondition ref="F1:F41"/>
  </sortState>
  <tableColumns count="15">
    <tableColumn id="1" xr3:uid="{00000000-0010-0000-0000-000001000000}" name="Marca temporal"/>
    <tableColumn id="2" xr3:uid="{00000000-0010-0000-0000-000002000000}" name="¿Cuál es tu edad? "/>
    <tableColumn id="3" xr3:uid="{00000000-0010-0000-0000-000003000000}" name="¿Cuál es tu género?"/>
    <tableColumn id="4" xr3:uid="{00000000-0010-0000-0000-000004000000}" name="¿Con qué frecuencia compras calzado o bolsos? "/>
    <tableColumn id="5" xr3:uid="{00000000-0010-0000-0000-000005000000}" name="¿Dónde sueles comprar calzado y bolsos actualmente? "/>
    <tableColumn id="6" xr3:uid="{00000000-0010-0000-0000-000006000000}" name="¿Qué factores influyen más en tu decisión de compra al adquirir calzado o bolsos?"/>
    <tableColumn id="7" xr3:uid="{00000000-0010-0000-0000-000007000000}" name="¿Qué características te gustaría encontrar en una tienda online de calzado y bolsos?  "/>
    <tableColumn id="8" xr3:uid="{00000000-0010-0000-0000-000008000000}" name="¿Qué tipo de calzado y bolsos te interesa comprar con mayor frecuencia?"/>
    <tableColumn id="9" xr3:uid="{00000000-0010-0000-0000-000009000000}" name="¿Qué te gustaría encontrar en una tienda online que no hayas encontrado en otras?"/>
    <tableColumn id="10" xr3:uid="{00000000-0010-0000-0000-00000A000000}" name="¿Qué tan importante es para ti la sostenibilidad y la ética en la producción de calzado y bolsos?  "/>
    <tableColumn id="11" xr3:uid="{00000000-0010-0000-0000-00000B000000}" name="¿Algo te ha impedido comprar calzado y bolsos en línea anteriormente?"/>
    <tableColumn id="12" xr3:uid="{00000000-0010-0000-0000-00000C000000}" name="¿Qué importancia le das a la posibilidad de devolver o cambiar un producto? "/>
    <tableColumn id="13" xr3:uid="{00000000-0010-0000-0000-00000D000000}" name="¿Qué te gustaría encontrar en una tienda online que te haga volver a comprar? "/>
    <tableColumn id="14" xr3:uid="{00000000-0010-0000-0000-00000E000000}" name="¿Cómo te gustaría que te informaran sobre nuevos productos o descuentos? "/>
    <tableColumn id="15" xr3:uid="{00000000-0010-0000-0000-00000F000000}" name="¿Hay algo más que te gustaría agregar sobre tu experiencia de compra de calzado y bolsos en línea?"/>
  </tableColumns>
  <tableStyleInfo name="Respuestas de formulario 1-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9B4D7BB-B675-4482-AD38-4AFE67E08DD8}" name="Tabla10" displayName="Tabla10" ref="E24:F27" totalsRowShown="0" headerRowDxfId="23" headerRowBorderDxfId="22" tableBorderDxfId="21" totalsRowBorderDxfId="20">
  <autoFilter ref="E24:F27" xr:uid="{D9B4D7BB-B675-4482-AD38-4AFE67E08DD8}"/>
  <tableColumns count="2">
    <tableColumn id="1" xr3:uid="{1B1861F0-5208-4657-8E75-F3363FA5CD5C}" name="¿Qué te gustaría encontrar en una tienda online que te haga volver a comprar? " dataDxfId="19"/>
    <tableColumn id="2" xr3:uid="{1F7C3AA5-E23C-4A2B-9923-78E91C7ACF86}" name="N° Datos" dataDxfId="18">
      <calculatedColumnFormula>COUNTIF('Respuestas de formulario 1'!A:O,"*"&amp;E25&amp;"*")</calculatedColumnFormula>
    </tableColumn>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FCF561B-65B7-4B21-806C-E969ED6BB533}" name="Tabla11" displayName="Tabla11" ref="E29:F32" totalsRowShown="0" headerRowDxfId="17" headerRowBorderDxfId="16" tableBorderDxfId="15" totalsRowBorderDxfId="14">
  <autoFilter ref="E29:F32" xr:uid="{BFCF561B-65B7-4B21-806C-E969ED6BB533}"/>
  <tableColumns count="2">
    <tableColumn id="1" xr3:uid="{B0176E6A-8CBD-40CC-9CB1-A54893DA6141}" name="¿Cómo te gustaría que te informaran sobre nuevos productos o descuentos? " dataDxfId="13"/>
    <tableColumn id="2" xr3:uid="{704E4B2A-E44E-43E1-A5DD-5C3A203582A0}" name="N° Datos" dataDxfId="12">
      <calculatedColumnFormula>COUNTIF('Respuestas de formulario 1'!A:O,"*"&amp;E30&amp;"*")</calculatedColumnFormula>
    </tableColumn>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FA8C561-9151-48FE-89A5-25D367AECCCB}" name="Tabla12" displayName="Tabla12" ref="B5:C11" totalsRowShown="0" headerRowDxfId="11" headerRowBorderDxfId="10" tableBorderDxfId="9" totalsRowBorderDxfId="8">
  <autoFilter ref="B5:C11" xr:uid="{2FA8C561-9151-48FE-89A5-25D367AECCCB}"/>
  <tableColumns count="2">
    <tableColumn id="1" xr3:uid="{8A4A8FAE-BCD7-4FA9-8B76-C0D2AF49602B}" name="¿Cuál es tu edad?" dataDxfId="7"/>
    <tableColumn id="2" xr3:uid="{BEF6E1C4-0338-4AB2-AE49-E5F75219405F}" name="N° Datos" dataDxfId="6">
      <calculatedColumnFormula>COUNTIF('Respuestas de formulario 1'!A:O,"*"&amp;B6&amp;"*")</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486CB1D-AE26-40A5-B006-73D1BA650EBE}" name="Tabla13" displayName="Tabla13" ref="B13:C18" totalsRowShown="0" headerRowDxfId="5" headerRowBorderDxfId="4" tableBorderDxfId="3" totalsRowBorderDxfId="2">
  <autoFilter ref="B13:C18" xr:uid="{D486CB1D-AE26-40A5-B006-73D1BA650EBE}"/>
  <tableColumns count="2">
    <tableColumn id="1" xr3:uid="{4B644F3A-93A5-49D2-8964-CC2F8FC4A4A3}" name="¿Con qué frecuencia compras calzado o bolsos?" dataDxfId="1"/>
    <tableColumn id="2" xr3:uid="{71959E52-6A31-4F10-A51A-EDB58E81AAE6}" name="N° Datos" dataDxfId="0">
      <calculatedColumnFormula>COUNTIF('Respuestas de formulario 1'!A:O,"*"&amp;B14&amp;"*")</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BE0EAD-8E45-4FAE-A58E-B5CB81AA7EB3}" name="Tabla2" displayName="Tabla2" ref="B5:C8" totalsRowShown="0" headerRowDxfId="70" headerRowBorderDxfId="69" tableBorderDxfId="68" totalsRowBorderDxfId="67">
  <autoFilter ref="B5:C8" xr:uid="{74BE0EAD-8E45-4FAE-A58E-B5CB81AA7EB3}"/>
  <tableColumns count="2">
    <tableColumn id="1" xr3:uid="{2A93EADD-F86C-43D5-9085-FE8B1B827919}" name="Genero" dataDxfId="66"/>
    <tableColumn id="2" xr3:uid="{D77CA542-8F38-4A32-A7CF-AABA72F2B092}" name="N° Datos" dataDxfId="6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C4E055-0384-42BC-8E0A-0618C4F8FC66}" name="Tabla3" displayName="Tabla3" ref="B10:C12" totalsRowShown="0" headerRowDxfId="64" headerRowBorderDxfId="63" tableBorderDxfId="62" totalsRowBorderDxfId="61">
  <autoFilter ref="B10:C12" xr:uid="{89C4E055-0384-42BC-8E0A-0618C4F8FC66}"/>
  <tableColumns count="2">
    <tableColumn id="1" xr3:uid="{FC4565CE-EC45-4AA6-B97D-A3456244AD37}" name="¿Dónde sueles comprar calzado y bolsos actualmente?" dataDxfId="60"/>
    <tableColumn id="2" xr3:uid="{7380B490-3B16-413D-827E-DB80EA2731C8}" name="N° Datos" dataDxfId="59">
      <calculatedColumnFormula>COUNTIF('Respuestas de formulario 1'!E:E, "*" &amp; B11&amp;"*")</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6D96E1-57A8-48BA-9B1E-9F1854660B0A}" name="Tabla4" displayName="Tabla4" ref="B14:C21" totalsRowShown="0" headerRowBorderDxfId="58" tableBorderDxfId="57" totalsRowBorderDxfId="56">
  <autoFilter ref="B14:C21" xr:uid="{A86D96E1-57A8-48BA-9B1E-9F1854660B0A}"/>
  <tableColumns count="2">
    <tableColumn id="1" xr3:uid="{80480888-749D-47B3-BF1A-860BE83555BB}" name="¿Qué factores influyen más en tu decisión de compra al adquirir calzado o bolsos?" dataDxfId="55"/>
    <tableColumn id="2" xr3:uid="{1A02FE28-D706-4480-B047-E205AF3B440D}" name="N° Datos" dataDxfId="54">
      <calculatedColumnFormula>COUNTIF('Respuestas de formulario 1'!F:F,"*"&amp;B15&amp;"*")</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1D75CE8-90A8-45DF-81F8-7C687CB388AA}" name="Tabla5" displayName="Tabla5" ref="B23:C32" totalsRowShown="0" headerRowDxfId="53" headerRowBorderDxfId="52" tableBorderDxfId="51" totalsRowBorderDxfId="50">
  <autoFilter ref="B23:C32" xr:uid="{01D75CE8-90A8-45DF-81F8-7C687CB388AA}"/>
  <tableColumns count="2">
    <tableColumn id="1" xr3:uid="{6B4D6743-F3CA-4BFE-9004-ED0C712CD011}" name="¿Qué características te gustaría encontrar en una tienda online de calzado y bolsos?  " dataDxfId="49"/>
    <tableColumn id="2" xr3:uid="{56D57FA2-758A-44EA-B398-EC6E90C68EF7}" name="N° Datos" dataDxfId="48">
      <calculatedColumnFormula>COUNTIF('Respuestas de formulario 1'!A:O,"*"&amp;B24&amp;"*")</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8629F08-4B84-409C-B148-B7C92373F568}" name="Tabla6" displayName="Tabla6" ref="B34:C41" totalsRowShown="0" headerRowDxfId="47" headerRowBorderDxfId="46" tableBorderDxfId="45" totalsRowBorderDxfId="44">
  <autoFilter ref="B34:C41" xr:uid="{E8629F08-4B84-409C-B148-B7C92373F568}"/>
  <tableColumns count="2">
    <tableColumn id="1" xr3:uid="{2D16DA0C-BE61-46A2-B747-37EA8703424E}" name="¿Qué tipo de calzado y bolsos te interesa comprar con mayor frecuencia?" dataDxfId="43"/>
    <tableColumn id="2" xr3:uid="{43756C72-338B-4662-B134-E7881ED7DBF5}" name="N° Datos" dataDxfId="42">
      <calculatedColumnFormula>COUNTIF('Respuestas de formulario 1'!A:O,"*"&amp;B35&amp;"*")</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701D8AD-F5B9-4026-A693-49C9448A9685}" name="Tabla7" displayName="Tabla7" ref="E5:F10" totalsRowShown="0" headerRowDxfId="41" headerRowBorderDxfId="40" tableBorderDxfId="39" totalsRowBorderDxfId="38">
  <autoFilter ref="E5:F10" xr:uid="{0701D8AD-F5B9-4026-A693-49C9448A9685}"/>
  <tableColumns count="2">
    <tableColumn id="1" xr3:uid="{31785D14-B2F5-491B-8812-5CF3334B907B}" name="¿Qué tan importante es para ti la sostenibilidad y la ética en la producción de calzado y bolsos?  " dataDxfId="37"/>
    <tableColumn id="2" xr3:uid="{B4DDA0B9-EADA-4CA1-A110-D07F5A4CD078}" name="N° Datos" dataDxfId="36">
      <calculatedColumnFormula>COUNTIF('Respuestas de formulario 1'!A:O,"*"&amp;E6&amp;"*")</calculatedColumnFormula>
    </tableColum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2BEF1FD-2C3B-4934-BCE2-7C0BFF5326FA}" name="Tabla8" displayName="Tabla8" ref="E12:F15" totalsRowShown="0" headerRowDxfId="35" headerRowBorderDxfId="34" tableBorderDxfId="33" totalsRowBorderDxfId="32">
  <autoFilter ref="E12:F15" xr:uid="{12BEF1FD-2C3B-4934-BCE2-7C0BFF5326FA}"/>
  <tableColumns count="2">
    <tableColumn id="1" xr3:uid="{09A87A51-71BE-4B41-985D-2A0061AA2BDF}" name="¿Algo te ha impedido comprar calzado y bolsos en línea anteriormente?" dataDxfId="31"/>
    <tableColumn id="2" xr3:uid="{F126035F-F882-4736-BBF9-3C728E43CE37}" name="N° Datos" dataDxfId="30">
      <calculatedColumnFormula>COUNTIF('Respuestas de formulario 1'!A:O,"*"&amp;E13&amp;"*")</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4AA66AB-126B-4D4D-980E-71A631EC011A}" name="Tabla9" displayName="Tabla9" ref="E17:F22" totalsRowShown="0" headerRowDxfId="29" headerRowBorderDxfId="28" tableBorderDxfId="27" totalsRowBorderDxfId="26">
  <autoFilter ref="E17:F22" xr:uid="{A4AA66AB-126B-4D4D-980E-71A631EC011A}"/>
  <tableColumns count="2">
    <tableColumn id="1" xr3:uid="{0CEF3060-F305-4A2C-80FF-1522758D9140}" name="¿Qué importancia le das a la posibilidad de devolver o cambiar un producto?" dataDxfId="25"/>
    <tableColumn id="2" xr3:uid="{4CEFA187-59E2-4099-A170-A2C3E091C3C6}" name="N° Datos" dataDxfId="24">
      <calculatedColumnFormula>COUNTIF('Respuestas de formulario 1'!A:O,"*"&amp;E18&amp;"*")</calculatedColumnFormula>
    </tableColumn>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50"/>
  <sheetViews>
    <sheetView tabSelected="1" zoomScale="79" zoomScaleNormal="79" workbookViewId="0">
      <pane ySplit="1" topLeftCell="A2" activePane="bottomLeft" state="frozen"/>
      <selection pane="bottomLeft" activeCell="D10" sqref="D10"/>
    </sheetView>
  </sheetViews>
  <sheetFormatPr baseColWidth="10" defaultColWidth="12.7109375" defaultRowHeight="15.75" customHeight="1" x14ac:dyDescent="0.2"/>
  <cols>
    <col min="1" max="1" width="20.42578125" customWidth="1"/>
    <col min="2" max="2" width="18.85546875" customWidth="1"/>
    <col min="3" max="3" width="19.5703125" customWidth="1"/>
    <col min="4" max="5" width="37.5703125" customWidth="1"/>
    <col min="6" max="6" width="126.85546875" customWidth="1"/>
    <col min="7" max="7" width="255.5703125" customWidth="1"/>
    <col min="8" max="8" width="94.28515625" customWidth="1"/>
    <col min="9" max="9" width="161.28515625" customWidth="1"/>
    <col min="10" max="10" width="92.140625" customWidth="1"/>
    <col min="11" max="11" width="87.140625" customWidth="1"/>
    <col min="12" max="12" width="37.5703125" customWidth="1"/>
    <col min="13" max="13" width="73.42578125" customWidth="1"/>
    <col min="14" max="14" width="69.7109375" customWidth="1"/>
    <col min="15" max="15" width="37.5703125" customWidth="1"/>
    <col min="16" max="21" width="18.85546875" customWidth="1"/>
  </cols>
  <sheetData>
    <row r="1" spans="1:15" ht="15.75" customHeight="1" x14ac:dyDescent="0.2">
      <c r="A1" s="10" t="s">
        <v>0</v>
      </c>
      <c r="B1" s="11" t="s">
        <v>1</v>
      </c>
      <c r="C1" s="11" t="s">
        <v>2</v>
      </c>
      <c r="D1" s="11" t="s">
        <v>3</v>
      </c>
      <c r="E1" s="11" t="s">
        <v>4</v>
      </c>
      <c r="F1" s="11" t="s">
        <v>5</v>
      </c>
      <c r="G1" s="11" t="s">
        <v>6</v>
      </c>
      <c r="H1" s="11" t="s">
        <v>7</v>
      </c>
      <c r="I1" s="11" t="s">
        <v>8</v>
      </c>
      <c r="J1" s="11" t="s">
        <v>9</v>
      </c>
      <c r="K1" s="11" t="s">
        <v>10</v>
      </c>
      <c r="L1" s="11" t="s">
        <v>11</v>
      </c>
      <c r="M1" s="11" t="s">
        <v>12</v>
      </c>
      <c r="N1" s="11" t="s">
        <v>13</v>
      </c>
      <c r="O1" s="12" t="s">
        <v>14</v>
      </c>
    </row>
    <row r="2" spans="1:15" ht="12.75" x14ac:dyDescent="0.2">
      <c r="A2" s="1">
        <v>45623.58052974537</v>
      </c>
      <c r="B2" s="2" t="s">
        <v>15</v>
      </c>
      <c r="C2" s="2" t="s">
        <v>16</v>
      </c>
      <c r="D2" s="2" t="s">
        <v>71</v>
      </c>
      <c r="E2" s="2" t="s">
        <v>18</v>
      </c>
      <c r="F2" s="2" t="s">
        <v>72</v>
      </c>
      <c r="G2" s="2" t="s">
        <v>73</v>
      </c>
      <c r="H2" s="2" t="s">
        <v>74</v>
      </c>
      <c r="I2" s="2" t="s">
        <v>75</v>
      </c>
      <c r="J2" s="2" t="s">
        <v>23</v>
      </c>
      <c r="K2" s="2" t="s">
        <v>76</v>
      </c>
      <c r="L2" s="2" t="s">
        <v>23</v>
      </c>
      <c r="M2" s="2" t="s">
        <v>77</v>
      </c>
      <c r="N2" s="2" t="s">
        <v>70</v>
      </c>
      <c r="O2" s="6" t="s">
        <v>78</v>
      </c>
    </row>
    <row r="3" spans="1:15" ht="12.75" x14ac:dyDescent="0.2">
      <c r="A3" s="3">
        <v>45624.390194305553</v>
      </c>
      <c r="B3" s="4" t="s">
        <v>132</v>
      </c>
      <c r="C3" s="4" t="s">
        <v>119</v>
      </c>
      <c r="D3" s="4" t="s">
        <v>17</v>
      </c>
      <c r="E3" s="4" t="s">
        <v>18</v>
      </c>
      <c r="F3" s="4" t="s">
        <v>141</v>
      </c>
      <c r="G3" s="4" t="s">
        <v>121</v>
      </c>
      <c r="H3" s="4" t="s">
        <v>122</v>
      </c>
      <c r="I3" s="4"/>
      <c r="J3" s="4" t="s">
        <v>86</v>
      </c>
      <c r="K3" s="4" t="s">
        <v>76</v>
      </c>
      <c r="L3" s="4" t="s">
        <v>32</v>
      </c>
      <c r="M3" s="4" t="s">
        <v>25</v>
      </c>
      <c r="N3" s="4" t="s">
        <v>44</v>
      </c>
      <c r="O3" s="5"/>
    </row>
    <row r="4" spans="1:15" ht="12.75" x14ac:dyDescent="0.2">
      <c r="A4" s="1">
        <v>45624.393189895833</v>
      </c>
      <c r="B4" s="2" t="s">
        <v>58</v>
      </c>
      <c r="C4" s="2" t="s">
        <v>79</v>
      </c>
      <c r="D4" s="2" t="s">
        <v>36</v>
      </c>
      <c r="E4" s="2" t="s">
        <v>18</v>
      </c>
      <c r="F4" s="2" t="s">
        <v>145</v>
      </c>
      <c r="G4" s="2" t="s">
        <v>146</v>
      </c>
      <c r="H4" s="2" t="s">
        <v>147</v>
      </c>
      <c r="I4" s="2"/>
      <c r="J4" s="2" t="s">
        <v>32</v>
      </c>
      <c r="K4" s="2" t="s">
        <v>33</v>
      </c>
      <c r="L4" s="2" t="s">
        <v>32</v>
      </c>
      <c r="M4" s="2" t="s">
        <v>63</v>
      </c>
      <c r="N4" s="2" t="s">
        <v>113</v>
      </c>
      <c r="O4" s="6"/>
    </row>
    <row r="5" spans="1:15" ht="12.75" x14ac:dyDescent="0.2">
      <c r="A5" s="3">
        <v>45624.284614999997</v>
      </c>
      <c r="B5" s="4" t="s">
        <v>65</v>
      </c>
      <c r="C5" s="4" t="s">
        <v>79</v>
      </c>
      <c r="D5" s="4" t="s">
        <v>66</v>
      </c>
      <c r="E5" s="4" t="s">
        <v>37</v>
      </c>
      <c r="F5" s="4" t="s">
        <v>87</v>
      </c>
      <c r="G5" s="4" t="s">
        <v>88</v>
      </c>
      <c r="H5" s="4" t="s">
        <v>89</v>
      </c>
      <c r="I5" s="4" t="s">
        <v>34</v>
      </c>
      <c r="J5" s="4" t="s">
        <v>32</v>
      </c>
      <c r="K5" s="4" t="s">
        <v>24</v>
      </c>
      <c r="L5" s="4" t="s">
        <v>86</v>
      </c>
      <c r="M5" s="4" t="s">
        <v>90</v>
      </c>
      <c r="N5" s="4" t="s">
        <v>82</v>
      </c>
      <c r="O5" s="5" t="s">
        <v>34</v>
      </c>
    </row>
    <row r="6" spans="1:15" ht="12.75" x14ac:dyDescent="0.2">
      <c r="A6" s="1">
        <v>45624.396783159726</v>
      </c>
      <c r="B6" s="2" t="s">
        <v>96</v>
      </c>
      <c r="C6" s="2" t="s">
        <v>28</v>
      </c>
      <c r="D6" s="2" t="s">
        <v>17</v>
      </c>
      <c r="E6" s="2" t="s">
        <v>18</v>
      </c>
      <c r="F6" s="2" t="s">
        <v>148</v>
      </c>
      <c r="G6" s="2" t="s">
        <v>149</v>
      </c>
      <c r="H6" s="2" t="s">
        <v>150</v>
      </c>
      <c r="I6" s="2"/>
      <c r="J6" s="2" t="s">
        <v>32</v>
      </c>
      <c r="K6" s="2" t="s">
        <v>42</v>
      </c>
      <c r="L6" s="2" t="s">
        <v>32</v>
      </c>
      <c r="M6" s="2" t="s">
        <v>63</v>
      </c>
      <c r="N6" s="2" t="s">
        <v>113</v>
      </c>
      <c r="O6" s="6"/>
    </row>
    <row r="7" spans="1:15" ht="12.75" x14ac:dyDescent="0.2">
      <c r="A7" s="3">
        <v>45624.400485150458</v>
      </c>
      <c r="B7" s="4" t="s">
        <v>96</v>
      </c>
      <c r="C7" s="4" t="s">
        <v>136</v>
      </c>
      <c r="D7" s="4" t="s">
        <v>36</v>
      </c>
      <c r="E7" s="4" t="s">
        <v>18</v>
      </c>
      <c r="F7" s="4" t="s">
        <v>163</v>
      </c>
      <c r="G7" s="4" t="s">
        <v>164</v>
      </c>
      <c r="H7" s="4" t="s">
        <v>125</v>
      </c>
      <c r="I7" s="4"/>
      <c r="J7" s="4" t="s">
        <v>32</v>
      </c>
      <c r="K7" s="4" t="s">
        <v>42</v>
      </c>
      <c r="L7" s="4" t="s">
        <v>32</v>
      </c>
      <c r="M7" s="4" t="s">
        <v>63</v>
      </c>
      <c r="N7" s="4" t="s">
        <v>113</v>
      </c>
      <c r="O7" s="5"/>
    </row>
    <row r="8" spans="1:15" ht="12.75" x14ac:dyDescent="0.2">
      <c r="A8" s="1">
        <v>45624.390367962958</v>
      </c>
      <c r="B8" s="2" t="s">
        <v>15</v>
      </c>
      <c r="C8" s="2" t="s">
        <v>79</v>
      </c>
      <c r="D8" s="2" t="s">
        <v>17</v>
      </c>
      <c r="E8" s="2" t="s">
        <v>18</v>
      </c>
      <c r="F8" s="2" t="s">
        <v>142</v>
      </c>
      <c r="G8" s="2" t="s">
        <v>143</v>
      </c>
      <c r="H8" s="2" t="s">
        <v>144</v>
      </c>
      <c r="I8" s="2"/>
      <c r="J8" s="2" t="s">
        <v>32</v>
      </c>
      <c r="K8" s="2" t="s">
        <v>42</v>
      </c>
      <c r="L8" s="2" t="s">
        <v>95</v>
      </c>
      <c r="M8" s="2" t="s">
        <v>77</v>
      </c>
      <c r="N8" s="2" t="s">
        <v>113</v>
      </c>
      <c r="O8" s="6"/>
    </row>
    <row r="9" spans="1:15" ht="12.75" x14ac:dyDescent="0.2">
      <c r="A9" s="3">
        <v>45624.384822442131</v>
      </c>
      <c r="B9" s="4" t="s">
        <v>96</v>
      </c>
      <c r="C9" s="4" t="s">
        <v>61</v>
      </c>
      <c r="D9" s="4" t="s">
        <v>91</v>
      </c>
      <c r="E9" s="4" t="s">
        <v>37</v>
      </c>
      <c r="F9" s="4" t="s">
        <v>110</v>
      </c>
      <c r="G9" s="4" t="s">
        <v>111</v>
      </c>
      <c r="H9" s="4" t="s">
        <v>112</v>
      </c>
      <c r="I9" s="4"/>
      <c r="J9" s="4" t="s">
        <v>32</v>
      </c>
      <c r="K9" s="4" t="s">
        <v>33</v>
      </c>
      <c r="L9" s="4" t="s">
        <v>55</v>
      </c>
      <c r="M9" s="4" t="s">
        <v>56</v>
      </c>
      <c r="N9" s="4" t="s">
        <v>113</v>
      </c>
      <c r="O9" s="5"/>
    </row>
    <row r="10" spans="1:15" ht="12.75" x14ac:dyDescent="0.2">
      <c r="A10" s="1">
        <v>45624.401533009259</v>
      </c>
      <c r="B10" s="2" t="s">
        <v>58</v>
      </c>
      <c r="C10" s="2" t="s">
        <v>28</v>
      </c>
      <c r="D10" s="2" t="s">
        <v>36</v>
      </c>
      <c r="E10" s="2" t="s">
        <v>18</v>
      </c>
      <c r="F10" s="2" t="s">
        <v>167</v>
      </c>
      <c r="G10" s="2" t="s">
        <v>168</v>
      </c>
      <c r="H10" s="2" t="s">
        <v>169</v>
      </c>
      <c r="I10" s="2"/>
      <c r="J10" s="2" t="s">
        <v>32</v>
      </c>
      <c r="K10" s="2" t="s">
        <v>62</v>
      </c>
      <c r="L10" s="2" t="s">
        <v>23</v>
      </c>
      <c r="M10" s="2" t="s">
        <v>25</v>
      </c>
      <c r="N10" s="2" t="s">
        <v>113</v>
      </c>
      <c r="O10" s="6"/>
    </row>
    <row r="11" spans="1:15" ht="12.75" x14ac:dyDescent="0.2">
      <c r="A11" s="3">
        <v>45624.38538417824</v>
      </c>
      <c r="B11" s="4" t="s">
        <v>58</v>
      </c>
      <c r="C11" s="4" t="s">
        <v>119</v>
      </c>
      <c r="D11" s="4" t="s">
        <v>91</v>
      </c>
      <c r="E11" s="4" t="s">
        <v>37</v>
      </c>
      <c r="F11" s="4" t="s">
        <v>120</v>
      </c>
      <c r="G11" s="4" t="s">
        <v>121</v>
      </c>
      <c r="H11" s="4" t="s">
        <v>122</v>
      </c>
      <c r="I11" s="4"/>
      <c r="J11" s="4" t="s">
        <v>95</v>
      </c>
      <c r="K11" s="4" t="s">
        <v>24</v>
      </c>
      <c r="L11" s="4" t="s">
        <v>32</v>
      </c>
      <c r="M11" s="4" t="s">
        <v>25</v>
      </c>
      <c r="N11" s="4" t="s">
        <v>101</v>
      </c>
      <c r="O11" s="5"/>
    </row>
    <row r="12" spans="1:15" ht="12.75" x14ac:dyDescent="0.2">
      <c r="A12" s="1">
        <v>45624.389267430553</v>
      </c>
      <c r="B12" s="2" t="s">
        <v>58</v>
      </c>
      <c r="C12" s="2" t="s">
        <v>136</v>
      </c>
      <c r="D12" s="2" t="s">
        <v>91</v>
      </c>
      <c r="E12" s="2" t="s">
        <v>37</v>
      </c>
      <c r="F12" s="2" t="s">
        <v>120</v>
      </c>
      <c r="G12" s="2" t="s">
        <v>137</v>
      </c>
      <c r="H12" s="2" t="s">
        <v>21</v>
      </c>
      <c r="I12" s="2"/>
      <c r="J12" s="2" t="s">
        <v>55</v>
      </c>
      <c r="K12" s="2" t="s">
        <v>24</v>
      </c>
      <c r="L12" s="2" t="s">
        <v>23</v>
      </c>
      <c r="M12" s="2" t="s">
        <v>25</v>
      </c>
      <c r="N12" s="2" t="s">
        <v>26</v>
      </c>
      <c r="O12" s="6"/>
    </row>
    <row r="13" spans="1:15" ht="12.75" x14ac:dyDescent="0.2">
      <c r="A13" s="3">
        <v>45623.573359814814</v>
      </c>
      <c r="B13" s="4" t="s">
        <v>65</v>
      </c>
      <c r="C13" s="4" t="s">
        <v>28</v>
      </c>
      <c r="D13" s="4" t="s">
        <v>66</v>
      </c>
      <c r="E13" s="4" t="s">
        <v>18</v>
      </c>
      <c r="F13" s="4" t="s">
        <v>59</v>
      </c>
      <c r="G13" s="4" t="s">
        <v>67</v>
      </c>
      <c r="H13" s="4" t="s">
        <v>68</v>
      </c>
      <c r="I13" s="4" t="s">
        <v>69</v>
      </c>
      <c r="J13" s="4" t="s">
        <v>23</v>
      </c>
      <c r="K13" s="4" t="s">
        <v>24</v>
      </c>
      <c r="L13" s="4" t="s">
        <v>23</v>
      </c>
      <c r="M13" s="4" t="s">
        <v>25</v>
      </c>
      <c r="N13" s="4" t="s">
        <v>70</v>
      </c>
      <c r="O13" s="5" t="s">
        <v>34</v>
      </c>
    </row>
    <row r="14" spans="1:15" ht="12.75" x14ac:dyDescent="0.2">
      <c r="A14" s="1">
        <v>45623.594706435186</v>
      </c>
      <c r="B14" s="2" t="s">
        <v>15</v>
      </c>
      <c r="C14" s="2" t="s">
        <v>79</v>
      </c>
      <c r="D14" s="2" t="s">
        <v>17</v>
      </c>
      <c r="E14" s="2" t="s">
        <v>18</v>
      </c>
      <c r="F14" s="2" t="s">
        <v>59</v>
      </c>
      <c r="G14" s="2" t="s">
        <v>80</v>
      </c>
      <c r="H14" s="2" t="s">
        <v>81</v>
      </c>
      <c r="I14" s="2" t="s">
        <v>61</v>
      </c>
      <c r="J14" s="2" t="s">
        <v>23</v>
      </c>
      <c r="K14" s="2" t="s">
        <v>48</v>
      </c>
      <c r="L14" s="2" t="s">
        <v>23</v>
      </c>
      <c r="M14" s="2" t="s">
        <v>25</v>
      </c>
      <c r="N14" s="2" t="s">
        <v>82</v>
      </c>
      <c r="O14" s="6" t="s">
        <v>61</v>
      </c>
    </row>
    <row r="15" spans="1:15" ht="12.75" x14ac:dyDescent="0.2">
      <c r="A15" s="3">
        <v>45623.56811951389</v>
      </c>
      <c r="B15" s="4" t="s">
        <v>58</v>
      </c>
      <c r="C15" s="4" t="s">
        <v>35</v>
      </c>
      <c r="D15" s="4" t="s">
        <v>36</v>
      </c>
      <c r="E15" s="4" t="s">
        <v>37</v>
      </c>
      <c r="F15" s="4" t="s">
        <v>59</v>
      </c>
      <c r="G15" s="4" t="s">
        <v>60</v>
      </c>
      <c r="H15" s="4" t="s">
        <v>40</v>
      </c>
      <c r="I15" s="4" t="s">
        <v>61</v>
      </c>
      <c r="J15" s="4" t="s">
        <v>23</v>
      </c>
      <c r="K15" s="4" t="s">
        <v>62</v>
      </c>
      <c r="L15" s="4" t="s">
        <v>32</v>
      </c>
      <c r="M15" s="4" t="s">
        <v>63</v>
      </c>
      <c r="N15" s="4" t="s">
        <v>44</v>
      </c>
      <c r="O15" s="5" t="s">
        <v>64</v>
      </c>
    </row>
    <row r="16" spans="1:15" ht="12.75" x14ac:dyDescent="0.2">
      <c r="A16" s="1">
        <v>45624.39999041667</v>
      </c>
      <c r="B16" s="2" t="s">
        <v>15</v>
      </c>
      <c r="C16" s="2" t="s">
        <v>119</v>
      </c>
      <c r="D16" s="2" t="s">
        <v>17</v>
      </c>
      <c r="E16" s="2" t="s">
        <v>18</v>
      </c>
      <c r="F16" s="2" t="s">
        <v>138</v>
      </c>
      <c r="G16" s="2" t="s">
        <v>162</v>
      </c>
      <c r="H16" s="2" t="s">
        <v>155</v>
      </c>
      <c r="I16" s="2"/>
      <c r="J16" s="2" t="s">
        <v>23</v>
      </c>
      <c r="K16" s="2" t="s">
        <v>42</v>
      </c>
      <c r="L16" s="2" t="s">
        <v>55</v>
      </c>
      <c r="M16" s="2" t="s">
        <v>56</v>
      </c>
      <c r="N16" s="2" t="s">
        <v>82</v>
      </c>
      <c r="O16" s="6"/>
    </row>
    <row r="17" spans="1:15" ht="12.75" x14ac:dyDescent="0.2">
      <c r="A17" s="3">
        <v>45624.389776701384</v>
      </c>
      <c r="B17" s="4" t="s">
        <v>65</v>
      </c>
      <c r="C17" s="4" t="s">
        <v>35</v>
      </c>
      <c r="D17" s="4" t="s">
        <v>36</v>
      </c>
      <c r="E17" s="4" t="s">
        <v>37</v>
      </c>
      <c r="F17" s="4" t="s">
        <v>138</v>
      </c>
      <c r="G17" s="4" t="s">
        <v>139</v>
      </c>
      <c r="H17" s="4" t="s">
        <v>140</v>
      </c>
      <c r="I17" s="4"/>
      <c r="J17" s="4" t="s">
        <v>32</v>
      </c>
      <c r="K17" s="4" t="s">
        <v>48</v>
      </c>
      <c r="L17" s="4" t="s">
        <v>32</v>
      </c>
      <c r="M17" s="4" t="s">
        <v>77</v>
      </c>
      <c r="N17" s="4" t="s">
        <v>26</v>
      </c>
      <c r="O17" s="5"/>
    </row>
    <row r="18" spans="1:15" ht="12.75" x14ac:dyDescent="0.2">
      <c r="A18" s="1">
        <v>45624.38589336806</v>
      </c>
      <c r="B18" s="2" t="s">
        <v>58</v>
      </c>
      <c r="C18" s="2" t="s">
        <v>28</v>
      </c>
      <c r="D18" s="2" t="s">
        <v>17</v>
      </c>
      <c r="E18" s="2" t="s">
        <v>18</v>
      </c>
      <c r="F18" s="2" t="s">
        <v>19</v>
      </c>
      <c r="G18" s="2" t="s">
        <v>123</v>
      </c>
      <c r="H18" s="2" t="s">
        <v>85</v>
      </c>
      <c r="I18" s="2"/>
      <c r="J18" s="2" t="s">
        <v>32</v>
      </c>
      <c r="K18" s="2" t="s">
        <v>118</v>
      </c>
      <c r="L18" s="2" t="s">
        <v>23</v>
      </c>
      <c r="M18" s="2" t="s">
        <v>77</v>
      </c>
      <c r="N18" s="2" t="s">
        <v>113</v>
      </c>
      <c r="O18" s="6"/>
    </row>
    <row r="19" spans="1:15" ht="12.75" x14ac:dyDescent="0.2">
      <c r="A19" s="3">
        <v>45624.397725798612</v>
      </c>
      <c r="B19" s="4" t="s">
        <v>15</v>
      </c>
      <c r="C19" s="4" t="s">
        <v>28</v>
      </c>
      <c r="D19" s="4" t="s">
        <v>71</v>
      </c>
      <c r="E19" s="4" t="s">
        <v>18</v>
      </c>
      <c r="F19" s="4" t="s">
        <v>19</v>
      </c>
      <c r="G19" s="4" t="s">
        <v>20</v>
      </c>
      <c r="H19" s="4" t="s">
        <v>85</v>
      </c>
      <c r="I19" s="4"/>
      <c r="J19" s="4" t="s">
        <v>23</v>
      </c>
      <c r="K19" s="4" t="s">
        <v>62</v>
      </c>
      <c r="L19" s="4" t="s">
        <v>55</v>
      </c>
      <c r="M19" s="4" t="s">
        <v>77</v>
      </c>
      <c r="N19" s="4" t="s">
        <v>113</v>
      </c>
      <c r="O19" s="5"/>
    </row>
    <row r="20" spans="1:15" ht="12.75" x14ac:dyDescent="0.2">
      <c r="A20" s="1">
        <v>45624.399080428237</v>
      </c>
      <c r="B20" s="2" t="s">
        <v>58</v>
      </c>
      <c r="C20" s="2" t="s">
        <v>28</v>
      </c>
      <c r="D20" s="2" t="s">
        <v>66</v>
      </c>
      <c r="E20" s="2" t="s">
        <v>18</v>
      </c>
      <c r="F20" s="2" t="s">
        <v>19</v>
      </c>
      <c r="G20" s="2" t="s">
        <v>158</v>
      </c>
      <c r="H20" s="2" t="s">
        <v>85</v>
      </c>
      <c r="I20" s="2"/>
      <c r="J20" s="2" t="s">
        <v>32</v>
      </c>
      <c r="K20" s="2" t="s">
        <v>48</v>
      </c>
      <c r="L20" s="2" t="s">
        <v>55</v>
      </c>
      <c r="M20" s="2" t="s">
        <v>159</v>
      </c>
      <c r="N20" s="2" t="s">
        <v>70</v>
      </c>
      <c r="O20" s="6"/>
    </row>
    <row r="21" spans="1:15" ht="12.75" x14ac:dyDescent="0.2">
      <c r="A21" s="3">
        <v>45622.445282719906</v>
      </c>
      <c r="B21" s="4" t="s">
        <v>15</v>
      </c>
      <c r="C21" s="4" t="s">
        <v>16</v>
      </c>
      <c r="D21" s="4" t="s">
        <v>17</v>
      </c>
      <c r="E21" s="4" t="s">
        <v>18</v>
      </c>
      <c r="F21" s="4" t="s">
        <v>19</v>
      </c>
      <c r="G21" s="4" t="s">
        <v>20</v>
      </c>
      <c r="H21" s="4" t="s">
        <v>21</v>
      </c>
      <c r="I21" s="4" t="s">
        <v>22</v>
      </c>
      <c r="J21" s="4" t="s">
        <v>23</v>
      </c>
      <c r="K21" s="4" t="s">
        <v>24</v>
      </c>
      <c r="L21" s="4" t="s">
        <v>23</v>
      </c>
      <c r="M21" s="4" t="s">
        <v>25</v>
      </c>
      <c r="N21" s="4" t="s">
        <v>26</v>
      </c>
      <c r="O21" s="5" t="s">
        <v>27</v>
      </c>
    </row>
    <row r="22" spans="1:15" ht="12.75" x14ac:dyDescent="0.2">
      <c r="A22" s="1">
        <v>45624.388777638887</v>
      </c>
      <c r="B22" s="2" t="s">
        <v>58</v>
      </c>
      <c r="C22" s="2" t="s">
        <v>16</v>
      </c>
      <c r="D22" s="2" t="s">
        <v>17</v>
      </c>
      <c r="E22" s="2" t="s">
        <v>37</v>
      </c>
      <c r="F22" s="2" t="s">
        <v>19</v>
      </c>
      <c r="G22" s="2" t="s">
        <v>130</v>
      </c>
      <c r="H22" s="2" t="s">
        <v>131</v>
      </c>
      <c r="I22" s="2"/>
      <c r="J22" s="2" t="s">
        <v>23</v>
      </c>
      <c r="K22" s="2" t="s">
        <v>62</v>
      </c>
      <c r="L22" s="2" t="s">
        <v>23</v>
      </c>
      <c r="M22" s="2" t="s">
        <v>63</v>
      </c>
      <c r="N22" s="2" t="s">
        <v>82</v>
      </c>
      <c r="O22" s="6"/>
    </row>
    <row r="23" spans="1:15" ht="12.75" x14ac:dyDescent="0.2">
      <c r="A23" s="3">
        <v>45624.397300324075</v>
      </c>
      <c r="B23" s="4" t="s">
        <v>132</v>
      </c>
      <c r="C23" s="4" t="s">
        <v>151</v>
      </c>
      <c r="D23" s="4" t="s">
        <v>17</v>
      </c>
      <c r="E23" s="4" t="s">
        <v>18</v>
      </c>
      <c r="F23" s="4" t="s">
        <v>19</v>
      </c>
      <c r="G23" s="4" t="s">
        <v>20</v>
      </c>
      <c r="H23" s="4" t="s">
        <v>152</v>
      </c>
      <c r="I23" s="4"/>
      <c r="J23" s="4" t="s">
        <v>32</v>
      </c>
      <c r="K23" s="4" t="s">
        <v>42</v>
      </c>
      <c r="L23" s="4" t="s">
        <v>32</v>
      </c>
      <c r="M23" s="4" t="s">
        <v>43</v>
      </c>
      <c r="N23" s="4" t="s">
        <v>113</v>
      </c>
      <c r="O23" s="5"/>
    </row>
    <row r="24" spans="1:15" ht="12.75" x14ac:dyDescent="0.2">
      <c r="A24" s="1">
        <v>45624.401099618059</v>
      </c>
      <c r="B24" s="2" t="s">
        <v>15</v>
      </c>
      <c r="C24" s="2" t="s">
        <v>165</v>
      </c>
      <c r="D24" s="2" t="s">
        <v>36</v>
      </c>
      <c r="E24" s="15" t="s">
        <v>18</v>
      </c>
      <c r="F24" s="2" t="s">
        <v>19</v>
      </c>
      <c r="G24" s="2" t="s">
        <v>166</v>
      </c>
      <c r="H24" s="2" t="s">
        <v>152</v>
      </c>
      <c r="I24" s="2"/>
      <c r="J24" s="2" t="s">
        <v>32</v>
      </c>
      <c r="K24" s="2" t="s">
        <v>42</v>
      </c>
      <c r="L24" s="2" t="s">
        <v>32</v>
      </c>
      <c r="M24" s="2" t="s">
        <v>77</v>
      </c>
      <c r="N24" s="2" t="s">
        <v>113</v>
      </c>
      <c r="O24" s="6"/>
    </row>
    <row r="25" spans="1:15" ht="12.75" x14ac:dyDescent="0.2">
      <c r="A25" s="3">
        <v>45624.399447928241</v>
      </c>
      <c r="B25" s="4" t="s">
        <v>132</v>
      </c>
      <c r="C25" s="4" t="s">
        <v>119</v>
      </c>
      <c r="D25" s="4" t="s">
        <v>91</v>
      </c>
      <c r="E25" s="4" t="s">
        <v>18</v>
      </c>
      <c r="F25" s="4" t="s">
        <v>160</v>
      </c>
      <c r="G25" s="4" t="s">
        <v>161</v>
      </c>
      <c r="H25" s="4" t="s">
        <v>152</v>
      </c>
      <c r="I25" s="4"/>
      <c r="J25" s="4" t="s">
        <v>23</v>
      </c>
      <c r="K25" s="4" t="s">
        <v>42</v>
      </c>
      <c r="L25" s="4" t="s">
        <v>32</v>
      </c>
      <c r="M25" s="4" t="s">
        <v>63</v>
      </c>
      <c r="N25" s="4" t="s">
        <v>113</v>
      </c>
      <c r="O25" s="5"/>
    </row>
    <row r="26" spans="1:15" ht="12.75" x14ac:dyDescent="0.2">
      <c r="A26" s="1">
        <v>45624.389237696756</v>
      </c>
      <c r="B26" s="2" t="s">
        <v>132</v>
      </c>
      <c r="C26" s="2" t="s">
        <v>28</v>
      </c>
      <c r="D26" s="2" t="s">
        <v>36</v>
      </c>
      <c r="E26" s="2" t="s">
        <v>37</v>
      </c>
      <c r="F26" s="2" t="s">
        <v>133</v>
      </c>
      <c r="G26" s="2" t="s">
        <v>134</v>
      </c>
      <c r="H26" s="2" t="s">
        <v>135</v>
      </c>
      <c r="I26" s="2"/>
      <c r="J26" s="2" t="s">
        <v>23</v>
      </c>
      <c r="K26" s="2" t="s">
        <v>62</v>
      </c>
      <c r="L26" s="2" t="s">
        <v>32</v>
      </c>
      <c r="M26" s="2" t="s">
        <v>63</v>
      </c>
      <c r="N26" s="2" t="s">
        <v>113</v>
      </c>
      <c r="O26" s="6"/>
    </row>
    <row r="27" spans="1:15" ht="12.75" x14ac:dyDescent="0.2">
      <c r="A27" s="3">
        <v>45624.398178819443</v>
      </c>
      <c r="B27" s="4" t="s">
        <v>15</v>
      </c>
      <c r="C27" s="4" t="s">
        <v>79</v>
      </c>
      <c r="D27" s="4" t="s">
        <v>36</v>
      </c>
      <c r="E27" s="4" t="s">
        <v>18</v>
      </c>
      <c r="F27" s="4" t="s">
        <v>153</v>
      </c>
      <c r="G27" s="4" t="s">
        <v>154</v>
      </c>
      <c r="H27" s="4" t="s">
        <v>155</v>
      </c>
      <c r="I27" s="4"/>
      <c r="J27" s="4" t="s">
        <v>32</v>
      </c>
      <c r="K27" s="4" t="s">
        <v>76</v>
      </c>
      <c r="L27" s="4" t="s">
        <v>32</v>
      </c>
      <c r="M27" s="4" t="s">
        <v>77</v>
      </c>
      <c r="N27" s="4" t="s">
        <v>113</v>
      </c>
      <c r="O27" s="5"/>
    </row>
    <row r="28" spans="1:15" ht="12.75" x14ac:dyDescent="0.2">
      <c r="A28" s="1">
        <v>45624.398574641207</v>
      </c>
      <c r="B28" s="2" t="s">
        <v>15</v>
      </c>
      <c r="C28" s="2" t="s">
        <v>156</v>
      </c>
      <c r="D28" s="2" t="s">
        <v>17</v>
      </c>
      <c r="E28" s="2" t="s">
        <v>18</v>
      </c>
      <c r="F28" s="2" t="s">
        <v>153</v>
      </c>
      <c r="G28" s="2" t="s">
        <v>157</v>
      </c>
      <c r="H28" s="2" t="s">
        <v>122</v>
      </c>
      <c r="I28" s="2"/>
      <c r="J28" s="2" t="s">
        <v>32</v>
      </c>
      <c r="K28" s="2" t="s">
        <v>42</v>
      </c>
      <c r="L28" s="2" t="s">
        <v>23</v>
      </c>
      <c r="M28" s="2" t="s">
        <v>63</v>
      </c>
      <c r="N28" s="2" t="s">
        <v>113</v>
      </c>
      <c r="O28" s="6"/>
    </row>
    <row r="29" spans="1:15" ht="12.75" x14ac:dyDescent="0.2">
      <c r="A29" s="3">
        <v>45623.563257233793</v>
      </c>
      <c r="B29" s="4" t="s">
        <v>15</v>
      </c>
      <c r="C29" s="4" t="s">
        <v>50</v>
      </c>
      <c r="D29" s="4" t="s">
        <v>17</v>
      </c>
      <c r="E29" s="4" t="s">
        <v>18</v>
      </c>
      <c r="F29" s="4" t="s">
        <v>51</v>
      </c>
      <c r="G29" s="4" t="s">
        <v>52</v>
      </c>
      <c r="H29" s="4" t="s">
        <v>53</v>
      </c>
      <c r="I29" s="4" t="s">
        <v>54</v>
      </c>
      <c r="J29" s="4" t="s">
        <v>55</v>
      </c>
      <c r="K29" s="4" t="s">
        <v>24</v>
      </c>
      <c r="L29" s="4" t="s">
        <v>32</v>
      </c>
      <c r="M29" s="4" t="s">
        <v>56</v>
      </c>
      <c r="N29" s="4" t="s">
        <v>44</v>
      </c>
      <c r="O29" s="5" t="s">
        <v>57</v>
      </c>
    </row>
    <row r="30" spans="1:15" ht="12.75" x14ac:dyDescent="0.2">
      <c r="A30" s="1">
        <v>45623.562549155089</v>
      </c>
      <c r="B30" s="2" t="s">
        <v>15</v>
      </c>
      <c r="C30" s="2" t="s">
        <v>16</v>
      </c>
      <c r="D30" s="2" t="s">
        <v>17</v>
      </c>
      <c r="E30" s="2" t="s">
        <v>18</v>
      </c>
      <c r="F30" s="2" t="s">
        <v>45</v>
      </c>
      <c r="G30" s="2" t="s">
        <v>46</v>
      </c>
      <c r="H30" s="2" t="s">
        <v>40</v>
      </c>
      <c r="I30" s="2" t="s">
        <v>47</v>
      </c>
      <c r="J30" s="2" t="s">
        <v>23</v>
      </c>
      <c r="K30" s="2" t="s">
        <v>48</v>
      </c>
      <c r="L30" s="2" t="s">
        <v>23</v>
      </c>
      <c r="M30" s="2" t="s">
        <v>25</v>
      </c>
      <c r="N30" s="2" t="s">
        <v>44</v>
      </c>
      <c r="O30" s="6" t="s">
        <v>49</v>
      </c>
    </row>
    <row r="31" spans="1:15" ht="12.75" x14ac:dyDescent="0.2">
      <c r="A31" s="3">
        <v>45624.383516099537</v>
      </c>
      <c r="B31" s="4" t="s">
        <v>58</v>
      </c>
      <c r="C31" s="4" t="s">
        <v>61</v>
      </c>
      <c r="D31" s="4" t="s">
        <v>91</v>
      </c>
      <c r="E31" s="4" t="s">
        <v>37</v>
      </c>
      <c r="F31" s="4" t="s">
        <v>92</v>
      </c>
      <c r="G31" s="4" t="s">
        <v>93</v>
      </c>
      <c r="H31" s="4" t="s">
        <v>94</v>
      </c>
      <c r="I31" s="4"/>
      <c r="J31" s="4" t="s">
        <v>55</v>
      </c>
      <c r="K31" s="4" t="s">
        <v>48</v>
      </c>
      <c r="L31" s="4" t="s">
        <v>95</v>
      </c>
      <c r="M31" s="4" t="s">
        <v>25</v>
      </c>
      <c r="N31" s="4" t="s">
        <v>82</v>
      </c>
      <c r="O31" s="5" t="s">
        <v>61</v>
      </c>
    </row>
    <row r="32" spans="1:15" ht="12.75" x14ac:dyDescent="0.2">
      <c r="A32" s="1">
        <v>45624.38520640046</v>
      </c>
      <c r="B32" s="2" t="s">
        <v>114</v>
      </c>
      <c r="C32" s="2" t="s">
        <v>61</v>
      </c>
      <c r="D32" s="2" t="s">
        <v>91</v>
      </c>
      <c r="E32" s="2" t="s">
        <v>37</v>
      </c>
      <c r="F32" s="2" t="s">
        <v>115</v>
      </c>
      <c r="G32" s="2" t="s">
        <v>116</v>
      </c>
      <c r="H32" s="2" t="s">
        <v>117</v>
      </c>
      <c r="I32" s="2"/>
      <c r="J32" s="2" t="s">
        <v>95</v>
      </c>
      <c r="K32" s="2" t="s">
        <v>118</v>
      </c>
      <c r="L32" s="2" t="s">
        <v>23</v>
      </c>
      <c r="M32" s="2" t="s">
        <v>90</v>
      </c>
      <c r="N32" s="2" t="s">
        <v>113</v>
      </c>
      <c r="O32" s="6"/>
    </row>
    <row r="33" spans="1:15" ht="12.75" x14ac:dyDescent="0.2">
      <c r="A33" s="3">
        <v>45624.384352499997</v>
      </c>
      <c r="B33" s="4" t="s">
        <v>96</v>
      </c>
      <c r="C33" s="4" t="s">
        <v>106</v>
      </c>
      <c r="D33" s="4" t="s">
        <v>36</v>
      </c>
      <c r="E33" s="4" t="s">
        <v>18</v>
      </c>
      <c r="F33" s="4" t="s">
        <v>107</v>
      </c>
      <c r="G33" s="4" t="s">
        <v>108</v>
      </c>
      <c r="H33" s="4" t="s">
        <v>109</v>
      </c>
      <c r="I33" s="4"/>
      <c r="J33" s="4" t="s">
        <v>32</v>
      </c>
      <c r="K33" s="4" t="s">
        <v>33</v>
      </c>
      <c r="L33" s="4" t="s">
        <v>32</v>
      </c>
      <c r="M33" s="4" t="s">
        <v>43</v>
      </c>
      <c r="N33" s="4" t="s">
        <v>26</v>
      </c>
      <c r="O33" s="5"/>
    </row>
    <row r="34" spans="1:15" ht="12.75" x14ac:dyDescent="0.2">
      <c r="A34" s="1">
        <v>45624.383569722224</v>
      </c>
      <c r="B34" s="2" t="s">
        <v>96</v>
      </c>
      <c r="C34" s="2" t="s">
        <v>97</v>
      </c>
      <c r="D34" s="2" t="s">
        <v>66</v>
      </c>
      <c r="E34" s="15" t="s">
        <v>18</v>
      </c>
      <c r="F34" s="2" t="s">
        <v>98</v>
      </c>
      <c r="G34" s="2" t="s">
        <v>99</v>
      </c>
      <c r="H34" s="2" t="s">
        <v>100</v>
      </c>
      <c r="I34" s="2"/>
      <c r="J34" s="2" t="s">
        <v>95</v>
      </c>
      <c r="K34" s="2" t="s">
        <v>48</v>
      </c>
      <c r="L34" s="2" t="s">
        <v>95</v>
      </c>
      <c r="M34" s="2" t="s">
        <v>43</v>
      </c>
      <c r="N34" s="2" t="s">
        <v>101</v>
      </c>
      <c r="O34" s="6"/>
    </row>
    <row r="35" spans="1:15" ht="12.75" x14ac:dyDescent="0.2">
      <c r="A35" s="3">
        <v>45622.903085879632</v>
      </c>
      <c r="B35" s="4" t="s">
        <v>15</v>
      </c>
      <c r="C35" s="4" t="s">
        <v>28</v>
      </c>
      <c r="D35" s="4" t="s">
        <v>17</v>
      </c>
      <c r="E35" s="4" t="s">
        <v>18</v>
      </c>
      <c r="F35" s="4" t="s">
        <v>29</v>
      </c>
      <c r="G35" s="4" t="s">
        <v>20</v>
      </c>
      <c r="H35" s="4" t="s">
        <v>30</v>
      </c>
      <c r="I35" s="4" t="s">
        <v>31</v>
      </c>
      <c r="J35" s="4" t="s">
        <v>32</v>
      </c>
      <c r="K35" s="4" t="s">
        <v>33</v>
      </c>
      <c r="L35" s="4" t="s">
        <v>32</v>
      </c>
      <c r="M35" s="4" t="s">
        <v>25</v>
      </c>
      <c r="N35" s="4" t="s">
        <v>26</v>
      </c>
      <c r="O35" s="5" t="s">
        <v>34</v>
      </c>
    </row>
    <row r="36" spans="1:15" ht="12.75" x14ac:dyDescent="0.2">
      <c r="A36" s="1">
        <v>45624.387034988424</v>
      </c>
      <c r="B36" s="2" t="s">
        <v>114</v>
      </c>
      <c r="C36" s="2" t="s">
        <v>50</v>
      </c>
      <c r="D36" s="2" t="s">
        <v>17</v>
      </c>
      <c r="E36" s="2" t="s">
        <v>18</v>
      </c>
      <c r="F36" s="2" t="s">
        <v>29</v>
      </c>
      <c r="G36" s="2" t="s">
        <v>124</v>
      </c>
      <c r="H36" s="2" t="s">
        <v>125</v>
      </c>
      <c r="I36" s="2"/>
      <c r="J36" s="2" t="s">
        <v>23</v>
      </c>
      <c r="K36" s="2" t="s">
        <v>118</v>
      </c>
      <c r="L36" s="2" t="s">
        <v>23</v>
      </c>
      <c r="M36" s="2" t="s">
        <v>25</v>
      </c>
      <c r="N36" s="2" t="s">
        <v>82</v>
      </c>
      <c r="O36" s="6"/>
    </row>
    <row r="37" spans="1:15" ht="12.75" x14ac:dyDescent="0.2">
      <c r="A37" s="3">
        <v>45624.27835010417</v>
      </c>
      <c r="B37" s="4" t="s">
        <v>15</v>
      </c>
      <c r="C37" s="4" t="s">
        <v>83</v>
      </c>
      <c r="D37" s="4" t="s">
        <v>36</v>
      </c>
      <c r="E37" s="16" t="s">
        <v>37</v>
      </c>
      <c r="F37" s="4" t="s">
        <v>84</v>
      </c>
      <c r="G37" s="4" t="s">
        <v>20</v>
      </c>
      <c r="H37" s="4" t="s">
        <v>85</v>
      </c>
      <c r="I37" s="4" t="s">
        <v>34</v>
      </c>
      <c r="J37" s="4" t="s">
        <v>86</v>
      </c>
      <c r="K37" s="4" t="s">
        <v>33</v>
      </c>
      <c r="L37" s="4" t="s">
        <v>32</v>
      </c>
      <c r="M37" s="4" t="s">
        <v>25</v>
      </c>
      <c r="N37" s="4" t="s">
        <v>44</v>
      </c>
      <c r="O37" s="5" t="s">
        <v>34</v>
      </c>
    </row>
    <row r="38" spans="1:15" ht="12.75" x14ac:dyDescent="0.2">
      <c r="A38" s="1">
        <v>45623.550570266205</v>
      </c>
      <c r="B38" s="2" t="s">
        <v>15</v>
      </c>
      <c r="C38" s="2" t="s">
        <v>35</v>
      </c>
      <c r="D38" s="2" t="s">
        <v>36</v>
      </c>
      <c r="E38" s="2" t="s">
        <v>37</v>
      </c>
      <c r="F38" s="2" t="s">
        <v>38</v>
      </c>
      <c r="G38" s="2" t="s">
        <v>39</v>
      </c>
      <c r="H38" s="2" t="s">
        <v>40</v>
      </c>
      <c r="I38" s="2" t="s">
        <v>41</v>
      </c>
      <c r="J38" s="2" t="s">
        <v>32</v>
      </c>
      <c r="K38" s="2" t="s">
        <v>42</v>
      </c>
      <c r="L38" s="2" t="s">
        <v>23</v>
      </c>
      <c r="M38" s="2" t="s">
        <v>43</v>
      </c>
      <c r="N38" s="2" t="s">
        <v>44</v>
      </c>
      <c r="O38" s="6" t="s">
        <v>34</v>
      </c>
    </row>
    <row r="39" spans="1:15" ht="12.75" x14ac:dyDescent="0.2">
      <c r="A39" s="3">
        <v>45624.387679039355</v>
      </c>
      <c r="B39" s="4" t="s">
        <v>15</v>
      </c>
      <c r="C39" s="4" t="s">
        <v>35</v>
      </c>
      <c r="D39" s="4" t="s">
        <v>66</v>
      </c>
      <c r="E39" s="4" t="s">
        <v>18</v>
      </c>
      <c r="F39" s="4" t="s">
        <v>38</v>
      </c>
      <c r="G39" s="4" t="s">
        <v>126</v>
      </c>
      <c r="H39" s="4" t="s">
        <v>109</v>
      </c>
      <c r="I39" s="4"/>
      <c r="J39" s="4" t="s">
        <v>95</v>
      </c>
      <c r="K39" s="4" t="s">
        <v>42</v>
      </c>
      <c r="L39" s="4" t="s">
        <v>32</v>
      </c>
      <c r="M39" s="4" t="s">
        <v>77</v>
      </c>
      <c r="N39" s="4" t="s">
        <v>26</v>
      </c>
      <c r="O39" s="5"/>
    </row>
    <row r="40" spans="1:15" ht="12.75" x14ac:dyDescent="0.2">
      <c r="A40" s="1">
        <v>45624.388097361109</v>
      </c>
      <c r="B40" s="2" t="s">
        <v>58</v>
      </c>
      <c r="C40" s="2" t="s">
        <v>79</v>
      </c>
      <c r="D40" s="2" t="s">
        <v>66</v>
      </c>
      <c r="E40" s="2" t="s">
        <v>18</v>
      </c>
      <c r="F40" s="2" t="s">
        <v>127</v>
      </c>
      <c r="G40" s="2" t="s">
        <v>128</v>
      </c>
      <c r="H40" s="2" t="s">
        <v>129</v>
      </c>
      <c r="I40" s="2"/>
      <c r="J40" s="2" t="s">
        <v>32</v>
      </c>
      <c r="K40" s="2" t="s">
        <v>76</v>
      </c>
      <c r="L40" s="2" t="s">
        <v>55</v>
      </c>
      <c r="M40" s="2" t="s">
        <v>25</v>
      </c>
      <c r="N40" s="2" t="s">
        <v>113</v>
      </c>
      <c r="O40" s="6"/>
    </row>
    <row r="41" spans="1:15" ht="12.75" x14ac:dyDescent="0.2">
      <c r="A41" s="7">
        <v>45624.383893900464</v>
      </c>
      <c r="B41" s="8" t="s">
        <v>65</v>
      </c>
      <c r="C41" s="8" t="s">
        <v>61</v>
      </c>
      <c r="D41" s="8" t="s">
        <v>66</v>
      </c>
      <c r="E41" s="8" t="s">
        <v>37</v>
      </c>
      <c r="F41" s="8" t="s">
        <v>102</v>
      </c>
      <c r="G41" s="8" t="s">
        <v>103</v>
      </c>
      <c r="H41" s="8" t="s">
        <v>104</v>
      </c>
      <c r="I41" s="8"/>
      <c r="J41" s="8" t="s">
        <v>23</v>
      </c>
      <c r="K41" s="8" t="s">
        <v>76</v>
      </c>
      <c r="L41" s="8" t="s">
        <v>95</v>
      </c>
      <c r="M41" s="8" t="s">
        <v>56</v>
      </c>
      <c r="N41" s="8" t="s">
        <v>101</v>
      </c>
      <c r="O41" s="9" t="s">
        <v>105</v>
      </c>
    </row>
    <row r="43" spans="1:15" ht="15.75" customHeight="1" x14ac:dyDescent="0.2">
      <c r="F43" s="13" t="s">
        <v>175</v>
      </c>
    </row>
    <row r="44" spans="1:15" ht="15.75" customHeight="1" x14ac:dyDescent="0.2">
      <c r="E44" s="13" t="s">
        <v>45</v>
      </c>
      <c r="F44" s="13">
        <f>COUNTIF(Form_Responses1[¿Qué factores influyen más en tu decisión de compra al adquirir calzado o bolsos?], "*Precio*")</f>
        <v>33</v>
      </c>
    </row>
    <row r="45" spans="1:15" ht="15.75" customHeight="1" x14ac:dyDescent="0.2">
      <c r="E45" s="13" t="s">
        <v>176</v>
      </c>
      <c r="F45" s="13">
        <f>COUNTIF(Form_Responses1[¿Qué factores influyen más en tu decisión de compra al adquirir calzado o bolsos?], "*Diseño*")</f>
        <v>28</v>
      </c>
    </row>
    <row r="46" spans="1:15" ht="15.75" customHeight="1" x14ac:dyDescent="0.2">
      <c r="E46" s="13" t="s">
        <v>177</v>
      </c>
      <c r="F46">
        <f>COUNTIF(Form_Responses1[¿Qué factores influyen más en tu decisión de compra al adquirir calzado o bolsos?], "*Calidad de los materiales*")</f>
        <v>26</v>
      </c>
    </row>
    <row r="47" spans="1:15" ht="15.75" customHeight="1" x14ac:dyDescent="0.2">
      <c r="E47" s="13" t="s">
        <v>178</v>
      </c>
      <c r="F47">
        <f>COUNTIF(Form_Responses1[¿Qué factores influyen más en tu decisión de compra al adquirir calzado o bolsos?], "*Tendencias de moda*")</f>
        <v>22</v>
      </c>
    </row>
    <row r="48" spans="1:15" ht="15.75" customHeight="1" x14ac:dyDescent="0.2">
      <c r="E48" s="13" t="s">
        <v>179</v>
      </c>
      <c r="F48">
        <f>COUNTIF(Form_Responses1[¿Qué factores influyen más en tu decisión de compra al adquirir calzado o bolsos?], "*Comodidad*")</f>
        <v>29</v>
      </c>
    </row>
    <row r="49" spans="5:6" ht="15.75" customHeight="1" x14ac:dyDescent="0.2">
      <c r="E49" s="13" t="s">
        <v>180</v>
      </c>
      <c r="F49">
        <f>COUNTIF(Form_Responses1[¿Qué factores influyen más en tu decisión de compra al adquirir calzado o bolsos?], "*Opiniones de otros compradores*")</f>
        <v>16</v>
      </c>
    </row>
    <row r="50" spans="5:6" ht="15.75" customHeight="1" x14ac:dyDescent="0.2">
      <c r="E50" s="13" t="s">
        <v>181</v>
      </c>
      <c r="F50">
        <f>COUNTIF(Form_Responses1[¿Qué factores influyen más en tu decisión de compra al adquirir calzado o bolsos?], "*Marca*")</f>
        <v>26</v>
      </c>
    </row>
  </sheetData>
  <dataValidations count="1">
    <dataValidation type="custom" allowBlank="1" showDropDown="1" sqref="A2:A41" xr:uid="{00000000-0002-0000-0000-000000000000}">
      <formula1>OR(NOT(ISERROR(DATEVALUE(A2))), AND(ISNUMBER(A2), LEFT(CELL("format", A2))="D"))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8393-5FD0-4093-A66A-EA7AB3061912}">
  <sheetPr codeName="Hoja1"/>
  <dimension ref="B2:F42"/>
  <sheetViews>
    <sheetView zoomScale="80" zoomScaleNormal="80" workbookViewId="0">
      <selection activeCell="B2" sqref="B2:F41"/>
    </sheetView>
  </sheetViews>
  <sheetFormatPr baseColWidth="10" defaultRowHeight="12.75" x14ac:dyDescent="0.2"/>
  <cols>
    <col min="2" max="2" width="84.42578125" bestFit="1" customWidth="1"/>
    <col min="3" max="3" width="12.28515625" bestFit="1" customWidth="1"/>
    <col min="4" max="4" width="4" customWidth="1"/>
    <col min="5" max="5" width="90.42578125" customWidth="1"/>
    <col min="6" max="6" width="12.28515625" bestFit="1" customWidth="1"/>
    <col min="7" max="7" width="13" customWidth="1"/>
    <col min="8" max="8" width="48.42578125" customWidth="1"/>
    <col min="9" max="9" width="11.5703125" customWidth="1"/>
  </cols>
  <sheetData>
    <row r="2" spans="2:6" ht="12.75" customHeight="1" x14ac:dyDescent="0.2">
      <c r="B2" s="57" t="s">
        <v>198</v>
      </c>
      <c r="C2" s="57"/>
      <c r="D2" s="57"/>
      <c r="E2" s="57"/>
      <c r="F2" s="57"/>
    </row>
    <row r="3" spans="2:6" ht="12.75" customHeight="1" x14ac:dyDescent="0.2">
      <c r="B3" s="57"/>
      <c r="C3" s="57"/>
      <c r="D3" s="57"/>
      <c r="E3" s="57"/>
      <c r="F3" s="57"/>
    </row>
    <row r="4" spans="2:6" x14ac:dyDescent="0.2">
      <c r="B4" s="17"/>
      <c r="C4" s="17"/>
    </row>
    <row r="5" spans="2:6" x14ac:dyDescent="0.2">
      <c r="B5" s="20" t="s">
        <v>199</v>
      </c>
      <c r="C5" s="21" t="s">
        <v>174</v>
      </c>
      <c r="E5" s="50" t="s">
        <v>202</v>
      </c>
      <c r="F5" s="51" t="s">
        <v>174</v>
      </c>
    </row>
    <row r="6" spans="2:6" x14ac:dyDescent="0.2">
      <c r="B6" s="18" t="s">
        <v>35</v>
      </c>
      <c r="C6" s="19">
        <v>17</v>
      </c>
      <c r="E6" s="48" t="s">
        <v>23</v>
      </c>
      <c r="F6" s="49">
        <f>COUNTIF('Respuestas de formulario 1'!A:O,"*"&amp;E6&amp;"*")</f>
        <v>26</v>
      </c>
    </row>
    <row r="7" spans="2:6" x14ac:dyDescent="0.2">
      <c r="B7" s="18" t="s">
        <v>28</v>
      </c>
      <c r="C7" s="19">
        <v>16</v>
      </c>
      <c r="E7" s="48" t="s">
        <v>32</v>
      </c>
      <c r="F7" s="49">
        <f>COUNTIF('Respuestas de formulario 1'!A:O,"*"&amp;E7&amp;"*")</f>
        <v>73</v>
      </c>
    </row>
    <row r="8" spans="2:6" x14ac:dyDescent="0.2">
      <c r="B8" s="22" t="s">
        <v>200</v>
      </c>
      <c r="C8" s="23">
        <v>7</v>
      </c>
      <c r="E8" s="48" t="s">
        <v>55</v>
      </c>
      <c r="F8" s="49">
        <f>COUNTIF('Respuestas de formulario 1'!A:O,"*"&amp;E8&amp;"*")</f>
        <v>8</v>
      </c>
    </row>
    <row r="9" spans="2:6" x14ac:dyDescent="0.2">
      <c r="E9" s="48" t="s">
        <v>95</v>
      </c>
      <c r="F9" s="49">
        <f>COUNTIF('Respuestas de formulario 1'!A:O,"*"&amp;E9&amp;"*")</f>
        <v>8</v>
      </c>
    </row>
    <row r="10" spans="2:6" x14ac:dyDescent="0.2">
      <c r="B10" s="26" t="s">
        <v>172</v>
      </c>
      <c r="C10" s="27" t="s">
        <v>174</v>
      </c>
      <c r="E10" s="52" t="s">
        <v>86</v>
      </c>
      <c r="F10" s="53">
        <f>COUNTIF('Respuestas de formulario 1'!A:O,"*"&amp;E10&amp;"*")</f>
        <v>3</v>
      </c>
    </row>
    <row r="11" spans="2:6" x14ac:dyDescent="0.2">
      <c r="B11" s="24" t="s">
        <v>18</v>
      </c>
      <c r="C11" s="25">
        <f>COUNTIF('Respuestas de formulario 1'!E:E, "*" &amp; B11&amp;"*")</f>
        <v>27</v>
      </c>
      <c r="F11" s="13"/>
    </row>
    <row r="12" spans="2:6" x14ac:dyDescent="0.2">
      <c r="B12" s="28" t="s">
        <v>37</v>
      </c>
      <c r="C12" s="29">
        <f>COUNTIF('Respuestas de formulario 1'!E:E, "*" &amp; B12&amp;"*")</f>
        <v>13</v>
      </c>
      <c r="E12" s="26" t="s">
        <v>10</v>
      </c>
      <c r="F12" s="27" t="s">
        <v>174</v>
      </c>
    </row>
    <row r="13" spans="2:6" x14ac:dyDescent="0.2">
      <c r="C13" s="13"/>
      <c r="E13" s="24" t="s">
        <v>48</v>
      </c>
      <c r="F13" s="25">
        <f>COUNTIF('Respuestas de formulario 1'!A:O,"*"&amp;E13&amp;"*")</f>
        <v>24</v>
      </c>
    </row>
    <row r="14" spans="2:6" x14ac:dyDescent="0.2">
      <c r="B14" s="32" t="s">
        <v>5</v>
      </c>
      <c r="C14" s="33" t="s">
        <v>174</v>
      </c>
      <c r="E14" s="24" t="s">
        <v>76</v>
      </c>
      <c r="F14" s="25">
        <f>COUNTIF('Respuestas de formulario 1'!A:O,"*"&amp;E14&amp;"*")</f>
        <v>18</v>
      </c>
    </row>
    <row r="15" spans="2:6" x14ac:dyDescent="0.2">
      <c r="B15" s="30" t="s">
        <v>181</v>
      </c>
      <c r="C15" s="31">
        <f>COUNTIF('Respuestas de formulario 1'!F:F,"*"&amp;B15&amp;"*")</f>
        <v>26</v>
      </c>
      <c r="E15" s="28" t="s">
        <v>24</v>
      </c>
      <c r="F15" s="29">
        <f>COUNTIF('Respuestas de formulario 1'!A:O,"*"&amp;E15&amp;"*")</f>
        <v>24</v>
      </c>
    </row>
    <row r="16" spans="2:6" x14ac:dyDescent="0.2">
      <c r="B16" s="30" t="s">
        <v>45</v>
      </c>
      <c r="C16" s="31">
        <f>COUNTIF('Respuestas de formulario 1'!F:F,"*"&amp;B16&amp;"*")</f>
        <v>33</v>
      </c>
      <c r="F16" s="13"/>
    </row>
    <row r="17" spans="2:6" x14ac:dyDescent="0.2">
      <c r="B17" s="30" t="s">
        <v>176</v>
      </c>
      <c r="C17" s="31">
        <f>COUNTIF('Respuestas de formulario 1'!F:F,"*"&amp;B17&amp;"*")</f>
        <v>28</v>
      </c>
      <c r="E17" s="54" t="s">
        <v>173</v>
      </c>
      <c r="F17" s="33" t="s">
        <v>174</v>
      </c>
    </row>
    <row r="18" spans="2:6" x14ac:dyDescent="0.2">
      <c r="B18" s="30" t="s">
        <v>188</v>
      </c>
      <c r="C18" s="31">
        <f>COUNTIF('Respuestas de formulario 1'!F:F,"*"&amp;B18&amp;"*")</f>
        <v>26</v>
      </c>
      <c r="E18" s="30" t="s">
        <v>23</v>
      </c>
      <c r="F18" s="31">
        <f>COUNTIF('Respuestas de formulario 1'!A:O,"*"&amp;E18&amp;"*")</f>
        <v>26</v>
      </c>
    </row>
    <row r="19" spans="2:6" x14ac:dyDescent="0.2">
      <c r="B19" s="30" t="s">
        <v>189</v>
      </c>
      <c r="C19" s="31">
        <f>COUNTIF('Respuestas de formulario 1'!F:F,"*"&amp;B19&amp;"*")</f>
        <v>29</v>
      </c>
      <c r="E19" s="30" t="s">
        <v>32</v>
      </c>
      <c r="F19" s="31">
        <f>COUNTIF('Respuestas de formulario 1'!A:O,"*"&amp;E19&amp;"*")</f>
        <v>73</v>
      </c>
    </row>
    <row r="20" spans="2:6" x14ac:dyDescent="0.2">
      <c r="B20" s="30" t="s">
        <v>190</v>
      </c>
      <c r="C20" s="31">
        <f>COUNTIF('Respuestas de formulario 1'!F:F,"*"&amp;B20&amp;"*")</f>
        <v>16</v>
      </c>
      <c r="E20" s="30" t="s">
        <v>55</v>
      </c>
      <c r="F20" s="31">
        <f>COUNTIF('Respuestas de formulario 1'!A:O,"*"&amp;E20&amp;"*")</f>
        <v>8</v>
      </c>
    </row>
    <row r="21" spans="2:6" x14ac:dyDescent="0.2">
      <c r="B21" s="34" t="s">
        <v>191</v>
      </c>
      <c r="C21" s="35">
        <f>COUNTIF('Respuestas de formulario 1'!F:F,"*"&amp;B21&amp;"*")</f>
        <v>22</v>
      </c>
      <c r="E21" s="30" t="s">
        <v>95</v>
      </c>
      <c r="F21" s="31">
        <f>COUNTIF('Respuestas de formulario 1'!A:O,"*"&amp;E21&amp;"*")</f>
        <v>8</v>
      </c>
    </row>
    <row r="22" spans="2:6" x14ac:dyDescent="0.2">
      <c r="C22" s="13"/>
      <c r="E22" s="34" t="s">
        <v>86</v>
      </c>
      <c r="F22" s="35">
        <f>COUNTIF('Respuestas de formulario 1'!A:O,"*"&amp;E22&amp;"*")</f>
        <v>3</v>
      </c>
    </row>
    <row r="23" spans="2:6" x14ac:dyDescent="0.2">
      <c r="B23" s="38" t="s">
        <v>201</v>
      </c>
      <c r="C23" s="39" t="s">
        <v>174</v>
      </c>
      <c r="F23" s="13"/>
    </row>
    <row r="24" spans="2:6" x14ac:dyDescent="0.2">
      <c r="B24" s="36" t="s">
        <v>46</v>
      </c>
      <c r="C24" s="37">
        <f>COUNTIF('Respuestas de formulario 1'!A:O,"*"&amp;B24&amp;"*")</f>
        <v>29</v>
      </c>
      <c r="E24" s="38" t="s">
        <v>203</v>
      </c>
      <c r="F24" s="39" t="s">
        <v>174</v>
      </c>
    </row>
    <row r="25" spans="2:6" x14ac:dyDescent="0.2">
      <c r="B25" s="36" t="s">
        <v>67</v>
      </c>
      <c r="C25" s="37">
        <f>COUNTIF('Respuestas de formulario 1'!A:O,"*"&amp;B25&amp;"*")</f>
        <v>31</v>
      </c>
      <c r="E25" s="36" t="s">
        <v>25</v>
      </c>
      <c r="F25" s="37">
        <f>COUNTIF('Respuestas de formulario 1'!A:O,"*"&amp;E25&amp;"*")</f>
        <v>30</v>
      </c>
    </row>
    <row r="26" spans="2:6" x14ac:dyDescent="0.2">
      <c r="B26" s="36" t="s">
        <v>182</v>
      </c>
      <c r="C26" s="37">
        <f>COUNTIF('Respuestas de formulario 1'!A:O,"*"&amp;B26&amp;"*")</f>
        <v>25</v>
      </c>
      <c r="E26" s="36" t="s">
        <v>90</v>
      </c>
      <c r="F26" s="37">
        <f>COUNTIF('Respuestas de formulario 1'!A:O,"*"&amp;E26&amp;"*")</f>
        <v>15</v>
      </c>
    </row>
    <row r="27" spans="2:6" x14ac:dyDescent="0.2">
      <c r="B27" s="36" t="s">
        <v>183</v>
      </c>
      <c r="C27" s="37">
        <f>COUNTIF('Respuestas de formulario 1'!A:O,"*"&amp;B27&amp;"*")</f>
        <v>24</v>
      </c>
      <c r="E27" s="40" t="s">
        <v>56</v>
      </c>
      <c r="F27" s="41">
        <f>COUNTIF('Respuestas de formulario 1'!A:O,"*"&amp;E27&amp;"*")</f>
        <v>24</v>
      </c>
    </row>
    <row r="28" spans="2:6" x14ac:dyDescent="0.2">
      <c r="B28" s="36" t="s">
        <v>184</v>
      </c>
      <c r="C28" s="37">
        <f>COUNTIF('Respuestas de formulario 1'!A:O,"*"&amp;B28&amp;"*")</f>
        <v>21</v>
      </c>
      <c r="F28" s="13"/>
    </row>
    <row r="29" spans="2:6" x14ac:dyDescent="0.2">
      <c r="B29" s="36" t="s">
        <v>185</v>
      </c>
      <c r="C29" s="37">
        <f>COUNTIF('Respuestas de formulario 1'!A:O,"*"&amp;B29&amp;"*")</f>
        <v>24</v>
      </c>
      <c r="E29" s="44" t="s">
        <v>204</v>
      </c>
      <c r="F29" s="45" t="s">
        <v>174</v>
      </c>
    </row>
    <row r="30" spans="2:6" x14ac:dyDescent="0.2">
      <c r="B30" s="36" t="s">
        <v>186</v>
      </c>
      <c r="C30" s="37">
        <f>COUNTIF('Respuestas de formulario 1'!A:O,"*"&amp;B30&amp;"*")</f>
        <v>19</v>
      </c>
      <c r="E30" s="42" t="s">
        <v>70</v>
      </c>
      <c r="F30" s="43">
        <f>COUNTIF('Respuestas de formulario 1'!A:O,"*"&amp;E30&amp;"*")</f>
        <v>25</v>
      </c>
    </row>
    <row r="31" spans="2:6" x14ac:dyDescent="0.2">
      <c r="B31" s="36" t="s">
        <v>187</v>
      </c>
      <c r="C31" s="37">
        <f>COUNTIF('Respuestas de formulario 1'!A:O,"*"&amp;B31&amp;"*")</f>
        <v>18</v>
      </c>
      <c r="E31" s="42" t="s">
        <v>44</v>
      </c>
      <c r="F31" s="43">
        <f>COUNTIF('Respuestas de formulario 1'!A:O,"*"&amp;E31&amp;"*")</f>
        <v>15</v>
      </c>
    </row>
    <row r="32" spans="2:6" x14ac:dyDescent="0.2">
      <c r="B32" s="40" t="s">
        <v>52</v>
      </c>
      <c r="C32" s="41">
        <f>COUNTIF('Respuestas de formulario 1'!A:O,"*"&amp;B32&amp;"*")</f>
        <v>15</v>
      </c>
      <c r="E32" s="46" t="s">
        <v>82</v>
      </c>
      <c r="F32" s="47">
        <f>COUNTIF('Respuestas de formulario 1'!A:O,"*"&amp;E32&amp;"*")</f>
        <v>31</v>
      </c>
    </row>
    <row r="33" spans="2:3" x14ac:dyDescent="0.2">
      <c r="C33" s="13"/>
    </row>
    <row r="34" spans="2:3" x14ac:dyDescent="0.2">
      <c r="B34" s="44" t="s">
        <v>7</v>
      </c>
      <c r="C34" s="45" t="s">
        <v>174</v>
      </c>
    </row>
    <row r="35" spans="2:3" x14ac:dyDescent="0.2">
      <c r="B35" s="42" t="s">
        <v>68</v>
      </c>
      <c r="C35" s="43">
        <f>COUNTIF('Respuestas de formulario 1'!A:O,"*"&amp;B35&amp;"*")</f>
        <v>31</v>
      </c>
    </row>
    <row r="36" spans="2:3" x14ac:dyDescent="0.2">
      <c r="B36" s="42" t="s">
        <v>192</v>
      </c>
      <c r="C36" s="43">
        <f>COUNTIF('Respuestas de formulario 1'!A:O,"*"&amp;B36&amp;"*")</f>
        <v>27</v>
      </c>
    </row>
    <row r="37" spans="2:3" x14ac:dyDescent="0.2">
      <c r="B37" s="42" t="s">
        <v>193</v>
      </c>
      <c r="C37" s="43">
        <f>COUNTIF('Respuestas de formulario 1'!A:O,"*"&amp;B37&amp;"*")</f>
        <v>27</v>
      </c>
    </row>
    <row r="38" spans="2:3" x14ac:dyDescent="0.2">
      <c r="B38" s="42" t="s">
        <v>194</v>
      </c>
      <c r="C38" s="43">
        <f>COUNTIF('Respuestas de formulario 1'!A:O,"*"&amp;B38&amp;"*")</f>
        <v>23</v>
      </c>
    </row>
    <row r="39" spans="2:3" x14ac:dyDescent="0.2">
      <c r="B39" s="42" t="s">
        <v>195</v>
      </c>
      <c r="C39" s="43">
        <f>COUNTIF('Respuestas de formulario 1'!A:O,"*"&amp;B39&amp;"*")</f>
        <v>17</v>
      </c>
    </row>
    <row r="40" spans="2:3" x14ac:dyDescent="0.2">
      <c r="B40" s="42" t="s">
        <v>196</v>
      </c>
      <c r="C40" s="43">
        <f>COUNTIF('Respuestas de formulario 1'!A:O,"*"&amp;B40&amp;"*")</f>
        <v>26</v>
      </c>
    </row>
    <row r="41" spans="2:3" x14ac:dyDescent="0.2">
      <c r="B41" s="46" t="s">
        <v>197</v>
      </c>
      <c r="C41" s="47">
        <f>COUNTIF('Respuestas de formulario 1'!A:O,"*"&amp;B41&amp;"*")</f>
        <v>12</v>
      </c>
    </row>
    <row r="42" spans="2:3" x14ac:dyDescent="0.2">
      <c r="C42" s="13"/>
    </row>
  </sheetData>
  <mergeCells count="1">
    <mergeCell ref="B2:F3"/>
  </mergeCells>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BB650-BCA4-485F-ACBF-25C7A6EE1681}">
  <dimension ref="B2:C18"/>
  <sheetViews>
    <sheetView workbookViewId="0">
      <selection activeCell="G21" sqref="G21"/>
    </sheetView>
  </sheetViews>
  <sheetFormatPr baseColWidth="10" defaultRowHeight="12.75" x14ac:dyDescent="0.2"/>
  <cols>
    <col min="2" max="2" width="44.42578125" bestFit="1" customWidth="1"/>
    <col min="3" max="3" width="10.7109375" bestFit="1" customWidth="1"/>
  </cols>
  <sheetData>
    <row r="2" spans="2:3" x14ac:dyDescent="0.2">
      <c r="B2" s="58" t="s">
        <v>205</v>
      </c>
      <c r="C2" s="58"/>
    </row>
    <row r="3" spans="2:3" x14ac:dyDescent="0.2">
      <c r="B3" s="58"/>
      <c r="C3" s="58"/>
    </row>
    <row r="5" spans="2:3" x14ac:dyDescent="0.2">
      <c r="B5" s="50" t="s">
        <v>170</v>
      </c>
      <c r="C5" s="51" t="s">
        <v>174</v>
      </c>
    </row>
    <row r="6" spans="2:3" x14ac:dyDescent="0.2">
      <c r="B6" s="48" t="s">
        <v>132</v>
      </c>
      <c r="C6" s="49">
        <f>COUNTIF('Respuestas de formulario 1'!A:O,"*"&amp;B6&amp;"*")</f>
        <v>4</v>
      </c>
    </row>
    <row r="7" spans="2:3" x14ac:dyDescent="0.2">
      <c r="B7" s="48" t="s">
        <v>15</v>
      </c>
      <c r="C7" s="49">
        <f>COUNTIF('Respuestas de formulario 1'!A:O,"*"&amp;B7&amp;"*")</f>
        <v>15</v>
      </c>
    </row>
    <row r="8" spans="2:3" x14ac:dyDescent="0.2">
      <c r="B8" s="48" t="s">
        <v>58</v>
      </c>
      <c r="C8" s="49">
        <f>COUNTIF('Respuestas de formulario 1'!A:O,"*"&amp;B8&amp;"*")</f>
        <v>10</v>
      </c>
    </row>
    <row r="9" spans="2:3" x14ac:dyDescent="0.2">
      <c r="B9" s="48" t="s">
        <v>65</v>
      </c>
      <c r="C9" s="49">
        <f>COUNTIF('Respuestas de formulario 1'!A:O,"*"&amp;B9&amp;"*")</f>
        <v>4</v>
      </c>
    </row>
    <row r="10" spans="2:3" x14ac:dyDescent="0.2">
      <c r="B10" s="48" t="s">
        <v>96</v>
      </c>
      <c r="C10" s="49">
        <f>COUNTIF('Respuestas de formulario 1'!A:O,"*"&amp;B10&amp;"*")</f>
        <v>5</v>
      </c>
    </row>
    <row r="11" spans="2:3" x14ac:dyDescent="0.2">
      <c r="B11" s="52" t="s">
        <v>114</v>
      </c>
      <c r="C11" s="53">
        <f>COUNTIF('Respuestas de formulario 1'!A:O,"*"&amp;B11&amp;"*")</f>
        <v>2</v>
      </c>
    </row>
    <row r="13" spans="2:3" x14ac:dyDescent="0.2">
      <c r="B13" s="26" t="s">
        <v>171</v>
      </c>
      <c r="C13" s="27" t="s">
        <v>174</v>
      </c>
    </row>
    <row r="14" spans="2:3" x14ac:dyDescent="0.2">
      <c r="B14" s="24" t="s">
        <v>91</v>
      </c>
      <c r="C14" s="25">
        <f>COUNTIF('Respuestas de formulario 1'!A:O,"*"&amp;B14&amp;"*")</f>
        <v>6</v>
      </c>
    </row>
    <row r="15" spans="2:3" x14ac:dyDescent="0.2">
      <c r="B15" s="24" t="s">
        <v>66</v>
      </c>
      <c r="C15" s="25">
        <f>COUNTIF('Respuestas de formulario 1'!A:O,"*"&amp;B15&amp;"*")</f>
        <v>7</v>
      </c>
    </row>
    <row r="16" spans="2:3" x14ac:dyDescent="0.2">
      <c r="B16" s="24" t="s">
        <v>71</v>
      </c>
      <c r="C16" s="25">
        <f>COUNTIF('Respuestas de formulario 1'!A:O,"*"&amp;B16&amp;"*")</f>
        <v>2</v>
      </c>
    </row>
    <row r="17" spans="2:3" x14ac:dyDescent="0.2">
      <c r="B17" s="24" t="s">
        <v>36</v>
      </c>
      <c r="C17" s="25">
        <f>COUNTIF('Respuestas de formulario 1'!A:O,"*"&amp;B17&amp;"*")</f>
        <v>11</v>
      </c>
    </row>
    <row r="18" spans="2:3" x14ac:dyDescent="0.2">
      <c r="B18" s="28" t="s">
        <v>17</v>
      </c>
      <c r="C18" s="29">
        <f>COUNTIF('Respuestas de formulario 1'!A:O,"*"&amp;B18&amp;"*")</f>
        <v>14</v>
      </c>
    </row>
  </sheetData>
  <mergeCells count="1">
    <mergeCell ref="B2:C3"/>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6EACC-E149-4EB5-B0B1-FDA8459B51D7}">
  <dimension ref="B2:Z79"/>
  <sheetViews>
    <sheetView zoomScale="87" zoomScaleNormal="87" workbookViewId="0">
      <selection activeCell="H17" sqref="H17"/>
    </sheetView>
  </sheetViews>
  <sheetFormatPr baseColWidth="10" defaultRowHeight="12.75" x14ac:dyDescent="0.2"/>
  <sheetData>
    <row r="2" spans="2:22" x14ac:dyDescent="0.2">
      <c r="B2" s="59" t="s">
        <v>199</v>
      </c>
      <c r="C2" s="59"/>
      <c r="D2" s="59"/>
      <c r="E2" s="59"/>
      <c r="F2" s="59"/>
      <c r="G2" s="59"/>
      <c r="I2" s="61" t="s">
        <v>172</v>
      </c>
      <c r="J2" s="62"/>
      <c r="K2" s="62"/>
      <c r="L2" s="62"/>
      <c r="M2" s="62"/>
      <c r="N2" s="63"/>
      <c r="P2" s="73" t="s">
        <v>5</v>
      </c>
      <c r="Q2" s="74"/>
      <c r="R2" s="74"/>
      <c r="S2" s="74"/>
      <c r="T2" s="74"/>
      <c r="U2" s="74"/>
      <c r="V2" s="75"/>
    </row>
    <row r="3" spans="2:22" x14ac:dyDescent="0.2">
      <c r="B3" s="55"/>
      <c r="C3" s="55"/>
      <c r="D3" s="55"/>
      <c r="E3" s="55"/>
      <c r="F3" s="55"/>
      <c r="G3" s="55"/>
      <c r="I3" s="14"/>
      <c r="J3" s="14"/>
      <c r="K3" s="14"/>
      <c r="L3" s="14"/>
      <c r="M3" s="14"/>
      <c r="N3" s="14"/>
      <c r="P3" s="64"/>
      <c r="Q3" s="65"/>
      <c r="R3" s="65"/>
      <c r="S3" s="65"/>
      <c r="T3" s="65"/>
      <c r="U3" s="65"/>
      <c r="V3" s="66"/>
    </row>
    <row r="4" spans="2:22" x14ac:dyDescent="0.2">
      <c r="B4" s="55"/>
      <c r="C4" s="55"/>
      <c r="D4" s="55"/>
      <c r="E4" s="55"/>
      <c r="F4" s="55"/>
      <c r="G4" s="55"/>
      <c r="I4" s="14"/>
      <c r="J4" s="14"/>
      <c r="K4" s="14"/>
      <c r="L4" s="14"/>
      <c r="M4" s="14"/>
      <c r="N4" s="14"/>
      <c r="P4" s="67"/>
      <c r="Q4" s="68"/>
      <c r="R4" s="68"/>
      <c r="S4" s="68"/>
      <c r="T4" s="68"/>
      <c r="U4" s="68"/>
      <c r="V4" s="69"/>
    </row>
    <row r="5" spans="2:22" x14ac:dyDescent="0.2">
      <c r="B5" s="55"/>
      <c r="C5" s="55"/>
      <c r="D5" s="55"/>
      <c r="E5" s="55"/>
      <c r="F5" s="55"/>
      <c r="G5" s="55"/>
      <c r="I5" s="14"/>
      <c r="J5" s="14"/>
      <c r="K5" s="14"/>
      <c r="L5" s="14"/>
      <c r="M5" s="14"/>
      <c r="N5" s="14"/>
      <c r="P5" s="67"/>
      <c r="Q5" s="68"/>
      <c r="R5" s="68"/>
      <c r="S5" s="68"/>
      <c r="T5" s="68"/>
      <c r="U5" s="68"/>
      <c r="V5" s="69"/>
    </row>
    <row r="6" spans="2:22" x14ac:dyDescent="0.2">
      <c r="B6" s="55"/>
      <c r="C6" s="55"/>
      <c r="D6" s="55"/>
      <c r="E6" s="55"/>
      <c r="F6" s="55"/>
      <c r="G6" s="55"/>
      <c r="I6" s="14"/>
      <c r="J6" s="14"/>
      <c r="K6" s="14"/>
      <c r="L6" s="14"/>
      <c r="M6" s="14"/>
      <c r="N6" s="14"/>
      <c r="P6" s="67"/>
      <c r="Q6" s="68"/>
      <c r="R6" s="68"/>
      <c r="S6" s="68"/>
      <c r="T6" s="68"/>
      <c r="U6" s="68"/>
      <c r="V6" s="69"/>
    </row>
    <row r="7" spans="2:22" x14ac:dyDescent="0.2">
      <c r="B7" s="55"/>
      <c r="C7" s="55"/>
      <c r="D7" s="55"/>
      <c r="E7" s="55"/>
      <c r="F7" s="55"/>
      <c r="G7" s="55"/>
      <c r="I7" s="14"/>
      <c r="J7" s="14"/>
      <c r="K7" s="14"/>
      <c r="L7" s="14"/>
      <c r="M7" s="14"/>
      <c r="N7" s="14"/>
      <c r="P7" s="67"/>
      <c r="Q7" s="68"/>
      <c r="R7" s="68"/>
      <c r="S7" s="68"/>
      <c r="T7" s="68"/>
      <c r="U7" s="68"/>
      <c r="V7" s="69"/>
    </row>
    <row r="8" spans="2:22" x14ac:dyDescent="0.2">
      <c r="B8" s="55"/>
      <c r="C8" s="55"/>
      <c r="D8" s="55"/>
      <c r="E8" s="55"/>
      <c r="F8" s="55"/>
      <c r="G8" s="55"/>
      <c r="I8" s="14"/>
      <c r="J8" s="14"/>
      <c r="K8" s="14"/>
      <c r="L8" s="14"/>
      <c r="M8" s="14"/>
      <c r="N8" s="14"/>
      <c r="P8" s="67"/>
      <c r="Q8" s="68"/>
      <c r="R8" s="68"/>
      <c r="S8" s="68"/>
      <c r="T8" s="68"/>
      <c r="U8" s="68"/>
      <c r="V8" s="69"/>
    </row>
    <row r="9" spans="2:22" x14ac:dyDescent="0.2">
      <c r="B9" s="55"/>
      <c r="C9" s="55"/>
      <c r="D9" s="55"/>
      <c r="E9" s="55"/>
      <c r="F9" s="55"/>
      <c r="G9" s="55"/>
      <c r="I9" s="14"/>
      <c r="J9" s="14"/>
      <c r="K9" s="14"/>
      <c r="L9" s="14"/>
      <c r="M9" s="14"/>
      <c r="N9" s="14"/>
      <c r="P9" s="67"/>
      <c r="Q9" s="68"/>
      <c r="R9" s="68"/>
      <c r="S9" s="68"/>
      <c r="T9" s="68"/>
      <c r="U9" s="68"/>
      <c r="V9" s="69"/>
    </row>
    <row r="10" spans="2:22" x14ac:dyDescent="0.2">
      <c r="B10" s="55"/>
      <c r="C10" s="55"/>
      <c r="D10" s="55"/>
      <c r="E10" s="55"/>
      <c r="F10" s="55"/>
      <c r="G10" s="55"/>
      <c r="I10" s="14"/>
      <c r="J10" s="14"/>
      <c r="K10" s="14"/>
      <c r="L10" s="14"/>
      <c r="M10" s="14"/>
      <c r="N10" s="14"/>
      <c r="P10" s="67"/>
      <c r="Q10" s="68"/>
      <c r="R10" s="68"/>
      <c r="S10" s="68"/>
      <c r="T10" s="68"/>
      <c r="U10" s="68"/>
      <c r="V10" s="69"/>
    </row>
    <row r="11" spans="2:22" x14ac:dyDescent="0.2">
      <c r="B11" s="55"/>
      <c r="C11" s="55"/>
      <c r="D11" s="55"/>
      <c r="E11" s="55"/>
      <c r="F11" s="55"/>
      <c r="G11" s="55"/>
      <c r="I11" s="14"/>
      <c r="J11" s="14"/>
      <c r="K11" s="14"/>
      <c r="L11" s="14"/>
      <c r="M11" s="14"/>
      <c r="N11" s="14"/>
      <c r="P11" s="67"/>
      <c r="Q11" s="68"/>
      <c r="R11" s="68"/>
      <c r="S11" s="68"/>
      <c r="T11" s="68"/>
      <c r="U11" s="68"/>
      <c r="V11" s="69"/>
    </row>
    <row r="12" spans="2:22" x14ac:dyDescent="0.2">
      <c r="B12" s="55"/>
      <c r="C12" s="55"/>
      <c r="D12" s="55"/>
      <c r="E12" s="55"/>
      <c r="F12" s="55"/>
      <c r="G12" s="55"/>
      <c r="I12" s="14"/>
      <c r="J12" s="14"/>
      <c r="K12" s="14"/>
      <c r="L12" s="14"/>
      <c r="M12" s="14"/>
      <c r="N12" s="14"/>
      <c r="P12" s="67"/>
      <c r="Q12" s="68"/>
      <c r="R12" s="68"/>
      <c r="S12" s="68"/>
      <c r="T12" s="68"/>
      <c r="U12" s="68"/>
      <c r="V12" s="69"/>
    </row>
    <row r="13" spans="2:22" x14ac:dyDescent="0.2">
      <c r="B13" s="55"/>
      <c r="C13" s="55"/>
      <c r="D13" s="55"/>
      <c r="E13" s="55"/>
      <c r="F13" s="55"/>
      <c r="G13" s="55"/>
      <c r="I13" s="14"/>
      <c r="J13" s="14"/>
      <c r="K13" s="14"/>
      <c r="L13" s="14"/>
      <c r="M13" s="14"/>
      <c r="N13" s="14"/>
      <c r="P13" s="67"/>
      <c r="Q13" s="68"/>
      <c r="R13" s="68"/>
      <c r="S13" s="68"/>
      <c r="T13" s="68"/>
      <c r="U13" s="68"/>
      <c r="V13" s="69"/>
    </row>
    <row r="14" spans="2:22" x14ac:dyDescent="0.2">
      <c r="B14" s="55"/>
      <c r="C14" s="55"/>
      <c r="D14" s="55"/>
      <c r="E14" s="55"/>
      <c r="F14" s="55"/>
      <c r="G14" s="55"/>
      <c r="I14" s="14"/>
      <c r="J14" s="14"/>
      <c r="K14" s="14"/>
      <c r="L14" s="14"/>
      <c r="M14" s="14"/>
      <c r="N14" s="14"/>
      <c r="P14" s="67"/>
      <c r="Q14" s="68"/>
      <c r="R14" s="68"/>
      <c r="S14" s="68"/>
      <c r="T14" s="68"/>
      <c r="U14" s="68"/>
      <c r="V14" s="69"/>
    </row>
    <row r="15" spans="2:22" x14ac:dyDescent="0.2">
      <c r="B15" s="55"/>
      <c r="C15" s="55"/>
      <c r="D15" s="55"/>
      <c r="E15" s="55"/>
      <c r="F15" s="55"/>
      <c r="G15" s="55"/>
      <c r="I15" s="14"/>
      <c r="J15" s="14"/>
      <c r="K15" s="14"/>
      <c r="L15" s="14"/>
      <c r="M15" s="14"/>
      <c r="N15" s="14"/>
      <c r="P15" s="67"/>
      <c r="Q15" s="68"/>
      <c r="R15" s="68"/>
      <c r="S15" s="68"/>
      <c r="T15" s="68"/>
      <c r="U15" s="68"/>
      <c r="V15" s="69"/>
    </row>
    <row r="16" spans="2:22" x14ac:dyDescent="0.2">
      <c r="B16" s="55"/>
      <c r="C16" s="55"/>
      <c r="D16" s="55"/>
      <c r="E16" s="55"/>
      <c r="F16" s="55"/>
      <c r="G16" s="55"/>
      <c r="I16" s="14"/>
      <c r="J16" s="14"/>
      <c r="K16" s="14"/>
      <c r="L16" s="14"/>
      <c r="M16" s="14"/>
      <c r="N16" s="14"/>
      <c r="P16" s="67"/>
      <c r="Q16" s="68"/>
      <c r="R16" s="68"/>
      <c r="S16" s="68"/>
      <c r="T16" s="68"/>
      <c r="U16" s="68"/>
      <c r="V16" s="69"/>
    </row>
    <row r="17" spans="2:26" x14ac:dyDescent="0.2">
      <c r="B17" s="55"/>
      <c r="C17" s="55"/>
      <c r="D17" s="55"/>
      <c r="E17" s="55"/>
      <c r="F17" s="55"/>
      <c r="G17" s="55"/>
      <c r="I17" s="14"/>
      <c r="J17" s="14"/>
      <c r="K17" s="14"/>
      <c r="L17" s="14"/>
      <c r="M17" s="14"/>
      <c r="N17" s="14"/>
      <c r="P17" s="67"/>
      <c r="Q17" s="68"/>
      <c r="R17" s="68"/>
      <c r="S17" s="68"/>
      <c r="T17" s="68"/>
      <c r="U17" s="68"/>
      <c r="V17" s="69"/>
    </row>
    <row r="18" spans="2:26" x14ac:dyDescent="0.2">
      <c r="B18" s="55"/>
      <c r="C18" s="55"/>
      <c r="D18" s="55"/>
      <c r="E18" s="55"/>
      <c r="F18" s="55"/>
      <c r="G18" s="55"/>
      <c r="I18" s="14"/>
      <c r="J18" s="14"/>
      <c r="K18" s="14"/>
      <c r="L18" s="14"/>
      <c r="M18" s="14"/>
      <c r="N18" s="14"/>
      <c r="P18" s="67"/>
      <c r="Q18" s="68"/>
      <c r="R18" s="68"/>
      <c r="S18" s="68"/>
      <c r="T18" s="68"/>
      <c r="U18" s="68"/>
      <c r="V18" s="69"/>
    </row>
    <row r="19" spans="2:26" x14ac:dyDescent="0.2">
      <c r="B19" s="55"/>
      <c r="C19" s="55"/>
      <c r="D19" s="55"/>
      <c r="E19" s="55"/>
      <c r="F19" s="55"/>
      <c r="G19" s="55"/>
      <c r="I19" s="14"/>
      <c r="J19" s="14"/>
      <c r="K19" s="14"/>
      <c r="L19" s="14"/>
      <c r="M19" s="14"/>
      <c r="N19" s="14"/>
      <c r="P19" s="70"/>
      <c r="Q19" s="71"/>
      <c r="R19" s="71"/>
      <c r="S19" s="71"/>
      <c r="T19" s="71"/>
      <c r="U19" s="71"/>
      <c r="V19" s="72"/>
    </row>
    <row r="20" spans="2:26" x14ac:dyDescent="0.2">
      <c r="B20" s="56"/>
      <c r="C20" s="56"/>
      <c r="D20" s="56"/>
      <c r="E20" s="56"/>
      <c r="F20" s="56"/>
      <c r="G20" s="56"/>
      <c r="I20" s="13"/>
      <c r="J20" s="13"/>
      <c r="K20" s="13"/>
      <c r="L20" s="13"/>
      <c r="M20" s="13"/>
      <c r="N20" s="13"/>
      <c r="P20" s="17"/>
      <c r="Q20" s="17"/>
      <c r="R20" s="17"/>
    </row>
    <row r="21" spans="2:26" x14ac:dyDescent="0.2">
      <c r="I21" s="13"/>
    </row>
    <row r="22" spans="2:26" x14ac:dyDescent="0.2">
      <c r="B22" s="59" t="s">
        <v>201</v>
      </c>
      <c r="C22" s="59"/>
      <c r="D22" s="59"/>
      <c r="E22" s="59"/>
      <c r="F22" s="59"/>
      <c r="G22" s="59"/>
      <c r="H22" s="59"/>
      <c r="J22" s="59" t="s">
        <v>7</v>
      </c>
      <c r="K22" s="59"/>
      <c r="L22" s="59"/>
      <c r="M22" s="59"/>
      <c r="N22" s="59"/>
      <c r="O22" s="59"/>
      <c r="P22" s="59"/>
      <c r="Q22" s="59"/>
      <c r="S22" s="59" t="s">
        <v>202</v>
      </c>
      <c r="T22" s="59"/>
      <c r="U22" s="59"/>
      <c r="V22" s="59"/>
      <c r="W22" s="59"/>
      <c r="X22" s="59"/>
      <c r="Y22" s="59"/>
      <c r="Z22" s="59"/>
    </row>
    <row r="23" spans="2:26" x14ac:dyDescent="0.2">
      <c r="B23" s="60"/>
      <c r="C23" s="60"/>
      <c r="D23" s="60"/>
      <c r="E23" s="60"/>
      <c r="F23" s="60"/>
      <c r="G23" s="60"/>
      <c r="H23" s="60"/>
      <c r="J23" s="64"/>
      <c r="K23" s="65"/>
      <c r="L23" s="65"/>
      <c r="M23" s="65"/>
      <c r="N23" s="65"/>
      <c r="O23" s="65"/>
      <c r="P23" s="65"/>
      <c r="Q23" s="66"/>
      <c r="S23" s="60"/>
      <c r="T23" s="60"/>
      <c r="U23" s="60"/>
      <c r="V23" s="60"/>
      <c r="W23" s="60"/>
      <c r="X23" s="60"/>
      <c r="Y23" s="60"/>
      <c r="Z23" s="60"/>
    </row>
    <row r="24" spans="2:26" x14ac:dyDescent="0.2">
      <c r="B24" s="60"/>
      <c r="C24" s="60"/>
      <c r="D24" s="60"/>
      <c r="E24" s="60"/>
      <c r="F24" s="60"/>
      <c r="G24" s="60"/>
      <c r="H24" s="60"/>
      <c r="J24" s="67"/>
      <c r="K24" s="68"/>
      <c r="L24" s="68"/>
      <c r="M24" s="68"/>
      <c r="N24" s="68"/>
      <c r="O24" s="68"/>
      <c r="P24" s="68"/>
      <c r="Q24" s="69"/>
      <c r="S24" s="60"/>
      <c r="T24" s="60"/>
      <c r="U24" s="60"/>
      <c r="V24" s="60"/>
      <c r="W24" s="60"/>
      <c r="X24" s="60"/>
      <c r="Y24" s="60"/>
      <c r="Z24" s="60"/>
    </row>
    <row r="25" spans="2:26" x14ac:dyDescent="0.2">
      <c r="B25" s="60"/>
      <c r="C25" s="60"/>
      <c r="D25" s="60"/>
      <c r="E25" s="60"/>
      <c r="F25" s="60"/>
      <c r="G25" s="60"/>
      <c r="H25" s="60"/>
      <c r="J25" s="67"/>
      <c r="K25" s="68"/>
      <c r="L25" s="68"/>
      <c r="M25" s="68"/>
      <c r="N25" s="68"/>
      <c r="O25" s="68"/>
      <c r="P25" s="68"/>
      <c r="Q25" s="69"/>
      <c r="S25" s="60"/>
      <c r="T25" s="60"/>
      <c r="U25" s="60"/>
      <c r="V25" s="60"/>
      <c r="W25" s="60"/>
      <c r="X25" s="60"/>
      <c r="Y25" s="60"/>
      <c r="Z25" s="60"/>
    </row>
    <row r="26" spans="2:26" x14ac:dyDescent="0.2">
      <c r="B26" s="60"/>
      <c r="C26" s="60"/>
      <c r="D26" s="60"/>
      <c r="E26" s="60"/>
      <c r="F26" s="60"/>
      <c r="G26" s="60"/>
      <c r="H26" s="60"/>
      <c r="J26" s="67"/>
      <c r="K26" s="68"/>
      <c r="L26" s="68"/>
      <c r="M26" s="68"/>
      <c r="N26" s="68"/>
      <c r="O26" s="68"/>
      <c r="P26" s="68"/>
      <c r="Q26" s="69"/>
      <c r="S26" s="60"/>
      <c r="T26" s="60"/>
      <c r="U26" s="60"/>
      <c r="V26" s="60"/>
      <c r="W26" s="60"/>
      <c r="X26" s="60"/>
      <c r="Y26" s="60"/>
      <c r="Z26" s="60"/>
    </row>
    <row r="27" spans="2:26" x14ac:dyDescent="0.2">
      <c r="B27" s="60"/>
      <c r="C27" s="60"/>
      <c r="D27" s="60"/>
      <c r="E27" s="60"/>
      <c r="F27" s="60"/>
      <c r="G27" s="60"/>
      <c r="H27" s="60"/>
      <c r="J27" s="67"/>
      <c r="K27" s="68"/>
      <c r="L27" s="68"/>
      <c r="M27" s="68"/>
      <c r="N27" s="68"/>
      <c r="O27" s="68"/>
      <c r="P27" s="68"/>
      <c r="Q27" s="69"/>
      <c r="S27" s="60"/>
      <c r="T27" s="60"/>
      <c r="U27" s="60"/>
      <c r="V27" s="60"/>
      <c r="W27" s="60"/>
      <c r="X27" s="60"/>
      <c r="Y27" s="60"/>
      <c r="Z27" s="60"/>
    </row>
    <row r="28" spans="2:26" x14ac:dyDescent="0.2">
      <c r="B28" s="60"/>
      <c r="C28" s="60"/>
      <c r="D28" s="60"/>
      <c r="E28" s="60"/>
      <c r="F28" s="60"/>
      <c r="G28" s="60"/>
      <c r="H28" s="60"/>
      <c r="J28" s="67"/>
      <c r="K28" s="68"/>
      <c r="L28" s="68"/>
      <c r="M28" s="68"/>
      <c r="N28" s="68"/>
      <c r="O28" s="68"/>
      <c r="P28" s="68"/>
      <c r="Q28" s="69"/>
      <c r="S28" s="60"/>
      <c r="T28" s="60"/>
      <c r="U28" s="60"/>
      <c r="V28" s="60"/>
      <c r="W28" s="60"/>
      <c r="X28" s="60"/>
      <c r="Y28" s="60"/>
      <c r="Z28" s="60"/>
    </row>
    <row r="29" spans="2:26" x14ac:dyDescent="0.2">
      <c r="B29" s="60"/>
      <c r="C29" s="60"/>
      <c r="D29" s="60"/>
      <c r="E29" s="60"/>
      <c r="F29" s="60"/>
      <c r="G29" s="60"/>
      <c r="H29" s="60"/>
      <c r="J29" s="67"/>
      <c r="K29" s="68"/>
      <c r="L29" s="68"/>
      <c r="M29" s="68"/>
      <c r="N29" s="68"/>
      <c r="O29" s="68"/>
      <c r="P29" s="68"/>
      <c r="Q29" s="69"/>
      <c r="S29" s="60"/>
      <c r="T29" s="60"/>
      <c r="U29" s="60"/>
      <c r="V29" s="60"/>
      <c r="W29" s="60"/>
      <c r="X29" s="60"/>
      <c r="Y29" s="60"/>
      <c r="Z29" s="60"/>
    </row>
    <row r="30" spans="2:26" x14ac:dyDescent="0.2">
      <c r="B30" s="60"/>
      <c r="C30" s="60"/>
      <c r="D30" s="60"/>
      <c r="E30" s="60"/>
      <c r="F30" s="60"/>
      <c r="G30" s="60"/>
      <c r="H30" s="60"/>
      <c r="J30" s="67"/>
      <c r="K30" s="68"/>
      <c r="L30" s="68"/>
      <c r="M30" s="68"/>
      <c r="N30" s="68"/>
      <c r="O30" s="68"/>
      <c r="P30" s="68"/>
      <c r="Q30" s="69"/>
      <c r="S30" s="60"/>
      <c r="T30" s="60"/>
      <c r="U30" s="60"/>
      <c r="V30" s="60"/>
      <c r="W30" s="60"/>
      <c r="X30" s="60"/>
      <c r="Y30" s="60"/>
      <c r="Z30" s="60"/>
    </row>
    <row r="31" spans="2:26" x14ac:dyDescent="0.2">
      <c r="B31" s="60"/>
      <c r="C31" s="60"/>
      <c r="D31" s="60"/>
      <c r="E31" s="60"/>
      <c r="F31" s="60"/>
      <c r="G31" s="60"/>
      <c r="H31" s="60"/>
      <c r="J31" s="67"/>
      <c r="K31" s="68"/>
      <c r="L31" s="68"/>
      <c r="M31" s="68"/>
      <c r="N31" s="68"/>
      <c r="O31" s="68"/>
      <c r="P31" s="68"/>
      <c r="Q31" s="69"/>
      <c r="S31" s="60"/>
      <c r="T31" s="60"/>
      <c r="U31" s="60"/>
      <c r="V31" s="60"/>
      <c r="W31" s="60"/>
      <c r="X31" s="60"/>
      <c r="Y31" s="60"/>
      <c r="Z31" s="60"/>
    </row>
    <row r="32" spans="2:26" x14ac:dyDescent="0.2">
      <c r="B32" s="60"/>
      <c r="C32" s="60"/>
      <c r="D32" s="60"/>
      <c r="E32" s="60"/>
      <c r="F32" s="60"/>
      <c r="G32" s="60"/>
      <c r="H32" s="60"/>
      <c r="J32" s="67"/>
      <c r="K32" s="68"/>
      <c r="L32" s="68"/>
      <c r="M32" s="68"/>
      <c r="N32" s="68"/>
      <c r="O32" s="68"/>
      <c r="P32" s="68"/>
      <c r="Q32" s="69"/>
      <c r="S32" s="60"/>
      <c r="T32" s="60"/>
      <c r="U32" s="60"/>
      <c r="V32" s="60"/>
      <c r="W32" s="60"/>
      <c r="X32" s="60"/>
      <c r="Y32" s="60"/>
      <c r="Z32" s="60"/>
    </row>
    <row r="33" spans="2:26" x14ac:dyDescent="0.2">
      <c r="B33" s="60"/>
      <c r="C33" s="60"/>
      <c r="D33" s="60"/>
      <c r="E33" s="60"/>
      <c r="F33" s="60"/>
      <c r="G33" s="60"/>
      <c r="H33" s="60"/>
      <c r="J33" s="67"/>
      <c r="K33" s="68"/>
      <c r="L33" s="68"/>
      <c r="M33" s="68"/>
      <c r="N33" s="68"/>
      <c r="O33" s="68"/>
      <c r="P33" s="68"/>
      <c r="Q33" s="69"/>
      <c r="S33" s="60"/>
      <c r="T33" s="60"/>
      <c r="U33" s="60"/>
      <c r="V33" s="60"/>
      <c r="W33" s="60"/>
      <c r="X33" s="60"/>
      <c r="Y33" s="60"/>
      <c r="Z33" s="60"/>
    </row>
    <row r="34" spans="2:26" x14ac:dyDescent="0.2">
      <c r="B34" s="60"/>
      <c r="C34" s="60"/>
      <c r="D34" s="60"/>
      <c r="E34" s="60"/>
      <c r="F34" s="60"/>
      <c r="G34" s="60"/>
      <c r="H34" s="60"/>
      <c r="J34" s="67"/>
      <c r="K34" s="68"/>
      <c r="L34" s="68"/>
      <c r="M34" s="68"/>
      <c r="N34" s="68"/>
      <c r="O34" s="68"/>
      <c r="P34" s="68"/>
      <c r="Q34" s="69"/>
      <c r="S34" s="60"/>
      <c r="T34" s="60"/>
      <c r="U34" s="60"/>
      <c r="V34" s="60"/>
      <c r="W34" s="60"/>
      <c r="X34" s="60"/>
      <c r="Y34" s="60"/>
      <c r="Z34" s="60"/>
    </row>
    <row r="35" spans="2:26" x14ac:dyDescent="0.2">
      <c r="B35" s="60"/>
      <c r="C35" s="60"/>
      <c r="D35" s="60"/>
      <c r="E35" s="60"/>
      <c r="F35" s="60"/>
      <c r="G35" s="60"/>
      <c r="H35" s="60"/>
      <c r="J35" s="67"/>
      <c r="K35" s="68"/>
      <c r="L35" s="68"/>
      <c r="M35" s="68"/>
      <c r="N35" s="68"/>
      <c r="O35" s="68"/>
      <c r="P35" s="68"/>
      <c r="Q35" s="69"/>
      <c r="S35" s="60"/>
      <c r="T35" s="60"/>
      <c r="U35" s="60"/>
      <c r="V35" s="60"/>
      <c r="W35" s="60"/>
      <c r="X35" s="60"/>
      <c r="Y35" s="60"/>
      <c r="Z35" s="60"/>
    </row>
    <row r="36" spans="2:26" x14ac:dyDescent="0.2">
      <c r="B36" s="60"/>
      <c r="C36" s="60"/>
      <c r="D36" s="60"/>
      <c r="E36" s="60"/>
      <c r="F36" s="60"/>
      <c r="G36" s="60"/>
      <c r="H36" s="60"/>
      <c r="J36" s="67"/>
      <c r="K36" s="68"/>
      <c r="L36" s="68"/>
      <c r="M36" s="68"/>
      <c r="N36" s="68"/>
      <c r="O36" s="68"/>
      <c r="P36" s="68"/>
      <c r="Q36" s="69"/>
      <c r="S36" s="60"/>
      <c r="T36" s="60"/>
      <c r="U36" s="60"/>
      <c r="V36" s="60"/>
      <c r="W36" s="60"/>
      <c r="X36" s="60"/>
      <c r="Y36" s="60"/>
      <c r="Z36" s="60"/>
    </row>
    <row r="37" spans="2:26" x14ac:dyDescent="0.2">
      <c r="B37" s="60"/>
      <c r="C37" s="60"/>
      <c r="D37" s="60"/>
      <c r="E37" s="60"/>
      <c r="F37" s="60"/>
      <c r="G37" s="60"/>
      <c r="H37" s="60"/>
      <c r="J37" s="67"/>
      <c r="K37" s="68"/>
      <c r="L37" s="68"/>
      <c r="M37" s="68"/>
      <c r="N37" s="68"/>
      <c r="O37" s="68"/>
      <c r="P37" s="68"/>
      <c r="Q37" s="69"/>
      <c r="S37" s="60"/>
      <c r="T37" s="60"/>
      <c r="U37" s="60"/>
      <c r="V37" s="60"/>
      <c r="W37" s="60"/>
      <c r="X37" s="60"/>
      <c r="Y37" s="60"/>
      <c r="Z37" s="60"/>
    </row>
    <row r="38" spans="2:26" x14ac:dyDescent="0.2">
      <c r="B38" s="60"/>
      <c r="C38" s="60"/>
      <c r="D38" s="60"/>
      <c r="E38" s="60"/>
      <c r="F38" s="60"/>
      <c r="G38" s="60"/>
      <c r="H38" s="60"/>
      <c r="J38" s="67"/>
      <c r="K38" s="68"/>
      <c r="L38" s="68"/>
      <c r="M38" s="68"/>
      <c r="N38" s="68"/>
      <c r="O38" s="68"/>
      <c r="P38" s="68"/>
      <c r="Q38" s="69"/>
      <c r="S38" s="60"/>
      <c r="T38" s="60"/>
      <c r="U38" s="60"/>
      <c r="V38" s="60"/>
      <c r="W38" s="60"/>
      <c r="X38" s="60"/>
      <c r="Y38" s="60"/>
      <c r="Z38" s="60"/>
    </row>
    <row r="39" spans="2:26" x14ac:dyDescent="0.2">
      <c r="B39" s="60"/>
      <c r="C39" s="60"/>
      <c r="D39" s="60"/>
      <c r="E39" s="60"/>
      <c r="F39" s="60"/>
      <c r="G39" s="60"/>
      <c r="H39" s="60"/>
      <c r="J39" s="70"/>
      <c r="K39" s="71"/>
      <c r="L39" s="71"/>
      <c r="M39" s="71"/>
      <c r="N39" s="71"/>
      <c r="O39" s="71"/>
      <c r="P39" s="71"/>
      <c r="Q39" s="72"/>
      <c r="S39" s="60"/>
      <c r="T39" s="60"/>
      <c r="U39" s="60"/>
      <c r="V39" s="60"/>
      <c r="W39" s="60"/>
      <c r="X39" s="60"/>
      <c r="Y39" s="60"/>
      <c r="Z39" s="60"/>
    </row>
    <row r="42" spans="2:26" x14ac:dyDescent="0.2">
      <c r="B42" s="61" t="s">
        <v>10</v>
      </c>
      <c r="C42" s="62"/>
      <c r="D42" s="62"/>
      <c r="E42" s="62"/>
      <c r="F42" s="62"/>
      <c r="G42" s="63"/>
      <c r="I42" s="59" t="s">
        <v>173</v>
      </c>
      <c r="J42" s="59"/>
      <c r="K42" s="59"/>
      <c r="L42" s="59"/>
      <c r="M42" s="59"/>
      <c r="N42" s="59"/>
      <c r="P42" s="59" t="s">
        <v>203</v>
      </c>
      <c r="Q42" s="59"/>
      <c r="R42" s="59"/>
      <c r="S42" s="59"/>
      <c r="T42" s="59"/>
      <c r="U42" s="59"/>
      <c r="V42" s="59"/>
    </row>
    <row r="43" spans="2:26" x14ac:dyDescent="0.2">
      <c r="B43" s="64"/>
      <c r="C43" s="65"/>
      <c r="D43" s="65"/>
      <c r="E43" s="65"/>
      <c r="F43" s="65"/>
      <c r="G43" s="66"/>
      <c r="I43" s="60"/>
      <c r="J43" s="60"/>
      <c r="K43" s="60"/>
      <c r="L43" s="60"/>
      <c r="M43" s="60"/>
      <c r="N43" s="60"/>
      <c r="P43" s="60"/>
      <c r="Q43" s="60"/>
      <c r="R43" s="60"/>
      <c r="S43" s="60"/>
      <c r="T43" s="60"/>
      <c r="U43" s="60"/>
      <c r="V43" s="60"/>
    </row>
    <row r="44" spans="2:26" x14ac:dyDescent="0.2">
      <c r="B44" s="67"/>
      <c r="C44" s="68"/>
      <c r="D44" s="68"/>
      <c r="E44" s="68"/>
      <c r="F44" s="68"/>
      <c r="G44" s="69"/>
      <c r="I44" s="60"/>
      <c r="J44" s="60"/>
      <c r="K44" s="60"/>
      <c r="L44" s="60"/>
      <c r="M44" s="60"/>
      <c r="N44" s="60"/>
      <c r="P44" s="60"/>
      <c r="Q44" s="60"/>
      <c r="R44" s="60"/>
      <c r="S44" s="60"/>
      <c r="T44" s="60"/>
      <c r="U44" s="60"/>
      <c r="V44" s="60"/>
    </row>
    <row r="45" spans="2:26" x14ac:dyDescent="0.2">
      <c r="B45" s="67"/>
      <c r="C45" s="68"/>
      <c r="D45" s="68"/>
      <c r="E45" s="68"/>
      <c r="F45" s="68"/>
      <c r="G45" s="69"/>
      <c r="I45" s="60"/>
      <c r="J45" s="60"/>
      <c r="K45" s="60"/>
      <c r="L45" s="60"/>
      <c r="M45" s="60"/>
      <c r="N45" s="60"/>
      <c r="P45" s="60"/>
      <c r="Q45" s="60"/>
      <c r="R45" s="60"/>
      <c r="S45" s="60"/>
      <c r="T45" s="60"/>
      <c r="U45" s="60"/>
      <c r="V45" s="60"/>
    </row>
    <row r="46" spans="2:26" x14ac:dyDescent="0.2">
      <c r="B46" s="67"/>
      <c r="C46" s="68"/>
      <c r="D46" s="68"/>
      <c r="E46" s="68"/>
      <c r="F46" s="68"/>
      <c r="G46" s="69"/>
      <c r="I46" s="60"/>
      <c r="J46" s="60"/>
      <c r="K46" s="60"/>
      <c r="L46" s="60"/>
      <c r="M46" s="60"/>
      <c r="N46" s="60"/>
      <c r="P46" s="60"/>
      <c r="Q46" s="60"/>
      <c r="R46" s="60"/>
      <c r="S46" s="60"/>
      <c r="T46" s="60"/>
      <c r="U46" s="60"/>
      <c r="V46" s="60"/>
    </row>
    <row r="47" spans="2:26" x14ac:dyDescent="0.2">
      <c r="B47" s="67"/>
      <c r="C47" s="68"/>
      <c r="D47" s="68"/>
      <c r="E47" s="68"/>
      <c r="F47" s="68"/>
      <c r="G47" s="69"/>
      <c r="I47" s="60"/>
      <c r="J47" s="60"/>
      <c r="K47" s="60"/>
      <c r="L47" s="60"/>
      <c r="M47" s="60"/>
      <c r="N47" s="60"/>
      <c r="P47" s="60"/>
      <c r="Q47" s="60"/>
      <c r="R47" s="60"/>
      <c r="S47" s="60"/>
      <c r="T47" s="60"/>
      <c r="U47" s="60"/>
      <c r="V47" s="60"/>
    </row>
    <row r="48" spans="2:26" x14ac:dyDescent="0.2">
      <c r="B48" s="67"/>
      <c r="C48" s="68"/>
      <c r="D48" s="68"/>
      <c r="E48" s="68"/>
      <c r="F48" s="68"/>
      <c r="G48" s="69"/>
      <c r="I48" s="60"/>
      <c r="J48" s="60"/>
      <c r="K48" s="60"/>
      <c r="L48" s="60"/>
      <c r="M48" s="60"/>
      <c r="N48" s="60"/>
      <c r="P48" s="60"/>
      <c r="Q48" s="60"/>
      <c r="R48" s="60"/>
      <c r="S48" s="60"/>
      <c r="T48" s="60"/>
      <c r="U48" s="60"/>
      <c r="V48" s="60"/>
    </row>
    <row r="49" spans="2:22" x14ac:dyDescent="0.2">
      <c r="B49" s="67"/>
      <c r="C49" s="68"/>
      <c r="D49" s="68"/>
      <c r="E49" s="68"/>
      <c r="F49" s="68"/>
      <c r="G49" s="69"/>
      <c r="I49" s="60"/>
      <c r="J49" s="60"/>
      <c r="K49" s="60"/>
      <c r="L49" s="60"/>
      <c r="M49" s="60"/>
      <c r="N49" s="60"/>
      <c r="P49" s="60"/>
      <c r="Q49" s="60"/>
      <c r="R49" s="60"/>
      <c r="S49" s="60"/>
      <c r="T49" s="60"/>
      <c r="U49" s="60"/>
      <c r="V49" s="60"/>
    </row>
    <row r="50" spans="2:22" x14ac:dyDescent="0.2">
      <c r="B50" s="67"/>
      <c r="C50" s="68"/>
      <c r="D50" s="68"/>
      <c r="E50" s="68"/>
      <c r="F50" s="68"/>
      <c r="G50" s="69"/>
      <c r="I50" s="60"/>
      <c r="J50" s="60"/>
      <c r="K50" s="60"/>
      <c r="L50" s="60"/>
      <c r="M50" s="60"/>
      <c r="N50" s="60"/>
      <c r="P50" s="60"/>
      <c r="Q50" s="60"/>
      <c r="R50" s="60"/>
      <c r="S50" s="60"/>
      <c r="T50" s="60"/>
      <c r="U50" s="60"/>
      <c r="V50" s="60"/>
    </row>
    <row r="51" spans="2:22" x14ac:dyDescent="0.2">
      <c r="B51" s="67"/>
      <c r="C51" s="68"/>
      <c r="D51" s="68"/>
      <c r="E51" s="68"/>
      <c r="F51" s="68"/>
      <c r="G51" s="69"/>
      <c r="I51" s="60"/>
      <c r="J51" s="60"/>
      <c r="K51" s="60"/>
      <c r="L51" s="60"/>
      <c r="M51" s="60"/>
      <c r="N51" s="60"/>
      <c r="P51" s="60"/>
      <c r="Q51" s="60"/>
      <c r="R51" s="60"/>
      <c r="S51" s="60"/>
      <c r="T51" s="60"/>
      <c r="U51" s="60"/>
      <c r="V51" s="60"/>
    </row>
    <row r="52" spans="2:22" x14ac:dyDescent="0.2">
      <c r="B52" s="67"/>
      <c r="C52" s="68"/>
      <c r="D52" s="68"/>
      <c r="E52" s="68"/>
      <c r="F52" s="68"/>
      <c r="G52" s="69"/>
      <c r="I52" s="60"/>
      <c r="J52" s="60"/>
      <c r="K52" s="60"/>
      <c r="L52" s="60"/>
      <c r="M52" s="60"/>
      <c r="N52" s="60"/>
      <c r="P52" s="60"/>
      <c r="Q52" s="60"/>
      <c r="R52" s="60"/>
      <c r="S52" s="60"/>
      <c r="T52" s="60"/>
      <c r="U52" s="60"/>
      <c r="V52" s="60"/>
    </row>
    <row r="53" spans="2:22" x14ac:dyDescent="0.2">
      <c r="B53" s="67"/>
      <c r="C53" s="68"/>
      <c r="D53" s="68"/>
      <c r="E53" s="68"/>
      <c r="F53" s="68"/>
      <c r="G53" s="69"/>
      <c r="I53" s="60"/>
      <c r="J53" s="60"/>
      <c r="K53" s="60"/>
      <c r="L53" s="60"/>
      <c r="M53" s="60"/>
      <c r="N53" s="60"/>
      <c r="P53" s="60"/>
      <c r="Q53" s="60"/>
      <c r="R53" s="60"/>
      <c r="S53" s="60"/>
      <c r="T53" s="60"/>
      <c r="U53" s="60"/>
      <c r="V53" s="60"/>
    </row>
    <row r="54" spans="2:22" x14ac:dyDescent="0.2">
      <c r="B54" s="67"/>
      <c r="C54" s="68"/>
      <c r="D54" s="68"/>
      <c r="E54" s="68"/>
      <c r="F54" s="68"/>
      <c r="G54" s="69"/>
      <c r="I54" s="60"/>
      <c r="J54" s="60"/>
      <c r="K54" s="60"/>
      <c r="L54" s="60"/>
      <c r="M54" s="60"/>
      <c r="N54" s="60"/>
      <c r="P54" s="60"/>
      <c r="Q54" s="60"/>
      <c r="R54" s="60"/>
      <c r="S54" s="60"/>
      <c r="T54" s="60"/>
      <c r="U54" s="60"/>
      <c r="V54" s="60"/>
    </row>
    <row r="55" spans="2:22" x14ac:dyDescent="0.2">
      <c r="B55" s="67"/>
      <c r="C55" s="68"/>
      <c r="D55" s="68"/>
      <c r="E55" s="68"/>
      <c r="F55" s="68"/>
      <c r="G55" s="69"/>
      <c r="I55" s="60"/>
      <c r="J55" s="60"/>
      <c r="K55" s="60"/>
      <c r="L55" s="60"/>
      <c r="M55" s="60"/>
      <c r="N55" s="60"/>
      <c r="P55" s="60"/>
      <c r="Q55" s="60"/>
      <c r="R55" s="60"/>
      <c r="S55" s="60"/>
      <c r="T55" s="60"/>
      <c r="U55" s="60"/>
      <c r="V55" s="60"/>
    </row>
    <row r="56" spans="2:22" x14ac:dyDescent="0.2">
      <c r="B56" s="67"/>
      <c r="C56" s="68"/>
      <c r="D56" s="68"/>
      <c r="E56" s="68"/>
      <c r="F56" s="68"/>
      <c r="G56" s="69"/>
      <c r="I56" s="60"/>
      <c r="J56" s="60"/>
      <c r="K56" s="60"/>
      <c r="L56" s="60"/>
      <c r="M56" s="60"/>
      <c r="N56" s="60"/>
      <c r="P56" s="60"/>
      <c r="Q56" s="60"/>
      <c r="R56" s="60"/>
      <c r="S56" s="60"/>
      <c r="T56" s="60"/>
      <c r="U56" s="60"/>
      <c r="V56" s="60"/>
    </row>
    <row r="57" spans="2:22" x14ac:dyDescent="0.2">
      <c r="B57" s="67"/>
      <c r="C57" s="68"/>
      <c r="D57" s="68"/>
      <c r="E57" s="68"/>
      <c r="F57" s="68"/>
      <c r="G57" s="69"/>
      <c r="I57" s="60"/>
      <c r="J57" s="60"/>
      <c r="K57" s="60"/>
      <c r="L57" s="60"/>
      <c r="M57" s="60"/>
      <c r="N57" s="60"/>
      <c r="P57" s="60"/>
      <c r="Q57" s="60"/>
      <c r="R57" s="60"/>
      <c r="S57" s="60"/>
      <c r="T57" s="60"/>
      <c r="U57" s="60"/>
      <c r="V57" s="60"/>
    </row>
    <row r="58" spans="2:22" x14ac:dyDescent="0.2">
      <c r="B58" s="67"/>
      <c r="C58" s="68"/>
      <c r="D58" s="68"/>
      <c r="E58" s="68"/>
      <c r="F58" s="68"/>
      <c r="G58" s="69"/>
      <c r="I58" s="60"/>
      <c r="J58" s="60"/>
      <c r="K58" s="60"/>
      <c r="L58" s="60"/>
      <c r="M58" s="60"/>
      <c r="N58" s="60"/>
      <c r="P58" s="60"/>
      <c r="Q58" s="60"/>
      <c r="R58" s="60"/>
      <c r="S58" s="60"/>
      <c r="T58" s="60"/>
      <c r="U58" s="60"/>
      <c r="V58" s="60"/>
    </row>
    <row r="59" spans="2:22" x14ac:dyDescent="0.2">
      <c r="B59" s="70"/>
      <c r="C59" s="71"/>
      <c r="D59" s="71"/>
      <c r="E59" s="71"/>
      <c r="F59" s="71"/>
      <c r="G59" s="72"/>
      <c r="I59" s="60"/>
      <c r="J59" s="60"/>
      <c r="K59" s="60"/>
      <c r="L59" s="60"/>
      <c r="M59" s="60"/>
      <c r="N59" s="60"/>
      <c r="P59" s="60"/>
      <c r="Q59" s="60"/>
      <c r="R59" s="60"/>
      <c r="S59" s="60"/>
      <c r="T59" s="60"/>
      <c r="U59" s="60"/>
      <c r="V59" s="60"/>
    </row>
    <row r="60" spans="2:22" x14ac:dyDescent="0.2">
      <c r="B60" s="17"/>
      <c r="C60" s="17"/>
      <c r="D60" s="17"/>
      <c r="E60" s="17"/>
      <c r="F60" s="17"/>
      <c r="G60" s="17"/>
    </row>
    <row r="62" spans="2:22" x14ac:dyDescent="0.2">
      <c r="B62" s="59" t="s">
        <v>204</v>
      </c>
      <c r="C62" s="59"/>
      <c r="D62" s="59"/>
      <c r="E62" s="59"/>
      <c r="F62" s="59"/>
      <c r="G62" s="59"/>
      <c r="H62" s="59"/>
    </row>
    <row r="63" spans="2:22" x14ac:dyDescent="0.2">
      <c r="B63" s="60"/>
      <c r="C63" s="60"/>
      <c r="D63" s="60"/>
      <c r="E63" s="60"/>
      <c r="F63" s="60"/>
      <c r="G63" s="60"/>
      <c r="H63" s="60"/>
    </row>
    <row r="64" spans="2:22" x14ac:dyDescent="0.2">
      <c r="B64" s="60"/>
      <c r="C64" s="60"/>
      <c r="D64" s="60"/>
      <c r="E64" s="60"/>
      <c r="F64" s="60"/>
      <c r="G64" s="60"/>
      <c r="H64" s="60"/>
    </row>
    <row r="65" spans="2:8" x14ac:dyDescent="0.2">
      <c r="B65" s="60"/>
      <c r="C65" s="60"/>
      <c r="D65" s="60"/>
      <c r="E65" s="60"/>
      <c r="F65" s="60"/>
      <c r="G65" s="60"/>
      <c r="H65" s="60"/>
    </row>
    <row r="66" spans="2:8" x14ac:dyDescent="0.2">
      <c r="B66" s="60"/>
      <c r="C66" s="60"/>
      <c r="D66" s="60"/>
      <c r="E66" s="60"/>
      <c r="F66" s="60"/>
      <c r="G66" s="60"/>
      <c r="H66" s="60"/>
    </row>
    <row r="67" spans="2:8" x14ac:dyDescent="0.2">
      <c r="B67" s="60"/>
      <c r="C67" s="60"/>
      <c r="D67" s="60"/>
      <c r="E67" s="60"/>
      <c r="F67" s="60"/>
      <c r="G67" s="60"/>
      <c r="H67" s="60"/>
    </row>
    <row r="68" spans="2:8" x14ac:dyDescent="0.2">
      <c r="B68" s="60"/>
      <c r="C68" s="60"/>
      <c r="D68" s="60"/>
      <c r="E68" s="60"/>
      <c r="F68" s="60"/>
      <c r="G68" s="60"/>
      <c r="H68" s="60"/>
    </row>
    <row r="69" spans="2:8" x14ac:dyDescent="0.2">
      <c r="B69" s="60"/>
      <c r="C69" s="60"/>
      <c r="D69" s="60"/>
      <c r="E69" s="60"/>
      <c r="F69" s="60"/>
      <c r="G69" s="60"/>
      <c r="H69" s="60"/>
    </row>
    <row r="70" spans="2:8" x14ac:dyDescent="0.2">
      <c r="B70" s="60"/>
      <c r="C70" s="60"/>
      <c r="D70" s="60"/>
      <c r="E70" s="60"/>
      <c r="F70" s="60"/>
      <c r="G70" s="60"/>
      <c r="H70" s="60"/>
    </row>
    <row r="71" spans="2:8" x14ac:dyDescent="0.2">
      <c r="B71" s="60"/>
      <c r="C71" s="60"/>
      <c r="D71" s="60"/>
      <c r="E71" s="60"/>
      <c r="F71" s="60"/>
      <c r="G71" s="60"/>
      <c r="H71" s="60"/>
    </row>
    <row r="72" spans="2:8" x14ac:dyDescent="0.2">
      <c r="B72" s="60"/>
      <c r="C72" s="60"/>
      <c r="D72" s="60"/>
      <c r="E72" s="60"/>
      <c r="F72" s="60"/>
      <c r="G72" s="60"/>
      <c r="H72" s="60"/>
    </row>
    <row r="73" spans="2:8" x14ac:dyDescent="0.2">
      <c r="B73" s="60"/>
      <c r="C73" s="60"/>
      <c r="D73" s="60"/>
      <c r="E73" s="60"/>
      <c r="F73" s="60"/>
      <c r="G73" s="60"/>
      <c r="H73" s="60"/>
    </row>
    <row r="74" spans="2:8" x14ac:dyDescent="0.2">
      <c r="B74" s="60"/>
      <c r="C74" s="60"/>
      <c r="D74" s="60"/>
      <c r="E74" s="60"/>
      <c r="F74" s="60"/>
      <c r="G74" s="60"/>
      <c r="H74" s="60"/>
    </row>
    <row r="75" spans="2:8" x14ac:dyDescent="0.2">
      <c r="B75" s="60"/>
      <c r="C75" s="60"/>
      <c r="D75" s="60"/>
      <c r="E75" s="60"/>
      <c r="F75" s="60"/>
      <c r="G75" s="60"/>
      <c r="H75" s="60"/>
    </row>
    <row r="76" spans="2:8" x14ac:dyDescent="0.2">
      <c r="B76" s="60"/>
      <c r="C76" s="60"/>
      <c r="D76" s="60"/>
      <c r="E76" s="60"/>
      <c r="F76" s="60"/>
      <c r="G76" s="60"/>
      <c r="H76" s="60"/>
    </row>
    <row r="77" spans="2:8" x14ac:dyDescent="0.2">
      <c r="B77" s="60"/>
      <c r="C77" s="60"/>
      <c r="D77" s="60"/>
      <c r="E77" s="60"/>
      <c r="F77" s="60"/>
      <c r="G77" s="60"/>
      <c r="H77" s="60"/>
    </row>
    <row r="78" spans="2:8" x14ac:dyDescent="0.2">
      <c r="B78" s="60"/>
      <c r="C78" s="60"/>
      <c r="D78" s="60"/>
      <c r="E78" s="60"/>
      <c r="F78" s="60"/>
      <c r="G78" s="60"/>
      <c r="H78" s="60"/>
    </row>
    <row r="79" spans="2:8" x14ac:dyDescent="0.2">
      <c r="B79" s="60"/>
      <c r="C79" s="60"/>
      <c r="D79" s="60"/>
      <c r="E79" s="60"/>
      <c r="F79" s="60"/>
      <c r="G79" s="60"/>
      <c r="H79" s="60"/>
    </row>
  </sheetData>
  <mergeCells count="18">
    <mergeCell ref="B2:G2"/>
    <mergeCell ref="I2:N2"/>
    <mergeCell ref="P2:V2"/>
    <mergeCell ref="P3:V19"/>
    <mergeCell ref="B22:H22"/>
    <mergeCell ref="B23:H39"/>
    <mergeCell ref="S22:Z22"/>
    <mergeCell ref="S23:Z39"/>
    <mergeCell ref="J22:Q22"/>
    <mergeCell ref="J23:Q39"/>
    <mergeCell ref="P42:V42"/>
    <mergeCell ref="P43:V59"/>
    <mergeCell ref="B62:H62"/>
    <mergeCell ref="B63:H79"/>
    <mergeCell ref="B42:G42"/>
    <mergeCell ref="B43:G59"/>
    <mergeCell ref="I42:N42"/>
    <mergeCell ref="I43:N5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1D001-891E-4B62-87A7-0F3E3CC7F615}">
  <dimension ref="B2:O19"/>
  <sheetViews>
    <sheetView workbookViewId="0">
      <selection activeCell="G27" sqref="G27"/>
    </sheetView>
  </sheetViews>
  <sheetFormatPr baseColWidth="10" defaultRowHeight="12.75" x14ac:dyDescent="0.2"/>
  <sheetData>
    <row r="2" spans="2:15" x14ac:dyDescent="0.2">
      <c r="B2" s="61" t="s">
        <v>170</v>
      </c>
      <c r="C2" s="62"/>
      <c r="D2" s="62"/>
      <c r="E2" s="62"/>
      <c r="F2" s="62"/>
      <c r="G2" s="63"/>
      <c r="I2" s="59" t="s">
        <v>171</v>
      </c>
      <c r="J2" s="59"/>
      <c r="K2" s="59"/>
      <c r="L2" s="59"/>
      <c r="M2" s="59"/>
      <c r="N2" s="59"/>
      <c r="O2" s="59"/>
    </row>
    <row r="3" spans="2:15" x14ac:dyDescent="0.2">
      <c r="B3" s="60"/>
      <c r="C3" s="60"/>
      <c r="D3" s="60"/>
      <c r="E3" s="60"/>
      <c r="F3" s="60"/>
      <c r="G3" s="60"/>
      <c r="I3" s="60"/>
      <c r="J3" s="60"/>
      <c r="K3" s="60"/>
      <c r="L3" s="60"/>
      <c r="M3" s="60"/>
      <c r="N3" s="60"/>
      <c r="O3" s="60"/>
    </row>
    <row r="4" spans="2:15" x14ac:dyDescent="0.2">
      <c r="B4" s="60"/>
      <c r="C4" s="60"/>
      <c r="D4" s="60"/>
      <c r="E4" s="60"/>
      <c r="F4" s="60"/>
      <c r="G4" s="60"/>
      <c r="I4" s="60"/>
      <c r="J4" s="60"/>
      <c r="K4" s="60"/>
      <c r="L4" s="60"/>
      <c r="M4" s="60"/>
      <c r="N4" s="60"/>
      <c r="O4" s="60"/>
    </row>
    <row r="5" spans="2:15" x14ac:dyDescent="0.2">
      <c r="B5" s="60"/>
      <c r="C5" s="60"/>
      <c r="D5" s="60"/>
      <c r="E5" s="60"/>
      <c r="F5" s="60"/>
      <c r="G5" s="60"/>
      <c r="I5" s="60"/>
      <c r="J5" s="60"/>
      <c r="K5" s="60"/>
      <c r="L5" s="60"/>
      <c r="M5" s="60"/>
      <c r="N5" s="60"/>
      <c r="O5" s="60"/>
    </row>
    <row r="6" spans="2:15" x14ac:dyDescent="0.2">
      <c r="B6" s="60"/>
      <c r="C6" s="60"/>
      <c r="D6" s="60"/>
      <c r="E6" s="60"/>
      <c r="F6" s="60"/>
      <c r="G6" s="60"/>
      <c r="I6" s="60"/>
      <c r="J6" s="60"/>
      <c r="K6" s="60"/>
      <c r="L6" s="60"/>
      <c r="M6" s="60"/>
      <c r="N6" s="60"/>
      <c r="O6" s="60"/>
    </row>
    <row r="7" spans="2:15" x14ac:dyDescent="0.2">
      <c r="B7" s="60"/>
      <c r="C7" s="60"/>
      <c r="D7" s="60"/>
      <c r="E7" s="60"/>
      <c r="F7" s="60"/>
      <c r="G7" s="60"/>
      <c r="I7" s="60"/>
      <c r="J7" s="60"/>
      <c r="K7" s="60"/>
      <c r="L7" s="60"/>
      <c r="M7" s="60"/>
      <c r="N7" s="60"/>
      <c r="O7" s="60"/>
    </row>
    <row r="8" spans="2:15" x14ac:dyDescent="0.2">
      <c r="B8" s="60"/>
      <c r="C8" s="60"/>
      <c r="D8" s="60"/>
      <c r="E8" s="60"/>
      <c r="F8" s="60"/>
      <c r="G8" s="60"/>
      <c r="I8" s="60"/>
      <c r="J8" s="60"/>
      <c r="K8" s="60"/>
      <c r="L8" s="60"/>
      <c r="M8" s="60"/>
      <c r="N8" s="60"/>
      <c r="O8" s="60"/>
    </row>
    <row r="9" spans="2:15" x14ac:dyDescent="0.2">
      <c r="B9" s="60"/>
      <c r="C9" s="60"/>
      <c r="D9" s="60"/>
      <c r="E9" s="60"/>
      <c r="F9" s="60"/>
      <c r="G9" s="60"/>
      <c r="I9" s="60"/>
      <c r="J9" s="60"/>
      <c r="K9" s="60"/>
      <c r="L9" s="60"/>
      <c r="M9" s="60"/>
      <c r="N9" s="60"/>
      <c r="O9" s="60"/>
    </row>
    <row r="10" spans="2:15" x14ac:dyDescent="0.2">
      <c r="B10" s="60"/>
      <c r="C10" s="60"/>
      <c r="D10" s="60"/>
      <c r="E10" s="60"/>
      <c r="F10" s="60"/>
      <c r="G10" s="60"/>
      <c r="I10" s="60"/>
      <c r="J10" s="60"/>
      <c r="K10" s="60"/>
      <c r="L10" s="60"/>
      <c r="M10" s="60"/>
      <c r="N10" s="60"/>
      <c r="O10" s="60"/>
    </row>
    <row r="11" spans="2:15" x14ac:dyDescent="0.2">
      <c r="B11" s="60"/>
      <c r="C11" s="60"/>
      <c r="D11" s="60"/>
      <c r="E11" s="60"/>
      <c r="F11" s="60"/>
      <c r="G11" s="60"/>
      <c r="I11" s="60"/>
      <c r="J11" s="60"/>
      <c r="K11" s="60"/>
      <c r="L11" s="60"/>
      <c r="M11" s="60"/>
      <c r="N11" s="60"/>
      <c r="O11" s="60"/>
    </row>
    <row r="12" spans="2:15" x14ac:dyDescent="0.2">
      <c r="B12" s="60"/>
      <c r="C12" s="60"/>
      <c r="D12" s="60"/>
      <c r="E12" s="60"/>
      <c r="F12" s="60"/>
      <c r="G12" s="60"/>
      <c r="I12" s="60"/>
      <c r="J12" s="60"/>
      <c r="K12" s="60"/>
      <c r="L12" s="60"/>
      <c r="M12" s="60"/>
      <c r="N12" s="60"/>
      <c r="O12" s="60"/>
    </row>
    <row r="13" spans="2:15" x14ac:dyDescent="0.2">
      <c r="B13" s="60"/>
      <c r="C13" s="60"/>
      <c r="D13" s="60"/>
      <c r="E13" s="60"/>
      <c r="F13" s="60"/>
      <c r="G13" s="60"/>
      <c r="I13" s="60"/>
      <c r="J13" s="60"/>
      <c r="K13" s="60"/>
      <c r="L13" s="60"/>
      <c r="M13" s="60"/>
      <c r="N13" s="60"/>
      <c r="O13" s="60"/>
    </row>
    <row r="14" spans="2:15" x14ac:dyDescent="0.2">
      <c r="B14" s="60"/>
      <c r="C14" s="60"/>
      <c r="D14" s="60"/>
      <c r="E14" s="60"/>
      <c r="F14" s="60"/>
      <c r="G14" s="60"/>
      <c r="I14" s="60"/>
      <c r="J14" s="60"/>
      <c r="K14" s="60"/>
      <c r="L14" s="60"/>
      <c r="M14" s="60"/>
      <c r="N14" s="60"/>
      <c r="O14" s="60"/>
    </row>
    <row r="15" spans="2:15" x14ac:dyDescent="0.2">
      <c r="B15" s="60"/>
      <c r="C15" s="60"/>
      <c r="D15" s="60"/>
      <c r="E15" s="60"/>
      <c r="F15" s="60"/>
      <c r="G15" s="60"/>
      <c r="I15" s="60"/>
      <c r="J15" s="60"/>
      <c r="K15" s="60"/>
      <c r="L15" s="60"/>
      <c r="M15" s="60"/>
      <c r="N15" s="60"/>
      <c r="O15" s="60"/>
    </row>
    <row r="16" spans="2:15" x14ac:dyDescent="0.2">
      <c r="B16" s="60"/>
      <c r="C16" s="60"/>
      <c r="D16" s="60"/>
      <c r="E16" s="60"/>
      <c r="F16" s="60"/>
      <c r="G16" s="60"/>
      <c r="I16" s="60"/>
      <c r="J16" s="60"/>
      <c r="K16" s="60"/>
      <c r="L16" s="60"/>
      <c r="M16" s="60"/>
      <c r="N16" s="60"/>
      <c r="O16" s="60"/>
    </row>
    <row r="17" spans="2:15" x14ac:dyDescent="0.2">
      <c r="B17" s="60"/>
      <c r="C17" s="60"/>
      <c r="D17" s="60"/>
      <c r="E17" s="60"/>
      <c r="F17" s="60"/>
      <c r="G17" s="60"/>
      <c r="I17" s="60"/>
      <c r="J17" s="60"/>
      <c r="K17" s="60"/>
      <c r="L17" s="60"/>
      <c r="M17" s="60"/>
      <c r="N17" s="60"/>
      <c r="O17" s="60"/>
    </row>
    <row r="18" spans="2:15" x14ac:dyDescent="0.2">
      <c r="B18" s="60"/>
      <c r="C18" s="60"/>
      <c r="D18" s="60"/>
      <c r="E18" s="60"/>
      <c r="F18" s="60"/>
      <c r="G18" s="60"/>
      <c r="I18" s="60"/>
      <c r="J18" s="60"/>
      <c r="K18" s="60"/>
      <c r="L18" s="60"/>
      <c r="M18" s="60"/>
      <c r="N18" s="60"/>
      <c r="O18" s="60"/>
    </row>
    <row r="19" spans="2:15" x14ac:dyDescent="0.2">
      <c r="B19" s="60"/>
      <c r="C19" s="60"/>
      <c r="D19" s="60"/>
      <c r="E19" s="60"/>
      <c r="F19" s="60"/>
      <c r="G19" s="60"/>
      <c r="I19" s="60"/>
      <c r="J19" s="60"/>
      <c r="K19" s="60"/>
      <c r="L19" s="60"/>
      <c r="M19" s="60"/>
      <c r="N19" s="60"/>
      <c r="O19" s="60"/>
    </row>
  </sheetData>
  <mergeCells count="4">
    <mergeCell ref="B2:G2"/>
    <mergeCell ref="B3:G19"/>
    <mergeCell ref="I3:O19"/>
    <mergeCell ref="I2:O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Respuestas de formulario 1</vt:lpstr>
      <vt:lpstr>Tablas de datos cualitativos</vt:lpstr>
      <vt:lpstr>Tablas de datos cuantitativos</vt:lpstr>
      <vt:lpstr>Graficos variables cualitativas</vt:lpstr>
      <vt:lpstr>Graficos variables cuantitativa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jhonatan carvajal</dc:creator>
  <cp:lastModifiedBy>Katherin Q</cp:lastModifiedBy>
  <dcterms:created xsi:type="dcterms:W3CDTF">2024-12-06T05:34:24Z</dcterms:created>
  <dcterms:modified xsi:type="dcterms:W3CDTF">2024-12-07T03:05:30Z</dcterms:modified>
</cp:coreProperties>
</file>